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/Nextcloud/Documents/Promotion/Research_topics/Pseudomonas/Annotation_of_iPAU/ipau_Alina/data/"/>
    </mc:Choice>
  </mc:AlternateContent>
  <xr:revisionPtr revIDLastSave="0" documentId="13_ncr:1_{5031AEB0-8854-7A4C-9D6C-AE7A19048255}" xr6:coauthVersionLast="45" xr6:coauthVersionMax="45" xr10:uidLastSave="{00000000-0000-0000-0000-000000000000}"/>
  <bookViews>
    <workbookView xWindow="28800" yWindow="-10340" windowWidth="51200" windowHeight="28340" xr2:uid="{82834B0F-9988-814F-A229-BB865BFE5222}"/>
  </bookViews>
  <sheets>
    <sheet name="BOF_Substrates" sheetId="5" r:id="rId1"/>
    <sheet name="Macromolecules" sheetId="1" r:id="rId2"/>
    <sheet name="Substrate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5" l="1"/>
  <c r="G23" i="5"/>
  <c r="E23" i="5"/>
  <c r="E56" i="5"/>
  <c r="G56" i="5" s="1"/>
  <c r="G54" i="5"/>
  <c r="E54" i="5"/>
  <c r="E55" i="5"/>
  <c r="E34" i="5"/>
  <c r="E33" i="5"/>
  <c r="E10" i="5"/>
  <c r="E2" i="5"/>
  <c r="G2" i="5" s="1"/>
  <c r="C57" i="5"/>
  <c r="H23" i="5" l="1"/>
  <c r="E57" i="5"/>
  <c r="F56" i="5" s="1"/>
  <c r="G10" i="5"/>
  <c r="G57" i="5" s="1"/>
  <c r="G33" i="5"/>
  <c r="G34" i="5"/>
  <c r="C60" i="3"/>
  <c r="F12" i="3" s="1"/>
  <c r="C58" i="3"/>
  <c r="F55" i="5" l="1"/>
  <c r="H56" i="5"/>
  <c r="H54" i="5"/>
  <c r="F54" i="5"/>
  <c r="F34" i="5"/>
  <c r="H33" i="5"/>
  <c r="F33" i="5"/>
  <c r="F23" i="5"/>
  <c r="F2" i="5"/>
  <c r="F10" i="5"/>
  <c r="F26" i="3"/>
  <c r="F9" i="3"/>
  <c r="F37" i="3"/>
  <c r="F8" i="3"/>
  <c r="F36" i="3"/>
  <c r="F24" i="3"/>
  <c r="F7" i="3"/>
  <c r="F47" i="3"/>
  <c r="F35" i="3"/>
  <c r="F23" i="3"/>
  <c r="F6" i="3"/>
  <c r="F46" i="3"/>
  <c r="F34" i="3"/>
  <c r="F22" i="3"/>
  <c r="F21" i="3"/>
  <c r="F50" i="3"/>
  <c r="F49" i="3"/>
  <c r="F48" i="3"/>
  <c r="F5" i="3"/>
  <c r="F45" i="3"/>
  <c r="F33" i="3"/>
  <c r="F4" i="3"/>
  <c r="F44" i="3"/>
  <c r="F32" i="3"/>
  <c r="F20" i="3"/>
  <c r="F10" i="3"/>
  <c r="F25" i="3"/>
  <c r="F3" i="3"/>
  <c r="F43" i="3"/>
  <c r="F31" i="3"/>
  <c r="F19" i="3"/>
  <c r="F54" i="3"/>
  <c r="F42" i="3"/>
  <c r="F30" i="3"/>
  <c r="F18" i="3"/>
  <c r="F53" i="3"/>
  <c r="F41" i="3"/>
  <c r="F29" i="3"/>
  <c r="F17" i="3"/>
  <c r="F16" i="3"/>
  <c r="F38" i="3"/>
  <c r="F2" i="3"/>
  <c r="F60" i="3" s="1"/>
  <c r="F52" i="3"/>
  <c r="F40" i="3"/>
  <c r="F28" i="3"/>
  <c r="F11" i="3"/>
  <c r="F51" i="3"/>
  <c r="F39" i="3"/>
  <c r="F27" i="3"/>
  <c r="F15" i="3"/>
  <c r="F14" i="3"/>
  <c r="F13" i="3"/>
  <c r="H10" i="5" l="1"/>
  <c r="F57" i="5"/>
  <c r="H2" i="5"/>
  <c r="H34" i="5"/>
</calcChain>
</file>

<file path=xl/sharedStrings.xml><?xml version="1.0" encoding="utf-8"?>
<sst xmlns="http://schemas.openxmlformats.org/spreadsheetml/2006/main" count="606" uniqueCount="190">
  <si>
    <t>Lipid</t>
  </si>
  <si>
    <t xml:space="preserve">cJB00125_c </t>
  </si>
  <si>
    <t xml:space="preserve"> Ubiquinol-9 </t>
  </si>
  <si>
    <t xml:space="preserve">  -0.0001</t>
  </si>
  <si>
    <t xml:space="preserve">cPY00124_c </t>
  </si>
  <si>
    <t xml:space="preserve"> pe170cyc </t>
  </si>
  <si>
    <t xml:space="preserve">  -0.0013602</t>
  </si>
  <si>
    <t xml:space="preserve">cPY00129_c </t>
  </si>
  <si>
    <t xml:space="preserve"> pe190cyc </t>
  </si>
  <si>
    <t xml:space="preserve">  -0.0030243</t>
  </si>
  <si>
    <t xml:space="preserve">cPY00132_c </t>
  </si>
  <si>
    <t xml:space="preserve"> pg170cyc </t>
  </si>
  <si>
    <t xml:space="preserve">  -0.00079222</t>
  </si>
  <si>
    <t xml:space="preserve">cPY00135_c </t>
  </si>
  <si>
    <t xml:space="preserve"> pg190cyc </t>
  </si>
  <si>
    <t xml:space="preserve">  -0.0015844</t>
  </si>
  <si>
    <t xml:space="preserve">cPY00138_c </t>
  </si>
  <si>
    <t xml:space="preserve"> clpn170cyc </t>
  </si>
  <si>
    <t xml:space="preserve">  -0.00053681</t>
  </si>
  <si>
    <t xml:space="preserve">cPY00140_c </t>
  </si>
  <si>
    <t xml:space="preserve"> clpn190cyc </t>
  </si>
  <si>
    <t xml:space="preserve">  -0.00097843</t>
  </si>
  <si>
    <t xml:space="preserve">cpd00001_c </t>
  </si>
  <si>
    <t xml:space="preserve"> H2O </t>
  </si>
  <si>
    <t xml:space="preserve">  -59.81</t>
  </si>
  <si>
    <t xml:space="preserve">cpd00002_c </t>
  </si>
  <si>
    <t xml:space="preserve"> ATP </t>
  </si>
  <si>
    <t xml:space="preserve">cpd00018_c </t>
  </si>
  <si>
    <t xml:space="preserve"> AMP </t>
  </si>
  <si>
    <t xml:space="preserve">  -0.10146</t>
  </si>
  <si>
    <t xml:space="preserve">cpd00023_c </t>
  </si>
  <si>
    <t xml:space="preserve"> L-Glutamate </t>
  </si>
  <si>
    <t xml:space="preserve">  -0.22687</t>
  </si>
  <si>
    <t xml:space="preserve">cpd00028_c </t>
  </si>
  <si>
    <t xml:space="preserve"> Heme </t>
  </si>
  <si>
    <t xml:space="preserve">cpd00033_c </t>
  </si>
  <si>
    <t xml:space="preserve"> Glycine </t>
  </si>
  <si>
    <t xml:space="preserve">  -0.31256</t>
  </si>
  <si>
    <t xml:space="preserve">cpd00035_c </t>
  </si>
  <si>
    <t xml:space="preserve"> L-Alanine </t>
  </si>
  <si>
    <t xml:space="preserve">  -0.43461</t>
  </si>
  <si>
    <t xml:space="preserve">cpd00039_c </t>
  </si>
  <si>
    <t xml:space="preserve"> L-Lysine </t>
  </si>
  <si>
    <t xml:space="preserve">  -0.10776</t>
  </si>
  <si>
    <t xml:space="preserve">cpd00041_c </t>
  </si>
  <si>
    <t xml:space="preserve"> L-Aspartate </t>
  </si>
  <si>
    <t xml:space="preserve">  -0.19864</t>
  </si>
  <si>
    <t xml:space="preserve">cpd00046_c </t>
  </si>
  <si>
    <t xml:space="preserve"> CMP </t>
  </si>
  <si>
    <t xml:space="preserve">  -0.19949</t>
  </si>
  <si>
    <t xml:space="preserve">cpd00051_c </t>
  </si>
  <si>
    <t xml:space="preserve"> L-Arginine </t>
  </si>
  <si>
    <t xml:space="preserve">  -0.28443</t>
  </si>
  <si>
    <t xml:space="preserve">cpd00053_c </t>
  </si>
  <si>
    <t xml:space="preserve"> L-Glutamine </t>
  </si>
  <si>
    <t xml:space="preserve">  -0.16033</t>
  </si>
  <si>
    <t xml:space="preserve">cpd00054_c </t>
  </si>
  <si>
    <t xml:space="preserve"> L-Serine </t>
  </si>
  <si>
    <t xml:space="preserve">  -0.20723</t>
  </si>
  <si>
    <t xml:space="preserve">cpd00060_c </t>
  </si>
  <si>
    <t xml:space="preserve"> L-Methionine </t>
  </si>
  <si>
    <t xml:space="preserve">  -0.076901</t>
  </si>
  <si>
    <t xml:space="preserve">cpd00065_c </t>
  </si>
  <si>
    <t xml:space="preserve"> L-Tryptophan </t>
  </si>
  <si>
    <t xml:space="preserve">  -0.055748</t>
  </si>
  <si>
    <t xml:space="preserve">cpd00066_c </t>
  </si>
  <si>
    <t xml:space="preserve"> L-Phenylalanine </t>
  </si>
  <si>
    <t xml:space="preserve">  -0.13212</t>
  </si>
  <si>
    <t xml:space="preserve">cpd00069_c </t>
  </si>
  <si>
    <t xml:space="preserve"> L-Tyrosine </t>
  </si>
  <si>
    <t xml:space="preserve">  -0.094418</t>
  </si>
  <si>
    <t xml:space="preserve">cpd00084_c </t>
  </si>
  <si>
    <t xml:space="preserve"> L-Cysteine </t>
  </si>
  <si>
    <t xml:space="preserve">  -0.037574</t>
  </si>
  <si>
    <t xml:space="preserve">cpd00091_c </t>
  </si>
  <si>
    <t xml:space="preserve"> UMP </t>
  </si>
  <si>
    <t xml:space="preserve">  -0.10137</t>
  </si>
  <si>
    <t xml:space="preserve">cpd00107_c </t>
  </si>
  <si>
    <t xml:space="preserve"> L-Leucine </t>
  </si>
  <si>
    <t xml:space="preserve">  -0.46321</t>
  </si>
  <si>
    <t xml:space="preserve">cpd00118_c </t>
  </si>
  <si>
    <t xml:space="preserve"> Putrescine </t>
  </si>
  <si>
    <t xml:space="preserve">  -0.56945</t>
  </si>
  <si>
    <t xml:space="preserve">cpd00119_c </t>
  </si>
  <si>
    <t xml:space="preserve"> L-Histidine </t>
  </si>
  <si>
    <t xml:space="preserve">  -0.081188</t>
  </si>
  <si>
    <t xml:space="preserve">cpd00125_c </t>
  </si>
  <si>
    <t xml:space="preserve"> 5-10-Methylenetetrahydrofolate </t>
  </si>
  <si>
    <t xml:space="preserve">cpd00126_c </t>
  </si>
  <si>
    <t xml:space="preserve"> GMP </t>
  </si>
  <si>
    <t xml:space="preserve">  -0.19942</t>
  </si>
  <si>
    <t xml:space="preserve">cpd00129_c </t>
  </si>
  <si>
    <t xml:space="preserve"> L-Proline </t>
  </si>
  <si>
    <t xml:space="preserve">  -0.18965</t>
  </si>
  <si>
    <t xml:space="preserve">cpd00132_c </t>
  </si>
  <si>
    <t xml:space="preserve"> L-Asparagine </t>
  </si>
  <si>
    <t xml:space="preserve">  -0.098829</t>
  </si>
  <si>
    <t xml:space="preserve">cpd00155_c </t>
  </si>
  <si>
    <t xml:space="preserve"> Glycogen </t>
  </si>
  <si>
    <t xml:space="preserve">  -2.5e-05</t>
  </si>
  <si>
    <t xml:space="preserve">cpd00156_c </t>
  </si>
  <si>
    <t xml:space="preserve"> L-Valine </t>
  </si>
  <si>
    <t xml:space="preserve">  -0.25557</t>
  </si>
  <si>
    <t xml:space="preserve">cpd00161_c </t>
  </si>
  <si>
    <t xml:space="preserve"> L-Threonine </t>
  </si>
  <si>
    <t xml:space="preserve">  -0.15734</t>
  </si>
  <si>
    <t xml:space="preserve">cpd00206_c </t>
  </si>
  <si>
    <t xml:space="preserve"> dCMP </t>
  </si>
  <si>
    <t xml:space="preserve">  -0.031422</t>
  </si>
  <si>
    <t xml:space="preserve">cpd00294_c </t>
  </si>
  <si>
    <t xml:space="preserve"> dAMP </t>
  </si>
  <si>
    <t xml:space="preserve">  -0.015972</t>
  </si>
  <si>
    <t xml:space="preserve">cpd00296_c </t>
  </si>
  <si>
    <t xml:space="preserve"> dGMP </t>
  </si>
  <si>
    <t xml:space="preserve">cpd00298_c </t>
  </si>
  <si>
    <t xml:space="preserve"> dTMP </t>
  </si>
  <si>
    <t xml:space="preserve">cpd00322_c </t>
  </si>
  <si>
    <t xml:space="preserve"> L-Isoleucine </t>
  </si>
  <si>
    <t xml:space="preserve">  -0.15583</t>
  </si>
  <si>
    <t xml:space="preserve">cpd15428_c </t>
  </si>
  <si>
    <t xml:space="preserve"> clpn160 </t>
  </si>
  <si>
    <t xml:space="preserve">  -0.0078591</t>
  </si>
  <si>
    <t xml:space="preserve">cpd15429_c </t>
  </si>
  <si>
    <t xml:space="preserve"> clpn161 </t>
  </si>
  <si>
    <t xml:space="preserve">  -0.0041649</t>
  </si>
  <si>
    <t xml:space="preserve">cpd15430_c </t>
  </si>
  <si>
    <t xml:space="preserve"> clpn180 </t>
  </si>
  <si>
    <t xml:space="preserve">  -0.00037815</t>
  </si>
  <si>
    <t xml:space="preserve">cpd15431_c </t>
  </si>
  <si>
    <t xml:space="preserve"> clpn181 </t>
  </si>
  <si>
    <t xml:space="preserve">  -0.011889</t>
  </si>
  <si>
    <t xml:space="preserve">cpd15531_c </t>
  </si>
  <si>
    <t xml:space="preserve"> phosphatidylethanolamine - dihexadecanoyl </t>
  </si>
  <si>
    <t xml:space="preserve">  -0.047824</t>
  </si>
  <si>
    <t xml:space="preserve">cpd15532_c </t>
  </si>
  <si>
    <t xml:space="preserve"> phosphatidylethanolamine - dihexadec-9enoyl </t>
  </si>
  <si>
    <t xml:space="preserve">  -0.020287</t>
  </si>
  <si>
    <t xml:space="preserve">cpd15533_c </t>
  </si>
  <si>
    <t xml:space="preserve"> phosphatidylethanolamine - dioctadecanoyl </t>
  </si>
  <si>
    <t xml:space="preserve">  -0.0020692</t>
  </si>
  <si>
    <t xml:space="preserve">cpd15534_c </t>
  </si>
  <si>
    <t xml:space="preserve"> phosphatidylethanolamine - dioctadec-11-enoyl </t>
  </si>
  <si>
    <t xml:space="preserve">  -0.068198</t>
  </si>
  <si>
    <t xml:space="preserve">cpd15538_c </t>
  </si>
  <si>
    <t xml:space="preserve"> Phosphatidylglycerol - dihexadecanoyl </t>
  </si>
  <si>
    <t xml:space="preserve">  -0.012557</t>
  </si>
  <si>
    <t xml:space="preserve">cpd15539_c </t>
  </si>
  <si>
    <t xml:space="preserve"> Phosphatidylglycerol - dihexadec-9-enoyl </t>
  </si>
  <si>
    <t xml:space="preserve">  -0.0037982</t>
  </si>
  <si>
    <t xml:space="preserve">cpd15540_c </t>
  </si>
  <si>
    <t xml:space="preserve"> Phosphatidylglycerol - dioctadecanoyl </t>
  </si>
  <si>
    <t xml:space="preserve">  -0.00042166</t>
  </si>
  <si>
    <t xml:space="preserve">cpd15541_c </t>
  </si>
  <si>
    <t xml:space="preserve"> Phosphatidylglycerol - dioctadec-11-enoyl </t>
  </si>
  <si>
    <t xml:space="preserve">  -0.011557</t>
  </si>
  <si>
    <t xml:space="preserve">cpd15665_c </t>
  </si>
  <si>
    <t xml:space="preserve"> Peptidoglycan polymer (n subunits) </t>
  </si>
  <si>
    <t xml:space="preserve">  -0.053367</t>
  </si>
  <si>
    <t xml:space="preserve">cpd17066_c </t>
  </si>
  <si>
    <t xml:space="preserve"> Pseudomonas aeruginosa Lipid A </t>
  </si>
  <si>
    <t xml:space="preserve">  -0.025523</t>
  </si>
  <si>
    <t xml:space="preserve">cpd00008_c </t>
  </si>
  <si>
    <t xml:space="preserve"> ADP </t>
  </si>
  <si>
    <t xml:space="preserve">  59.81</t>
  </si>
  <si>
    <t xml:space="preserve">cpd00009_c </t>
  </si>
  <si>
    <t xml:space="preserve"> Phosphate </t>
  </si>
  <si>
    <t xml:space="preserve">cpd00012_c </t>
  </si>
  <si>
    <t xml:space="preserve"> PPi </t>
  </si>
  <si>
    <t xml:space="preserve">  0.69653</t>
  </si>
  <si>
    <t xml:space="preserve">cpd00067_c </t>
  </si>
  <si>
    <t xml:space="preserve"> H+ </t>
  </si>
  <si>
    <t>Metabolite-ID</t>
  </si>
  <si>
    <t>Metabolite-Name</t>
  </si>
  <si>
    <t>Stoichiometric coefficient</t>
  </si>
  <si>
    <t>Macromolecule</t>
  </si>
  <si>
    <t>DNA</t>
  </si>
  <si>
    <t>Protein</t>
  </si>
  <si>
    <t>RNA</t>
  </si>
  <si>
    <t>OtherSolutes</t>
  </si>
  <si>
    <t xml:space="preserve">Total Sum: </t>
  </si>
  <si>
    <t xml:space="preserve">Sum without cpd00001_c and cpd00002_c: </t>
  </si>
  <si>
    <t>New stoichiometric coefficients</t>
  </si>
  <si>
    <t>Peptidoglycan</t>
  </si>
  <si>
    <t xml:space="preserve">Sum </t>
  </si>
  <si>
    <t>Macromolecule_Sum</t>
  </si>
  <si>
    <t>% of overall</t>
  </si>
  <si>
    <t>Macromolecule sum modified</t>
  </si>
  <si>
    <t>% of modified</t>
  </si>
  <si>
    <t>Glycogen</t>
  </si>
  <si>
    <t>Polyamine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</si>
</sst>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0.00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2" fontId="0" fillId="0" borderId="3" xfId="0" applyNumberFormat="1" applyBorder="1"/>
    <xf numFmtId="164" fontId="0" fillId="0" borderId="3" xfId="0" applyNumberForma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164" fontId="0" fillId="3" borderId="8" xfId="0" applyNumberFormat="1" applyFill="1" applyBorder="1"/>
    <xf numFmtId="164" fontId="0" fillId="3" borderId="9" xfId="0" applyNumberFormat="1" applyFill="1" applyBorder="1"/>
    <xf numFmtId="164" fontId="0" fillId="3" borderId="10" xfId="0" applyNumberFormat="1" applyFill="1" applyBorder="1"/>
    <xf numFmtId="164" fontId="0" fillId="3" borderId="4" xfId="0" applyNumberFormat="1" applyFill="1" applyBorder="1"/>
    <xf numFmtId="0" fontId="0" fillId="3" borderId="4" xfId="0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4" xfId="0" applyFont="1" applyFill="1" applyBorder="1"/>
    <xf numFmtId="164" fontId="0" fillId="2" borderId="5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0" fontId="0" fillId="3" borderId="4" xfId="1" applyNumberFormat="1" applyFont="1" applyFill="1" applyBorder="1" applyAlignment="1">
      <alignment horizontal="center" vertical="center"/>
    </xf>
    <xf numFmtId="10" fontId="0" fillId="3" borderId="11" xfId="1" applyNumberFormat="1" applyFont="1" applyFill="1" applyBorder="1" applyAlignment="1">
      <alignment horizontal="center" vertical="center"/>
    </xf>
    <xf numFmtId="10" fontId="0" fillId="2" borderId="11" xfId="1" applyNumberFormat="1" applyFont="1" applyFill="1" applyBorder="1" applyAlignment="1">
      <alignment horizontal="center" vertical="center"/>
    </xf>
    <xf numFmtId="166" fontId="0" fillId="2" borderId="11" xfId="1" applyNumberFormat="1" applyFont="1" applyFill="1" applyBorder="1" applyAlignment="1">
      <alignment horizontal="center" vertical="center"/>
    </xf>
    <xf numFmtId="10" fontId="0" fillId="3" borderId="11" xfId="1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1" xfId="0" applyFill="1" applyBorder="1"/>
    <xf numFmtId="0" fontId="0" fillId="4" borderId="16" xfId="0" applyFill="1" applyBorder="1"/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0" borderId="16" xfId="0" applyFont="1" applyFill="1" applyBorder="1"/>
    <xf numFmtId="10" fontId="0" fillId="2" borderId="9" xfId="1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0" fontId="0" fillId="3" borderId="9" xfId="1" applyNumberFormat="1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0" xfId="0" applyFill="1" applyBorder="1"/>
    <xf numFmtId="10" fontId="0" fillId="3" borderId="10" xfId="1" applyNumberFormat="1" applyFont="1" applyFill="1" applyBorder="1" applyAlignment="1">
      <alignment horizontal="center" vertical="center"/>
    </xf>
    <xf numFmtId="10" fontId="0" fillId="2" borderId="10" xfId="1" applyNumberFormat="1" applyFont="1" applyFill="1" applyBorder="1" applyAlignment="1">
      <alignment horizontal="center" vertical="center"/>
    </xf>
    <xf numFmtId="10" fontId="0" fillId="3" borderId="10" xfId="1" applyNumberFormat="1" applyFont="1" applyFill="1" applyBorder="1" applyAlignment="1">
      <alignment horizontal="center" vertical="center"/>
    </xf>
    <xf numFmtId="0" fontId="1" fillId="0" borderId="10" xfId="0" applyFont="1" applyFill="1" applyBorder="1"/>
    <xf numFmtId="0" fontId="4" fillId="0" borderId="20" xfId="0" applyFont="1" applyBorder="1"/>
    <xf numFmtId="0" fontId="1" fillId="0" borderId="21" xfId="0" applyFont="1" applyBorder="1"/>
    <xf numFmtId="164" fontId="1" fillId="0" borderId="21" xfId="0" applyNumberFormat="1" applyFont="1" applyBorder="1"/>
    <xf numFmtId="10" fontId="1" fillId="0" borderId="22" xfId="0" applyNumberFormat="1" applyFont="1" applyBorder="1"/>
    <xf numFmtId="0" fontId="1" fillId="0" borderId="22" xfId="0" applyFont="1" applyBorder="1"/>
    <xf numFmtId="166" fontId="1" fillId="0" borderId="22" xfId="0" applyNumberFormat="1" applyFont="1" applyBorder="1"/>
    <xf numFmtId="0" fontId="0" fillId="3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0" fontId="0" fillId="2" borderId="13" xfId="1" applyNumberFormat="1" applyFont="1" applyFill="1" applyBorder="1" applyAlignment="1">
      <alignment horizontal="center" vertical="center"/>
    </xf>
    <xf numFmtId="10" fontId="0" fillId="2" borderId="14" xfId="1" applyNumberFormat="1" applyFont="1" applyFill="1" applyBorder="1" applyAlignment="1">
      <alignment horizontal="center" vertical="center"/>
    </xf>
    <xf numFmtId="10" fontId="0" fillId="2" borderId="15" xfId="1" applyNumberFormat="1" applyFont="1" applyFill="1" applyBorder="1" applyAlignment="1">
      <alignment horizontal="center" vertical="center"/>
    </xf>
    <xf numFmtId="10" fontId="0" fillId="2" borderId="15" xfId="1" applyNumberFormat="1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0" fontId="0" fillId="3" borderId="12" xfId="1" applyNumberFormat="1" applyFont="1" applyFill="1" applyBorder="1" applyAlignment="1">
      <alignment horizontal="center" vertical="center"/>
    </xf>
    <xf numFmtId="10" fontId="0" fillId="2" borderId="8" xfId="1" applyNumberFormat="1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B1BF-6AB0-FF45-AB71-0DBF6C3D230F}">
  <dimension ref="A1:H58"/>
  <sheetViews>
    <sheetView tabSelected="1" zoomScale="120" zoomScaleNormal="120" workbookViewId="0">
      <selection activeCell="G57" sqref="G57"/>
    </sheetView>
  </sheetViews>
  <sheetFormatPr baseColWidth="10" defaultRowHeight="16" x14ac:dyDescent="0.2"/>
  <cols>
    <col min="1" max="1" width="13.1640625" bestFit="1" customWidth="1"/>
    <col min="2" max="2" width="42.1640625" bestFit="1" customWidth="1"/>
    <col min="3" max="3" width="23.83203125" bestFit="1" customWidth="1"/>
    <col min="4" max="4" width="14.5" bestFit="1" customWidth="1"/>
    <col min="5" max="5" width="18.6640625" bestFit="1" customWidth="1"/>
    <col min="6" max="6" width="11.6640625" bestFit="1" customWidth="1"/>
    <col min="7" max="7" width="26" bestFit="1" customWidth="1"/>
  </cols>
  <sheetData>
    <row r="1" spans="1:8" x14ac:dyDescent="0.2">
      <c r="A1" s="3" t="s">
        <v>171</v>
      </c>
      <c r="B1" s="3" t="s">
        <v>172</v>
      </c>
      <c r="C1" s="3" t="s">
        <v>173</v>
      </c>
      <c r="D1" s="50" t="s">
        <v>174</v>
      </c>
      <c r="E1" s="3" t="s">
        <v>184</v>
      </c>
      <c r="F1" s="49" t="s">
        <v>185</v>
      </c>
      <c r="G1" s="67" t="s">
        <v>186</v>
      </c>
      <c r="H1" s="76" t="s">
        <v>187</v>
      </c>
    </row>
    <row r="2" spans="1:8" x14ac:dyDescent="0.2">
      <c r="A2" s="29" t="s">
        <v>109</v>
      </c>
      <c r="B2" s="14" t="s">
        <v>110</v>
      </c>
      <c r="C2" s="21">
        <v>-1.5972E-2</v>
      </c>
      <c r="D2" s="51" t="s">
        <v>175</v>
      </c>
      <c r="E2" s="36">
        <f>ABS(SUM(C2:C9))</f>
        <v>0.69652800000000004</v>
      </c>
      <c r="F2" s="47">
        <f>E2/E57</f>
        <v>5.6024399499815065E-3</v>
      </c>
      <c r="G2" s="63">
        <f>ABS(SUM(E2:E9))</f>
        <v>0.69652800000000004</v>
      </c>
      <c r="H2" s="68">
        <f>G2/$G$57</f>
        <v>0.13203619992481275</v>
      </c>
    </row>
    <row r="3" spans="1:8" x14ac:dyDescent="0.2">
      <c r="A3" s="30" t="s">
        <v>114</v>
      </c>
      <c r="B3" s="15" t="s">
        <v>115</v>
      </c>
      <c r="C3" s="22">
        <v>-1.5972E-2</v>
      </c>
      <c r="D3" s="52" t="s">
        <v>175</v>
      </c>
      <c r="E3" s="37"/>
      <c r="F3" s="47"/>
      <c r="G3" s="60"/>
      <c r="H3" s="68"/>
    </row>
    <row r="4" spans="1:8" x14ac:dyDescent="0.2">
      <c r="A4" s="30" t="s">
        <v>106</v>
      </c>
      <c r="B4" s="15" t="s">
        <v>107</v>
      </c>
      <c r="C4" s="22">
        <v>-3.1421999999999999E-2</v>
      </c>
      <c r="D4" s="52" t="s">
        <v>175</v>
      </c>
      <c r="E4" s="37"/>
      <c r="F4" s="47"/>
      <c r="G4" s="60"/>
      <c r="H4" s="68"/>
    </row>
    <row r="5" spans="1:8" x14ac:dyDescent="0.2">
      <c r="A5" s="30" t="s">
        <v>112</v>
      </c>
      <c r="B5" s="15" t="s">
        <v>113</v>
      </c>
      <c r="C5" s="22">
        <v>-3.1421999999999999E-2</v>
      </c>
      <c r="D5" s="52" t="s">
        <v>175</v>
      </c>
      <c r="E5" s="37"/>
      <c r="F5" s="47"/>
      <c r="G5" s="60"/>
      <c r="H5" s="68"/>
    </row>
    <row r="6" spans="1:8" x14ac:dyDescent="0.2">
      <c r="A6" s="30" t="s">
        <v>74</v>
      </c>
      <c r="B6" s="15" t="s">
        <v>75</v>
      </c>
      <c r="C6" s="22">
        <v>-0.10137</v>
      </c>
      <c r="D6" s="52" t="s">
        <v>175</v>
      </c>
      <c r="E6" s="37"/>
      <c r="F6" s="47"/>
      <c r="G6" s="60"/>
      <c r="H6" s="68"/>
    </row>
    <row r="7" spans="1:8" x14ac:dyDescent="0.2">
      <c r="A7" s="30" t="s">
        <v>27</v>
      </c>
      <c r="B7" s="15" t="s">
        <v>28</v>
      </c>
      <c r="C7" s="22">
        <v>-0.10145999999999999</v>
      </c>
      <c r="D7" s="52" t="s">
        <v>175</v>
      </c>
      <c r="E7" s="37"/>
      <c r="F7" s="47"/>
      <c r="G7" s="60"/>
      <c r="H7" s="68"/>
    </row>
    <row r="8" spans="1:8" x14ac:dyDescent="0.2">
      <c r="A8" s="30" t="s">
        <v>88</v>
      </c>
      <c r="B8" s="15" t="s">
        <v>89</v>
      </c>
      <c r="C8" s="22">
        <v>-0.19941999999999999</v>
      </c>
      <c r="D8" s="52" t="s">
        <v>175</v>
      </c>
      <c r="E8" s="37"/>
      <c r="F8" s="47"/>
      <c r="G8" s="60"/>
      <c r="H8" s="68"/>
    </row>
    <row r="9" spans="1:8" x14ac:dyDescent="0.2">
      <c r="A9" s="31" t="s">
        <v>47</v>
      </c>
      <c r="B9" s="16" t="s">
        <v>48</v>
      </c>
      <c r="C9" s="23">
        <v>-0.19949</v>
      </c>
      <c r="D9" s="53" t="s">
        <v>175</v>
      </c>
      <c r="E9" s="38"/>
      <c r="F9" s="47"/>
      <c r="G9" s="61"/>
      <c r="H9" s="74"/>
    </row>
    <row r="10" spans="1:8" x14ac:dyDescent="0.2">
      <c r="A10" s="32" t="s">
        <v>125</v>
      </c>
      <c r="B10" s="17" t="s">
        <v>126</v>
      </c>
      <c r="C10" s="24">
        <v>-3.7815E-4</v>
      </c>
      <c r="D10" s="54" t="s">
        <v>0</v>
      </c>
      <c r="E10" s="39">
        <f>ABS(SUM(C10:C22))</f>
        <v>0.21652621</v>
      </c>
      <c r="F10" s="48">
        <f>E10/E57</f>
        <v>1.7416027627347144E-3</v>
      </c>
      <c r="G10" s="64">
        <f>ABS(SUM(E10:E22))</f>
        <v>0.21652621</v>
      </c>
      <c r="H10" s="70">
        <f>G10/$G$57</f>
        <v>4.1045439598296096E-2</v>
      </c>
    </row>
    <row r="11" spans="1:8" x14ac:dyDescent="0.2">
      <c r="A11" s="33" t="s">
        <v>149</v>
      </c>
      <c r="B11" s="18" t="s">
        <v>150</v>
      </c>
      <c r="C11" s="25">
        <v>-4.2166000000000003E-4</v>
      </c>
      <c r="D11" s="55" t="s">
        <v>0</v>
      </c>
      <c r="E11" s="40"/>
      <c r="F11" s="48"/>
      <c r="G11" s="65"/>
      <c r="H11" s="70"/>
    </row>
    <row r="12" spans="1:8" x14ac:dyDescent="0.2">
      <c r="A12" s="33" t="s">
        <v>137</v>
      </c>
      <c r="B12" s="18" t="s">
        <v>138</v>
      </c>
      <c r="C12" s="25">
        <v>-2.0692000000000002E-3</v>
      </c>
      <c r="D12" s="55" t="s">
        <v>0</v>
      </c>
      <c r="E12" s="40"/>
      <c r="F12" s="48"/>
      <c r="G12" s="65"/>
      <c r="H12" s="70"/>
    </row>
    <row r="13" spans="1:8" x14ac:dyDescent="0.2">
      <c r="A13" s="33" t="s">
        <v>146</v>
      </c>
      <c r="B13" s="18" t="s">
        <v>147</v>
      </c>
      <c r="C13" s="25">
        <v>-3.7981999999999998E-3</v>
      </c>
      <c r="D13" s="55" t="s">
        <v>0</v>
      </c>
      <c r="E13" s="40"/>
      <c r="F13" s="48"/>
      <c r="G13" s="65"/>
      <c r="H13" s="70"/>
    </row>
    <row r="14" spans="1:8" x14ac:dyDescent="0.2">
      <c r="A14" s="33" t="s">
        <v>122</v>
      </c>
      <c r="B14" s="18" t="s">
        <v>123</v>
      </c>
      <c r="C14" s="25">
        <v>-4.1649E-3</v>
      </c>
      <c r="D14" s="55" t="s">
        <v>0</v>
      </c>
      <c r="E14" s="40"/>
      <c r="F14" s="48"/>
      <c r="G14" s="65"/>
      <c r="H14" s="70"/>
    </row>
    <row r="15" spans="1:8" x14ac:dyDescent="0.2">
      <c r="A15" s="33" t="s">
        <v>119</v>
      </c>
      <c r="B15" s="18" t="s">
        <v>120</v>
      </c>
      <c r="C15" s="25">
        <v>-7.8591000000000008E-3</v>
      </c>
      <c r="D15" s="55" t="s">
        <v>0</v>
      </c>
      <c r="E15" s="40"/>
      <c r="F15" s="48"/>
      <c r="G15" s="65"/>
      <c r="H15" s="70"/>
    </row>
    <row r="16" spans="1:8" x14ac:dyDescent="0.2">
      <c r="A16" s="33" t="s">
        <v>152</v>
      </c>
      <c r="B16" s="18" t="s">
        <v>153</v>
      </c>
      <c r="C16" s="25">
        <v>-1.1557E-2</v>
      </c>
      <c r="D16" s="55" t="s">
        <v>0</v>
      </c>
      <c r="E16" s="40"/>
      <c r="F16" s="48"/>
      <c r="G16" s="65"/>
      <c r="H16" s="70"/>
    </row>
    <row r="17" spans="1:8" x14ac:dyDescent="0.2">
      <c r="A17" s="33" t="s">
        <v>128</v>
      </c>
      <c r="B17" s="18" t="s">
        <v>129</v>
      </c>
      <c r="C17" s="25">
        <v>-1.1889E-2</v>
      </c>
      <c r="D17" s="55" t="s">
        <v>0</v>
      </c>
      <c r="E17" s="40"/>
      <c r="F17" s="48"/>
      <c r="G17" s="65"/>
      <c r="H17" s="70"/>
    </row>
    <row r="18" spans="1:8" x14ac:dyDescent="0.2">
      <c r="A18" s="33" t="s">
        <v>143</v>
      </c>
      <c r="B18" s="18" t="s">
        <v>144</v>
      </c>
      <c r="C18" s="25">
        <v>-1.2557E-2</v>
      </c>
      <c r="D18" s="55" t="s">
        <v>0</v>
      </c>
      <c r="E18" s="40"/>
      <c r="F18" s="48"/>
      <c r="G18" s="65"/>
      <c r="H18" s="70"/>
    </row>
    <row r="19" spans="1:8" x14ac:dyDescent="0.2">
      <c r="A19" s="33" t="s">
        <v>134</v>
      </c>
      <c r="B19" s="18" t="s">
        <v>135</v>
      </c>
      <c r="C19" s="25">
        <v>-2.0286999999999999E-2</v>
      </c>
      <c r="D19" s="55" t="s">
        <v>0</v>
      </c>
      <c r="E19" s="40"/>
      <c r="F19" s="48"/>
      <c r="G19" s="65"/>
      <c r="H19" s="70"/>
    </row>
    <row r="20" spans="1:8" x14ac:dyDescent="0.2">
      <c r="A20" s="33" t="s">
        <v>158</v>
      </c>
      <c r="B20" s="18" t="s">
        <v>159</v>
      </c>
      <c r="C20" s="25">
        <v>-2.5523000000000001E-2</v>
      </c>
      <c r="D20" s="55" t="s">
        <v>0</v>
      </c>
      <c r="E20" s="40"/>
      <c r="F20" s="48"/>
      <c r="G20" s="65"/>
      <c r="H20" s="70"/>
    </row>
    <row r="21" spans="1:8" x14ac:dyDescent="0.2">
      <c r="A21" s="33" t="s">
        <v>131</v>
      </c>
      <c r="B21" s="18" t="s">
        <v>132</v>
      </c>
      <c r="C21" s="25">
        <v>-4.7823999999999998E-2</v>
      </c>
      <c r="D21" s="55" t="s">
        <v>0</v>
      </c>
      <c r="E21" s="40"/>
      <c r="F21" s="48"/>
      <c r="G21" s="65"/>
      <c r="H21" s="70"/>
    </row>
    <row r="22" spans="1:8" x14ac:dyDescent="0.2">
      <c r="A22" s="34" t="s">
        <v>140</v>
      </c>
      <c r="B22" s="19" t="s">
        <v>141</v>
      </c>
      <c r="C22" s="26">
        <v>-6.8197999999999995E-2</v>
      </c>
      <c r="D22" s="56" t="s">
        <v>0</v>
      </c>
      <c r="E22" s="41"/>
      <c r="F22" s="48"/>
      <c r="G22" s="66"/>
      <c r="H22" s="75"/>
    </row>
    <row r="23" spans="1:8" x14ac:dyDescent="0.2">
      <c r="A23" s="29" t="s">
        <v>1</v>
      </c>
      <c r="B23" s="14" t="s">
        <v>2</v>
      </c>
      <c r="C23" s="21">
        <v>-1E-4</v>
      </c>
      <c r="D23" s="51" t="s">
        <v>178</v>
      </c>
      <c r="E23" s="59">
        <f>ABS(SUM(C23:C32))</f>
        <v>59.818576360000002</v>
      </c>
      <c r="F23" s="85">
        <f>E23/E57</f>
        <v>0.48114358927463552</v>
      </c>
      <c r="G23" s="59">
        <f>ABS(SUM(C23:C31))</f>
        <v>8.5763599999999999E-3</v>
      </c>
      <c r="H23" s="91">
        <f>G23/G57</f>
        <v>1.6257637648266357E-3</v>
      </c>
    </row>
    <row r="24" spans="1:8" x14ac:dyDescent="0.2">
      <c r="A24" s="30" t="s">
        <v>33</v>
      </c>
      <c r="B24" s="15" t="s">
        <v>34</v>
      </c>
      <c r="C24" s="22">
        <v>-1E-4</v>
      </c>
      <c r="D24" s="52" t="s">
        <v>178</v>
      </c>
      <c r="E24" s="60"/>
      <c r="F24" s="86"/>
      <c r="G24" s="60"/>
      <c r="H24" s="68"/>
    </row>
    <row r="25" spans="1:8" x14ac:dyDescent="0.2">
      <c r="A25" s="30" t="s">
        <v>86</v>
      </c>
      <c r="B25" s="15" t="s">
        <v>87</v>
      </c>
      <c r="C25" s="22">
        <v>-1E-4</v>
      </c>
      <c r="D25" s="52" t="s">
        <v>178</v>
      </c>
      <c r="E25" s="60"/>
      <c r="F25" s="86"/>
      <c r="G25" s="60"/>
      <c r="H25" s="68"/>
    </row>
    <row r="26" spans="1:8" x14ac:dyDescent="0.2">
      <c r="A26" s="30" t="s">
        <v>16</v>
      </c>
      <c r="B26" s="15" t="s">
        <v>17</v>
      </c>
      <c r="C26" s="22">
        <v>-5.3680999999999998E-4</v>
      </c>
      <c r="D26" s="52" t="s">
        <v>178</v>
      </c>
      <c r="E26" s="60"/>
      <c r="F26" s="86"/>
      <c r="G26" s="60"/>
      <c r="H26" s="68"/>
    </row>
    <row r="27" spans="1:8" x14ac:dyDescent="0.2">
      <c r="A27" s="30" t="s">
        <v>10</v>
      </c>
      <c r="B27" s="15" t="s">
        <v>11</v>
      </c>
      <c r="C27" s="22">
        <v>-7.9221999999999995E-4</v>
      </c>
      <c r="D27" s="52" t="s">
        <v>178</v>
      </c>
      <c r="E27" s="60"/>
      <c r="F27" s="86"/>
      <c r="G27" s="60"/>
      <c r="H27" s="68"/>
    </row>
    <row r="28" spans="1:8" x14ac:dyDescent="0.2">
      <c r="A28" s="30" t="s">
        <v>19</v>
      </c>
      <c r="B28" s="15" t="s">
        <v>20</v>
      </c>
      <c r="C28" s="22">
        <v>-9.7842999999999997E-4</v>
      </c>
      <c r="D28" s="52" t="s">
        <v>178</v>
      </c>
      <c r="E28" s="60"/>
      <c r="F28" s="86"/>
      <c r="G28" s="60"/>
      <c r="H28" s="68"/>
    </row>
    <row r="29" spans="1:8" x14ac:dyDescent="0.2">
      <c r="A29" s="30" t="s">
        <v>4</v>
      </c>
      <c r="B29" s="15" t="s">
        <v>5</v>
      </c>
      <c r="C29" s="22">
        <v>-1.3602E-3</v>
      </c>
      <c r="D29" s="52" t="s">
        <v>178</v>
      </c>
      <c r="E29" s="60"/>
      <c r="F29" s="86"/>
      <c r="G29" s="60"/>
      <c r="H29" s="68"/>
    </row>
    <row r="30" spans="1:8" x14ac:dyDescent="0.2">
      <c r="A30" s="30" t="s">
        <v>13</v>
      </c>
      <c r="B30" s="15" t="s">
        <v>14</v>
      </c>
      <c r="C30" s="22">
        <v>-1.5843999999999999E-3</v>
      </c>
      <c r="D30" s="52" t="s">
        <v>178</v>
      </c>
      <c r="E30" s="60"/>
      <c r="F30" s="86"/>
      <c r="G30" s="60"/>
      <c r="H30" s="68"/>
    </row>
    <row r="31" spans="1:8" x14ac:dyDescent="0.2">
      <c r="A31" s="30" t="s">
        <v>7</v>
      </c>
      <c r="B31" s="15" t="s">
        <v>8</v>
      </c>
      <c r="C31" s="22">
        <v>-3.0243000000000002E-3</v>
      </c>
      <c r="D31" s="52" t="s">
        <v>178</v>
      </c>
      <c r="E31" s="60"/>
      <c r="F31" s="86"/>
      <c r="G31" s="60"/>
      <c r="H31" s="68"/>
    </row>
    <row r="32" spans="1:8" x14ac:dyDescent="0.2">
      <c r="A32" s="31" t="s">
        <v>22</v>
      </c>
      <c r="B32" s="16" t="s">
        <v>23</v>
      </c>
      <c r="C32" s="23">
        <v>-59.81</v>
      </c>
      <c r="D32" s="53" t="s">
        <v>178</v>
      </c>
      <c r="E32" s="61"/>
      <c r="F32" s="87"/>
      <c r="G32" s="58"/>
      <c r="H32" s="69"/>
    </row>
    <row r="33" spans="1:8" x14ac:dyDescent="0.2">
      <c r="A33" s="35" t="s">
        <v>155</v>
      </c>
      <c r="B33" s="20" t="s">
        <v>156</v>
      </c>
      <c r="C33" s="27">
        <v>-5.3366999999999998E-2</v>
      </c>
      <c r="D33" s="57" t="s">
        <v>182</v>
      </c>
      <c r="E33" s="43">
        <f>ABS(C33)</f>
        <v>5.3366999999999998E-2</v>
      </c>
      <c r="F33" s="45">
        <f>E33/E57</f>
        <v>4.2925110377567454E-4</v>
      </c>
      <c r="G33" s="62">
        <f>ABS(E33)</f>
        <v>5.3366999999999998E-2</v>
      </c>
      <c r="H33" s="73">
        <f>G33/G57</f>
        <v>1.0116428745703662E-2</v>
      </c>
    </row>
    <row r="34" spans="1:8" x14ac:dyDescent="0.2">
      <c r="A34" s="29" t="s">
        <v>71</v>
      </c>
      <c r="B34" s="14" t="s">
        <v>72</v>
      </c>
      <c r="C34" s="21">
        <v>-3.7574000000000003E-2</v>
      </c>
      <c r="D34" s="51" t="s">
        <v>176</v>
      </c>
      <c r="E34" s="42">
        <f>ABS(SUM(C34:C53))</f>
        <v>3.7308080000000001</v>
      </c>
      <c r="F34" s="46">
        <f>E34/E57</f>
        <v>3.0008309479174714E-2</v>
      </c>
      <c r="G34" s="60">
        <f>ABS(SUM(E34:E53))</f>
        <v>3.7308080000000001</v>
      </c>
      <c r="H34" s="68">
        <f>G34/G57</f>
        <v>0.70722456379225351</v>
      </c>
    </row>
    <row r="35" spans="1:8" x14ac:dyDescent="0.2">
      <c r="A35" s="30" t="s">
        <v>62</v>
      </c>
      <c r="B35" s="15" t="s">
        <v>63</v>
      </c>
      <c r="C35" s="22">
        <v>-5.5747999999999999E-2</v>
      </c>
      <c r="D35" s="52" t="s">
        <v>176</v>
      </c>
      <c r="E35" s="37"/>
      <c r="F35" s="46"/>
      <c r="G35" s="60"/>
      <c r="H35" s="68"/>
    </row>
    <row r="36" spans="1:8" x14ac:dyDescent="0.2">
      <c r="A36" s="30" t="s">
        <v>59</v>
      </c>
      <c r="B36" s="15" t="s">
        <v>60</v>
      </c>
      <c r="C36" s="22">
        <v>-7.6900999999999997E-2</v>
      </c>
      <c r="D36" s="52" t="s">
        <v>176</v>
      </c>
      <c r="E36" s="37"/>
      <c r="F36" s="46"/>
      <c r="G36" s="60"/>
      <c r="H36" s="68"/>
    </row>
    <row r="37" spans="1:8" x14ac:dyDescent="0.2">
      <c r="A37" s="30" t="s">
        <v>83</v>
      </c>
      <c r="B37" s="15" t="s">
        <v>84</v>
      </c>
      <c r="C37" s="22">
        <v>-8.1187999999999996E-2</v>
      </c>
      <c r="D37" s="52" t="s">
        <v>176</v>
      </c>
      <c r="E37" s="37"/>
      <c r="F37" s="46"/>
      <c r="G37" s="60"/>
      <c r="H37" s="68"/>
    </row>
    <row r="38" spans="1:8" x14ac:dyDescent="0.2">
      <c r="A38" s="30" t="s">
        <v>68</v>
      </c>
      <c r="B38" s="15" t="s">
        <v>69</v>
      </c>
      <c r="C38" s="22">
        <v>-9.4418000000000002E-2</v>
      </c>
      <c r="D38" s="52" t="s">
        <v>176</v>
      </c>
      <c r="E38" s="37"/>
      <c r="F38" s="46"/>
      <c r="G38" s="60"/>
      <c r="H38" s="68"/>
    </row>
    <row r="39" spans="1:8" x14ac:dyDescent="0.2">
      <c r="A39" s="30" t="s">
        <v>94</v>
      </c>
      <c r="B39" s="15" t="s">
        <v>95</v>
      </c>
      <c r="C39" s="22">
        <v>-9.8829E-2</v>
      </c>
      <c r="D39" s="52" t="s">
        <v>176</v>
      </c>
      <c r="E39" s="37"/>
      <c r="F39" s="46"/>
      <c r="G39" s="60"/>
      <c r="H39" s="68"/>
    </row>
    <row r="40" spans="1:8" x14ac:dyDescent="0.2">
      <c r="A40" s="30" t="s">
        <v>41</v>
      </c>
      <c r="B40" s="15" t="s">
        <v>42</v>
      </c>
      <c r="C40" s="22">
        <v>-0.10775999999999999</v>
      </c>
      <c r="D40" s="52" t="s">
        <v>176</v>
      </c>
      <c r="E40" s="37"/>
      <c r="F40" s="46"/>
      <c r="G40" s="60"/>
      <c r="H40" s="68"/>
    </row>
    <row r="41" spans="1:8" x14ac:dyDescent="0.2">
      <c r="A41" s="30" t="s">
        <v>65</v>
      </c>
      <c r="B41" s="15" t="s">
        <v>66</v>
      </c>
      <c r="C41" s="22">
        <v>-0.13211999999999999</v>
      </c>
      <c r="D41" s="52" t="s">
        <v>176</v>
      </c>
      <c r="E41" s="37"/>
      <c r="F41" s="46"/>
      <c r="G41" s="60"/>
      <c r="H41" s="68"/>
    </row>
    <row r="42" spans="1:8" x14ac:dyDescent="0.2">
      <c r="A42" s="30" t="s">
        <v>116</v>
      </c>
      <c r="B42" s="15" t="s">
        <v>117</v>
      </c>
      <c r="C42" s="22">
        <v>-0.15583</v>
      </c>
      <c r="D42" s="52" t="s">
        <v>176</v>
      </c>
      <c r="E42" s="37"/>
      <c r="F42" s="46"/>
      <c r="G42" s="60"/>
      <c r="H42" s="68"/>
    </row>
    <row r="43" spans="1:8" x14ac:dyDescent="0.2">
      <c r="A43" s="30" t="s">
        <v>103</v>
      </c>
      <c r="B43" s="15" t="s">
        <v>104</v>
      </c>
      <c r="C43" s="22">
        <v>-0.15734000000000001</v>
      </c>
      <c r="D43" s="52" t="s">
        <v>176</v>
      </c>
      <c r="E43" s="37"/>
      <c r="F43" s="46"/>
      <c r="G43" s="60"/>
      <c r="H43" s="68"/>
    </row>
    <row r="44" spans="1:8" x14ac:dyDescent="0.2">
      <c r="A44" s="30" t="s">
        <v>53</v>
      </c>
      <c r="B44" s="15" t="s">
        <v>54</v>
      </c>
      <c r="C44" s="22">
        <v>-0.16033</v>
      </c>
      <c r="D44" s="52" t="s">
        <v>176</v>
      </c>
      <c r="E44" s="37"/>
      <c r="F44" s="46"/>
      <c r="G44" s="60"/>
      <c r="H44" s="68"/>
    </row>
    <row r="45" spans="1:8" x14ac:dyDescent="0.2">
      <c r="A45" s="30" t="s">
        <v>91</v>
      </c>
      <c r="B45" s="15" t="s">
        <v>92</v>
      </c>
      <c r="C45" s="22">
        <v>-0.18965000000000001</v>
      </c>
      <c r="D45" s="52" t="s">
        <v>176</v>
      </c>
      <c r="E45" s="37"/>
      <c r="F45" s="46"/>
      <c r="G45" s="60"/>
      <c r="H45" s="68"/>
    </row>
    <row r="46" spans="1:8" x14ac:dyDescent="0.2">
      <c r="A46" s="30" t="s">
        <v>44</v>
      </c>
      <c r="B46" s="15" t="s">
        <v>45</v>
      </c>
      <c r="C46" s="22">
        <v>-0.19864000000000001</v>
      </c>
      <c r="D46" s="52" t="s">
        <v>176</v>
      </c>
      <c r="E46" s="37"/>
      <c r="F46" s="46"/>
      <c r="G46" s="60"/>
      <c r="H46" s="68"/>
    </row>
    <row r="47" spans="1:8" x14ac:dyDescent="0.2">
      <c r="A47" s="30" t="s">
        <v>56</v>
      </c>
      <c r="B47" s="15" t="s">
        <v>57</v>
      </c>
      <c r="C47" s="22">
        <v>-0.20723</v>
      </c>
      <c r="D47" s="52" t="s">
        <v>176</v>
      </c>
      <c r="E47" s="37"/>
      <c r="F47" s="46"/>
      <c r="G47" s="60"/>
      <c r="H47" s="68"/>
    </row>
    <row r="48" spans="1:8" x14ac:dyDescent="0.2">
      <c r="A48" s="30" t="s">
        <v>30</v>
      </c>
      <c r="B48" s="15" t="s">
        <v>31</v>
      </c>
      <c r="C48" s="22">
        <v>-0.22686999999999999</v>
      </c>
      <c r="D48" s="52" t="s">
        <v>176</v>
      </c>
      <c r="E48" s="37"/>
      <c r="F48" s="46"/>
      <c r="G48" s="60"/>
      <c r="H48" s="68"/>
    </row>
    <row r="49" spans="1:8" x14ac:dyDescent="0.2">
      <c r="A49" s="30" t="s">
        <v>100</v>
      </c>
      <c r="B49" s="15" t="s">
        <v>101</v>
      </c>
      <c r="C49" s="22">
        <v>-0.25557000000000002</v>
      </c>
      <c r="D49" s="52" t="s">
        <v>176</v>
      </c>
      <c r="E49" s="37"/>
      <c r="F49" s="46"/>
      <c r="G49" s="60"/>
      <c r="H49" s="68"/>
    </row>
    <row r="50" spans="1:8" x14ac:dyDescent="0.2">
      <c r="A50" s="30" t="s">
        <v>50</v>
      </c>
      <c r="B50" s="15" t="s">
        <v>51</v>
      </c>
      <c r="C50" s="22">
        <v>-0.28443000000000002</v>
      </c>
      <c r="D50" s="52" t="s">
        <v>176</v>
      </c>
      <c r="E50" s="37"/>
      <c r="F50" s="46"/>
      <c r="G50" s="60"/>
      <c r="H50" s="68"/>
    </row>
    <row r="51" spans="1:8" x14ac:dyDescent="0.2">
      <c r="A51" s="30" t="s">
        <v>35</v>
      </c>
      <c r="B51" s="15" t="s">
        <v>36</v>
      </c>
      <c r="C51" s="22">
        <v>-0.31256</v>
      </c>
      <c r="D51" s="52" t="s">
        <v>176</v>
      </c>
      <c r="E51" s="37"/>
      <c r="F51" s="46"/>
      <c r="G51" s="60"/>
      <c r="H51" s="68"/>
    </row>
    <row r="52" spans="1:8" x14ac:dyDescent="0.2">
      <c r="A52" s="30" t="s">
        <v>38</v>
      </c>
      <c r="B52" s="15" t="s">
        <v>39</v>
      </c>
      <c r="C52" s="22">
        <v>-0.43461</v>
      </c>
      <c r="D52" s="52" t="s">
        <v>176</v>
      </c>
      <c r="E52" s="37"/>
      <c r="F52" s="46"/>
      <c r="G52" s="60"/>
      <c r="H52" s="68"/>
    </row>
    <row r="53" spans="1:8" x14ac:dyDescent="0.2">
      <c r="A53" s="30" t="s">
        <v>77</v>
      </c>
      <c r="B53" s="15" t="s">
        <v>78</v>
      </c>
      <c r="C53" s="22">
        <v>-0.46321000000000001</v>
      </c>
      <c r="D53" s="52" t="s">
        <v>176</v>
      </c>
      <c r="E53" s="37"/>
      <c r="F53" s="85"/>
      <c r="G53" s="60"/>
      <c r="H53" s="68"/>
    </row>
    <row r="54" spans="1:8" x14ac:dyDescent="0.2">
      <c r="A54" s="35" t="s">
        <v>97</v>
      </c>
      <c r="B54" s="28" t="s">
        <v>98</v>
      </c>
      <c r="C54" s="27">
        <v>-2.5000000000000001E-5</v>
      </c>
      <c r="D54" s="28" t="s">
        <v>188</v>
      </c>
      <c r="E54" s="89">
        <f>ABS(C54)</f>
        <v>2.5000000000000001E-5</v>
      </c>
      <c r="F54" s="44">
        <f>E54/E57</f>
        <v>2.0108452029141352E-7</v>
      </c>
      <c r="G54" s="89">
        <f>ABS(C54)</f>
        <v>2.5000000000000001E-5</v>
      </c>
      <c r="H54" s="44">
        <f>G54/G57</f>
        <v>4.7390844275037301E-6</v>
      </c>
    </row>
    <row r="55" spans="1:8" x14ac:dyDescent="0.2">
      <c r="A55" s="31" t="s">
        <v>25</v>
      </c>
      <c r="B55" s="16" t="s">
        <v>26</v>
      </c>
      <c r="C55" s="23">
        <v>-59.81</v>
      </c>
      <c r="D55" s="53" t="s">
        <v>177</v>
      </c>
      <c r="E55" s="84">
        <f>ABS(C55)</f>
        <v>59.81</v>
      </c>
      <c r="F55" s="88">
        <f>E55/E57</f>
        <v>0.48107460634517768</v>
      </c>
      <c r="G55" s="71"/>
      <c r="H55" s="72"/>
    </row>
    <row r="56" spans="1:8" ht="17" thickBot="1" x14ac:dyDescent="0.25">
      <c r="A56" s="33" t="s">
        <v>80</v>
      </c>
      <c r="B56" s="18" t="s">
        <v>81</v>
      </c>
      <c r="C56" s="25">
        <v>-0.56945000000000001</v>
      </c>
      <c r="D56" s="55" t="s">
        <v>189</v>
      </c>
      <c r="E56" s="83">
        <f>ABS(C56)</f>
        <v>0.56945000000000001</v>
      </c>
      <c r="F56" s="90">
        <f>E56/E57</f>
        <v>4.5803032031978171E-3</v>
      </c>
      <c r="G56" s="83">
        <f>ABS(E56)</f>
        <v>0.56945000000000001</v>
      </c>
      <c r="H56" s="90">
        <f>G56/G57</f>
        <v>0.10794686508967997</v>
      </c>
    </row>
    <row r="57" spans="1:8" ht="18" thickTop="1" thickBot="1" x14ac:dyDescent="0.25">
      <c r="A57" s="77" t="s">
        <v>183</v>
      </c>
      <c r="B57" s="78"/>
      <c r="C57" s="79">
        <f>ABS(SUM(C2:C55))</f>
        <v>124.32583056999999</v>
      </c>
      <c r="D57" s="81"/>
      <c r="E57" s="79">
        <f>SUM(E2:E55)</f>
        <v>124.32583056999999</v>
      </c>
      <c r="F57" s="82">
        <f>SUM(F2:F55)</f>
        <v>1</v>
      </c>
      <c r="G57" s="79">
        <f>SUM(G2:G56)</f>
        <v>5.2752805699999996</v>
      </c>
      <c r="H57" s="80">
        <f>SUM(H2:H56)</f>
        <v>1.0000000000000002</v>
      </c>
    </row>
    <row r="58" spans="1:8" ht="17" thickTop="1" x14ac:dyDescent="0.2"/>
  </sheetData>
  <sortState xmlns:xlrd2="http://schemas.microsoft.com/office/spreadsheetml/2017/richdata2" ref="A2:D60">
    <sortCondition ref="D2:D60"/>
  </sortState>
  <mergeCells count="16">
    <mergeCell ref="E23:E32"/>
    <mergeCell ref="F23:F32"/>
    <mergeCell ref="G23:G31"/>
    <mergeCell ref="H23:H31"/>
    <mergeCell ref="F34:F53"/>
    <mergeCell ref="G2:G9"/>
    <mergeCell ref="G10:G22"/>
    <mergeCell ref="G34:G53"/>
    <mergeCell ref="H2:H9"/>
    <mergeCell ref="H10:H22"/>
    <mergeCell ref="H34:H53"/>
    <mergeCell ref="E2:E9"/>
    <mergeCell ref="E10:E22"/>
    <mergeCell ref="E34:E53"/>
    <mergeCell ref="F2:F9"/>
    <mergeCell ref="F10:F2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084C-515E-8B44-B02C-27A04AA89E28}">
  <dimension ref="A1:D60"/>
  <sheetViews>
    <sheetView zoomScale="130" zoomScaleNormal="130" workbookViewId="0">
      <selection activeCell="D2" sqref="D2"/>
    </sheetView>
  </sheetViews>
  <sheetFormatPr baseColWidth="10" defaultRowHeight="16" x14ac:dyDescent="0.2"/>
  <cols>
    <col min="1" max="1" width="15.83203125" style="1" bestFit="1" customWidth="1"/>
    <col min="2" max="2" width="42.1640625" bestFit="1" customWidth="1"/>
    <col min="3" max="3" width="23.83203125" bestFit="1" customWidth="1"/>
    <col min="4" max="4" width="14.1640625" bestFit="1" customWidth="1"/>
  </cols>
  <sheetData>
    <row r="1" spans="1:4" x14ac:dyDescent="0.2">
      <c r="A1" s="3" t="s">
        <v>171</v>
      </c>
      <c r="B1" s="3" t="s">
        <v>172</v>
      </c>
      <c r="C1" s="3" t="s">
        <v>173</v>
      </c>
      <c r="D1" s="3" t="s">
        <v>174</v>
      </c>
    </row>
    <row r="2" spans="1:4" x14ac:dyDescent="0.2">
      <c r="A2" s="2" t="s">
        <v>155</v>
      </c>
      <c r="B2" t="s">
        <v>156</v>
      </c>
      <c r="C2" t="s">
        <v>157</v>
      </c>
      <c r="D2" t="s">
        <v>182</v>
      </c>
    </row>
    <row r="3" spans="1:4" x14ac:dyDescent="0.2">
      <c r="A3" s="2" t="s">
        <v>27</v>
      </c>
      <c r="B3" t="s">
        <v>28</v>
      </c>
      <c r="C3" t="s">
        <v>29</v>
      </c>
      <c r="D3" t="s">
        <v>175</v>
      </c>
    </row>
    <row r="4" spans="1:4" x14ac:dyDescent="0.2">
      <c r="A4" s="2" t="s">
        <v>47</v>
      </c>
      <c r="B4" t="s">
        <v>48</v>
      </c>
      <c r="C4" t="s">
        <v>49</v>
      </c>
      <c r="D4" t="s">
        <v>175</v>
      </c>
    </row>
    <row r="5" spans="1:4" x14ac:dyDescent="0.2">
      <c r="A5" s="2" t="s">
        <v>74</v>
      </c>
      <c r="B5" t="s">
        <v>75</v>
      </c>
      <c r="C5" t="s">
        <v>76</v>
      </c>
      <c r="D5" t="s">
        <v>175</v>
      </c>
    </row>
    <row r="6" spans="1:4" x14ac:dyDescent="0.2">
      <c r="A6" s="2" t="s">
        <v>88</v>
      </c>
      <c r="B6" t="s">
        <v>89</v>
      </c>
      <c r="C6" t="s">
        <v>90</v>
      </c>
      <c r="D6" t="s">
        <v>175</v>
      </c>
    </row>
    <row r="7" spans="1:4" x14ac:dyDescent="0.2">
      <c r="A7" s="2" t="s">
        <v>106</v>
      </c>
      <c r="B7" t="s">
        <v>107</v>
      </c>
      <c r="C7" t="s">
        <v>108</v>
      </c>
      <c r="D7" t="s">
        <v>175</v>
      </c>
    </row>
    <row r="8" spans="1:4" x14ac:dyDescent="0.2">
      <c r="A8" s="2" t="s">
        <v>109</v>
      </c>
      <c r="B8" t="s">
        <v>110</v>
      </c>
      <c r="C8" t="s">
        <v>111</v>
      </c>
      <c r="D8" t="s">
        <v>175</v>
      </c>
    </row>
    <row r="9" spans="1:4" x14ac:dyDescent="0.2">
      <c r="A9" s="2" t="s">
        <v>112</v>
      </c>
      <c r="B9" t="s">
        <v>113</v>
      </c>
      <c r="C9" t="s">
        <v>108</v>
      </c>
      <c r="D9" t="s">
        <v>175</v>
      </c>
    </row>
    <row r="10" spans="1:4" x14ac:dyDescent="0.2">
      <c r="A10" s="2" t="s">
        <v>114</v>
      </c>
      <c r="B10" t="s">
        <v>115</v>
      </c>
      <c r="C10" t="s">
        <v>111</v>
      </c>
      <c r="D10" t="s">
        <v>175</v>
      </c>
    </row>
    <row r="11" spans="1:4" x14ac:dyDescent="0.2">
      <c r="A11" s="2" t="s">
        <v>119</v>
      </c>
      <c r="B11" t="s">
        <v>120</v>
      </c>
      <c r="C11" t="s">
        <v>121</v>
      </c>
      <c r="D11" t="s">
        <v>0</v>
      </c>
    </row>
    <row r="12" spans="1:4" x14ac:dyDescent="0.2">
      <c r="A12" s="2" t="s">
        <v>122</v>
      </c>
      <c r="B12" t="s">
        <v>123</v>
      </c>
      <c r="C12" t="s">
        <v>124</v>
      </c>
      <c r="D12" t="s">
        <v>0</v>
      </c>
    </row>
    <row r="13" spans="1:4" x14ac:dyDescent="0.2">
      <c r="A13" s="2" t="s">
        <v>125</v>
      </c>
      <c r="B13" t="s">
        <v>126</v>
      </c>
      <c r="C13" t="s">
        <v>127</v>
      </c>
      <c r="D13" t="s">
        <v>0</v>
      </c>
    </row>
    <row r="14" spans="1:4" x14ac:dyDescent="0.2">
      <c r="A14" s="2" t="s">
        <v>128</v>
      </c>
      <c r="B14" t="s">
        <v>129</v>
      </c>
      <c r="C14" t="s">
        <v>130</v>
      </c>
      <c r="D14" t="s">
        <v>0</v>
      </c>
    </row>
    <row r="15" spans="1:4" x14ac:dyDescent="0.2">
      <c r="A15" s="2" t="s">
        <v>131</v>
      </c>
      <c r="B15" t="s">
        <v>132</v>
      </c>
      <c r="C15" t="s">
        <v>133</v>
      </c>
      <c r="D15" t="s">
        <v>0</v>
      </c>
    </row>
    <row r="16" spans="1:4" x14ac:dyDescent="0.2">
      <c r="A16" s="2" t="s">
        <v>134</v>
      </c>
      <c r="B16" t="s">
        <v>135</v>
      </c>
      <c r="C16" t="s">
        <v>136</v>
      </c>
      <c r="D16" t="s">
        <v>0</v>
      </c>
    </row>
    <row r="17" spans="1:4" x14ac:dyDescent="0.2">
      <c r="A17" s="2" t="s">
        <v>137</v>
      </c>
      <c r="B17" t="s">
        <v>138</v>
      </c>
      <c r="C17" t="s">
        <v>139</v>
      </c>
      <c r="D17" t="s">
        <v>0</v>
      </c>
    </row>
    <row r="18" spans="1:4" x14ac:dyDescent="0.2">
      <c r="A18" s="2" t="s">
        <v>140</v>
      </c>
      <c r="B18" t="s">
        <v>141</v>
      </c>
      <c r="C18" t="s">
        <v>142</v>
      </c>
      <c r="D18" t="s">
        <v>0</v>
      </c>
    </row>
    <row r="19" spans="1:4" x14ac:dyDescent="0.2">
      <c r="A19" s="2" t="s">
        <v>143</v>
      </c>
      <c r="B19" t="s">
        <v>144</v>
      </c>
      <c r="C19" t="s">
        <v>145</v>
      </c>
      <c r="D19" t="s">
        <v>0</v>
      </c>
    </row>
    <row r="20" spans="1:4" x14ac:dyDescent="0.2">
      <c r="A20" s="2" t="s">
        <v>146</v>
      </c>
      <c r="B20" t="s">
        <v>147</v>
      </c>
      <c r="C20" t="s">
        <v>148</v>
      </c>
      <c r="D20" t="s">
        <v>0</v>
      </c>
    </row>
    <row r="21" spans="1:4" x14ac:dyDescent="0.2">
      <c r="A21" s="2" t="s">
        <v>149</v>
      </c>
      <c r="B21" t="s">
        <v>150</v>
      </c>
      <c r="C21" t="s">
        <v>151</v>
      </c>
      <c r="D21" t="s">
        <v>0</v>
      </c>
    </row>
    <row r="22" spans="1:4" x14ac:dyDescent="0.2">
      <c r="A22" s="2" t="s">
        <v>152</v>
      </c>
      <c r="B22" t="s">
        <v>153</v>
      </c>
      <c r="C22" t="s">
        <v>154</v>
      </c>
      <c r="D22" t="s">
        <v>0</v>
      </c>
    </row>
    <row r="23" spans="1:4" x14ac:dyDescent="0.2">
      <c r="A23" s="2" t="s">
        <v>158</v>
      </c>
      <c r="B23" t="s">
        <v>159</v>
      </c>
      <c r="C23" t="s">
        <v>160</v>
      </c>
      <c r="D23" t="s">
        <v>0</v>
      </c>
    </row>
    <row r="24" spans="1:4" x14ac:dyDescent="0.2">
      <c r="A24" s="2" t="s">
        <v>1</v>
      </c>
      <c r="B24" t="s">
        <v>2</v>
      </c>
      <c r="C24" t="s">
        <v>3</v>
      </c>
      <c r="D24" t="s">
        <v>178</v>
      </c>
    </row>
    <row r="25" spans="1:4" x14ac:dyDescent="0.2">
      <c r="A25" s="2" t="s">
        <v>4</v>
      </c>
      <c r="B25" t="s">
        <v>5</v>
      </c>
      <c r="C25" t="s">
        <v>6</v>
      </c>
      <c r="D25" t="s">
        <v>178</v>
      </c>
    </row>
    <row r="26" spans="1:4" x14ac:dyDescent="0.2">
      <c r="A26" s="2" t="s">
        <v>7</v>
      </c>
      <c r="B26" t="s">
        <v>8</v>
      </c>
      <c r="C26" t="s">
        <v>9</v>
      </c>
      <c r="D26" t="s">
        <v>178</v>
      </c>
    </row>
    <row r="27" spans="1:4" x14ac:dyDescent="0.2">
      <c r="A27" s="2" t="s">
        <v>10</v>
      </c>
      <c r="B27" t="s">
        <v>11</v>
      </c>
      <c r="C27" t="s">
        <v>12</v>
      </c>
      <c r="D27" t="s">
        <v>178</v>
      </c>
    </row>
    <row r="28" spans="1:4" x14ac:dyDescent="0.2">
      <c r="A28" s="2" t="s">
        <v>13</v>
      </c>
      <c r="B28" t="s">
        <v>14</v>
      </c>
      <c r="C28" t="s">
        <v>15</v>
      </c>
      <c r="D28" t="s">
        <v>178</v>
      </c>
    </row>
    <row r="29" spans="1:4" x14ac:dyDescent="0.2">
      <c r="A29" s="2" t="s">
        <v>16</v>
      </c>
      <c r="B29" t="s">
        <v>17</v>
      </c>
      <c r="C29" t="s">
        <v>18</v>
      </c>
      <c r="D29" t="s">
        <v>178</v>
      </c>
    </row>
    <row r="30" spans="1:4" x14ac:dyDescent="0.2">
      <c r="A30" s="2" t="s">
        <v>19</v>
      </c>
      <c r="B30" t="s">
        <v>20</v>
      </c>
      <c r="C30" t="s">
        <v>21</v>
      </c>
      <c r="D30" t="s">
        <v>178</v>
      </c>
    </row>
    <row r="31" spans="1:4" x14ac:dyDescent="0.2">
      <c r="A31" s="2" t="s">
        <v>22</v>
      </c>
      <c r="B31" t="s">
        <v>23</v>
      </c>
      <c r="C31" t="s">
        <v>24</v>
      </c>
      <c r="D31" t="s">
        <v>178</v>
      </c>
    </row>
    <row r="32" spans="1:4" x14ac:dyDescent="0.2">
      <c r="A32" s="2" t="s">
        <v>33</v>
      </c>
      <c r="B32" t="s">
        <v>34</v>
      </c>
      <c r="C32" t="s">
        <v>3</v>
      </c>
      <c r="D32" t="s">
        <v>178</v>
      </c>
    </row>
    <row r="33" spans="1:4" x14ac:dyDescent="0.2">
      <c r="A33" s="2" t="s">
        <v>80</v>
      </c>
      <c r="B33" t="s">
        <v>81</v>
      </c>
      <c r="C33" t="s">
        <v>82</v>
      </c>
      <c r="D33" t="s">
        <v>178</v>
      </c>
    </row>
    <row r="34" spans="1:4" x14ac:dyDescent="0.2">
      <c r="A34" s="2" t="s">
        <v>86</v>
      </c>
      <c r="B34" t="s">
        <v>87</v>
      </c>
      <c r="C34" t="s">
        <v>3</v>
      </c>
      <c r="D34" t="s">
        <v>178</v>
      </c>
    </row>
    <row r="35" spans="1:4" x14ac:dyDescent="0.2">
      <c r="A35" s="2" t="s">
        <v>97</v>
      </c>
      <c r="B35" t="s">
        <v>98</v>
      </c>
      <c r="C35" t="s">
        <v>99</v>
      </c>
      <c r="D35" t="s">
        <v>178</v>
      </c>
    </row>
    <row r="36" spans="1:4" x14ac:dyDescent="0.2">
      <c r="A36" s="2" t="s">
        <v>161</v>
      </c>
      <c r="B36" t="s">
        <v>162</v>
      </c>
      <c r="C36" t="s">
        <v>163</v>
      </c>
      <c r="D36" t="s">
        <v>178</v>
      </c>
    </row>
    <row r="37" spans="1:4" x14ac:dyDescent="0.2">
      <c r="A37" s="2" t="s">
        <v>164</v>
      </c>
      <c r="B37" t="s">
        <v>165</v>
      </c>
      <c r="C37" t="s">
        <v>163</v>
      </c>
      <c r="D37" t="s">
        <v>178</v>
      </c>
    </row>
    <row r="38" spans="1:4" x14ac:dyDescent="0.2">
      <c r="A38" s="2" t="s">
        <v>166</v>
      </c>
      <c r="B38" t="s">
        <v>167</v>
      </c>
      <c r="C38" t="s">
        <v>168</v>
      </c>
      <c r="D38" t="s">
        <v>178</v>
      </c>
    </row>
    <row r="39" spans="1:4" x14ac:dyDescent="0.2">
      <c r="A39" s="2" t="s">
        <v>169</v>
      </c>
      <c r="B39" t="s">
        <v>170</v>
      </c>
      <c r="C39" t="s">
        <v>163</v>
      </c>
      <c r="D39" t="s">
        <v>178</v>
      </c>
    </row>
    <row r="40" spans="1:4" x14ac:dyDescent="0.2">
      <c r="A40" s="2" t="s">
        <v>30</v>
      </c>
      <c r="B40" t="s">
        <v>31</v>
      </c>
      <c r="C40" t="s">
        <v>32</v>
      </c>
      <c r="D40" t="s">
        <v>176</v>
      </c>
    </row>
    <row r="41" spans="1:4" x14ac:dyDescent="0.2">
      <c r="A41" s="2" t="s">
        <v>35</v>
      </c>
      <c r="B41" t="s">
        <v>36</v>
      </c>
      <c r="C41" t="s">
        <v>37</v>
      </c>
      <c r="D41" t="s">
        <v>176</v>
      </c>
    </row>
    <row r="42" spans="1:4" x14ac:dyDescent="0.2">
      <c r="A42" s="2" t="s">
        <v>38</v>
      </c>
      <c r="B42" t="s">
        <v>39</v>
      </c>
      <c r="C42" t="s">
        <v>40</v>
      </c>
      <c r="D42" t="s">
        <v>176</v>
      </c>
    </row>
    <row r="43" spans="1:4" x14ac:dyDescent="0.2">
      <c r="A43" s="2" t="s">
        <v>41</v>
      </c>
      <c r="B43" t="s">
        <v>42</v>
      </c>
      <c r="C43" t="s">
        <v>43</v>
      </c>
      <c r="D43" t="s">
        <v>176</v>
      </c>
    </row>
    <row r="44" spans="1:4" x14ac:dyDescent="0.2">
      <c r="A44" s="2" t="s">
        <v>44</v>
      </c>
      <c r="B44" t="s">
        <v>45</v>
      </c>
      <c r="C44" t="s">
        <v>46</v>
      </c>
      <c r="D44" t="s">
        <v>176</v>
      </c>
    </row>
    <row r="45" spans="1:4" x14ac:dyDescent="0.2">
      <c r="A45" s="2" t="s">
        <v>50</v>
      </c>
      <c r="B45" t="s">
        <v>51</v>
      </c>
      <c r="C45" t="s">
        <v>52</v>
      </c>
      <c r="D45" t="s">
        <v>176</v>
      </c>
    </row>
    <row r="46" spans="1:4" x14ac:dyDescent="0.2">
      <c r="A46" s="2" t="s">
        <v>53</v>
      </c>
      <c r="B46" t="s">
        <v>54</v>
      </c>
      <c r="C46" t="s">
        <v>55</v>
      </c>
      <c r="D46" t="s">
        <v>176</v>
      </c>
    </row>
    <row r="47" spans="1:4" x14ac:dyDescent="0.2">
      <c r="A47" s="2" t="s">
        <v>56</v>
      </c>
      <c r="B47" t="s">
        <v>57</v>
      </c>
      <c r="C47" t="s">
        <v>58</v>
      </c>
      <c r="D47" t="s">
        <v>176</v>
      </c>
    </row>
    <row r="48" spans="1:4" x14ac:dyDescent="0.2">
      <c r="A48" s="2" t="s">
        <v>59</v>
      </c>
      <c r="B48" t="s">
        <v>60</v>
      </c>
      <c r="C48" t="s">
        <v>61</v>
      </c>
      <c r="D48" t="s">
        <v>176</v>
      </c>
    </row>
    <row r="49" spans="1:4" x14ac:dyDescent="0.2">
      <c r="A49" s="2" t="s">
        <v>62</v>
      </c>
      <c r="B49" t="s">
        <v>63</v>
      </c>
      <c r="C49" t="s">
        <v>64</v>
      </c>
      <c r="D49" t="s">
        <v>176</v>
      </c>
    </row>
    <row r="50" spans="1:4" x14ac:dyDescent="0.2">
      <c r="A50" s="2" t="s">
        <v>65</v>
      </c>
      <c r="B50" t="s">
        <v>66</v>
      </c>
      <c r="C50" t="s">
        <v>67</v>
      </c>
      <c r="D50" t="s">
        <v>176</v>
      </c>
    </row>
    <row r="51" spans="1:4" x14ac:dyDescent="0.2">
      <c r="A51" s="2" t="s">
        <v>68</v>
      </c>
      <c r="B51" t="s">
        <v>69</v>
      </c>
      <c r="C51" t="s">
        <v>70</v>
      </c>
      <c r="D51" t="s">
        <v>176</v>
      </c>
    </row>
    <row r="52" spans="1:4" x14ac:dyDescent="0.2">
      <c r="A52" s="2" t="s">
        <v>71</v>
      </c>
      <c r="B52" t="s">
        <v>72</v>
      </c>
      <c r="C52" t="s">
        <v>73</v>
      </c>
      <c r="D52" t="s">
        <v>176</v>
      </c>
    </row>
    <row r="53" spans="1:4" x14ac:dyDescent="0.2">
      <c r="A53" s="2" t="s">
        <v>77</v>
      </c>
      <c r="B53" t="s">
        <v>78</v>
      </c>
      <c r="C53" t="s">
        <v>79</v>
      </c>
      <c r="D53" t="s">
        <v>176</v>
      </c>
    </row>
    <row r="54" spans="1:4" x14ac:dyDescent="0.2">
      <c r="A54" s="2" t="s">
        <v>83</v>
      </c>
      <c r="B54" t="s">
        <v>84</v>
      </c>
      <c r="C54" t="s">
        <v>85</v>
      </c>
      <c r="D54" t="s">
        <v>176</v>
      </c>
    </row>
    <row r="55" spans="1:4" x14ac:dyDescent="0.2">
      <c r="A55" s="2" t="s">
        <v>91</v>
      </c>
      <c r="B55" t="s">
        <v>92</v>
      </c>
      <c r="C55" t="s">
        <v>93</v>
      </c>
      <c r="D55" t="s">
        <v>176</v>
      </c>
    </row>
    <row r="56" spans="1:4" x14ac:dyDescent="0.2">
      <c r="A56" s="2" t="s">
        <v>94</v>
      </c>
      <c r="B56" t="s">
        <v>95</v>
      </c>
      <c r="C56" t="s">
        <v>96</v>
      </c>
      <c r="D56" t="s">
        <v>176</v>
      </c>
    </row>
    <row r="57" spans="1:4" x14ac:dyDescent="0.2">
      <c r="A57" s="2" t="s">
        <v>100</v>
      </c>
      <c r="B57" t="s">
        <v>101</v>
      </c>
      <c r="C57" t="s">
        <v>102</v>
      </c>
      <c r="D57" t="s">
        <v>176</v>
      </c>
    </row>
    <row r="58" spans="1:4" x14ac:dyDescent="0.2">
      <c r="A58" s="2" t="s">
        <v>103</v>
      </c>
      <c r="B58" t="s">
        <v>104</v>
      </c>
      <c r="C58" t="s">
        <v>105</v>
      </c>
      <c r="D58" t="s">
        <v>176</v>
      </c>
    </row>
    <row r="59" spans="1:4" x14ac:dyDescent="0.2">
      <c r="A59" s="2" t="s">
        <v>116</v>
      </c>
      <c r="B59" t="s">
        <v>117</v>
      </c>
      <c r="C59" t="s">
        <v>118</v>
      </c>
      <c r="D59" t="s">
        <v>176</v>
      </c>
    </row>
    <row r="60" spans="1:4" x14ac:dyDescent="0.2">
      <c r="A60" s="2" t="s">
        <v>25</v>
      </c>
      <c r="B60" t="s">
        <v>26</v>
      </c>
      <c r="C60" t="s">
        <v>24</v>
      </c>
      <c r="D60" t="s">
        <v>177</v>
      </c>
    </row>
  </sheetData>
  <sortState xmlns:xlrd2="http://schemas.microsoft.com/office/spreadsheetml/2017/richdata2" ref="A2:D60">
    <sortCondition ref="D2:D60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AC25-3805-2141-ADA2-57D9493647D3}">
  <dimension ref="A1:F60"/>
  <sheetViews>
    <sheetView zoomScale="130" zoomScaleNormal="130" workbookViewId="0">
      <selection activeCell="E1" sqref="A1:XFD1048576"/>
    </sheetView>
  </sheetViews>
  <sheetFormatPr baseColWidth="10" defaultRowHeight="16" x14ac:dyDescent="0.2"/>
  <cols>
    <col min="1" max="1" width="13.1640625" bestFit="1" customWidth="1"/>
    <col min="2" max="2" width="42.1640625" bestFit="1" customWidth="1"/>
    <col min="3" max="3" width="23.83203125" bestFit="1" customWidth="1"/>
    <col min="4" max="4" width="14.5" bestFit="1" customWidth="1"/>
    <col min="5" max="5" width="4" customWidth="1"/>
    <col min="6" max="6" width="15.1640625" customWidth="1"/>
  </cols>
  <sheetData>
    <row r="1" spans="1:6" x14ac:dyDescent="0.2">
      <c r="A1" s="3" t="s">
        <v>171</v>
      </c>
      <c r="B1" s="3" t="s">
        <v>172</v>
      </c>
      <c r="C1" s="3" t="s">
        <v>173</v>
      </c>
      <c r="D1" s="3" t="s">
        <v>174</v>
      </c>
      <c r="E1" s="3"/>
      <c r="F1" s="3" t="s">
        <v>181</v>
      </c>
    </row>
    <row r="2" spans="1:6" x14ac:dyDescent="0.2">
      <c r="A2" s="2" t="s">
        <v>1</v>
      </c>
      <c r="B2" t="s">
        <v>2</v>
      </c>
      <c r="C2" s="4">
        <v>-1E-4</v>
      </c>
      <c r="D2" t="s">
        <v>178</v>
      </c>
      <c r="F2">
        <f>C2/$C$60</f>
        <v>1.895633771001492E-5</v>
      </c>
    </row>
    <row r="3" spans="1:6" x14ac:dyDescent="0.2">
      <c r="A3" s="2" t="s">
        <v>33</v>
      </c>
      <c r="B3" t="s">
        <v>34</v>
      </c>
      <c r="C3" s="4">
        <v>-1E-4</v>
      </c>
      <c r="D3" t="s">
        <v>178</v>
      </c>
      <c r="F3">
        <f t="shared" ref="F3:F54" si="0">C3/$C$60</f>
        <v>1.895633771001492E-5</v>
      </c>
    </row>
    <row r="4" spans="1:6" x14ac:dyDescent="0.2">
      <c r="A4" s="2" t="s">
        <v>86</v>
      </c>
      <c r="B4" t="s">
        <v>87</v>
      </c>
      <c r="C4" s="4">
        <v>-1E-4</v>
      </c>
      <c r="D4" t="s">
        <v>178</v>
      </c>
      <c r="F4">
        <f t="shared" si="0"/>
        <v>1.895633771001492E-5</v>
      </c>
    </row>
    <row r="5" spans="1:6" x14ac:dyDescent="0.2">
      <c r="A5" s="2" t="s">
        <v>125</v>
      </c>
      <c r="B5" t="s">
        <v>126</v>
      </c>
      <c r="C5" s="4">
        <v>-3.7815E-4</v>
      </c>
      <c r="D5" t="s">
        <v>0</v>
      </c>
      <c r="F5">
        <f t="shared" si="0"/>
        <v>7.1683391050421426E-5</v>
      </c>
    </row>
    <row r="6" spans="1:6" x14ac:dyDescent="0.2">
      <c r="A6" s="2" t="s">
        <v>149</v>
      </c>
      <c r="B6" t="s">
        <v>150</v>
      </c>
      <c r="C6" s="4">
        <v>-4.2166000000000003E-4</v>
      </c>
      <c r="D6" t="s">
        <v>0</v>
      </c>
      <c r="F6">
        <f t="shared" si="0"/>
        <v>7.9931293588048923E-5</v>
      </c>
    </row>
    <row r="7" spans="1:6" x14ac:dyDescent="0.2">
      <c r="A7" s="2" t="s">
        <v>16</v>
      </c>
      <c r="B7" t="s">
        <v>17</v>
      </c>
      <c r="C7" s="4">
        <v>-5.3680999999999998E-4</v>
      </c>
      <c r="D7" t="s">
        <v>178</v>
      </c>
      <c r="F7">
        <f t="shared" si="0"/>
        <v>1.0175951646113109E-4</v>
      </c>
    </row>
    <row r="8" spans="1:6" x14ac:dyDescent="0.2">
      <c r="A8" s="2" t="s">
        <v>10</v>
      </c>
      <c r="B8" t="s">
        <v>11</v>
      </c>
      <c r="C8" s="4">
        <v>-7.9221999999999995E-4</v>
      </c>
      <c r="D8" t="s">
        <v>178</v>
      </c>
      <c r="F8">
        <f t="shared" si="0"/>
        <v>1.5017589860628018E-4</v>
      </c>
    </row>
    <row r="9" spans="1:6" x14ac:dyDescent="0.2">
      <c r="A9" s="2" t="s">
        <v>19</v>
      </c>
      <c r="B9" t="s">
        <v>20</v>
      </c>
      <c r="C9" s="4">
        <v>-9.7842999999999997E-4</v>
      </c>
      <c r="D9" t="s">
        <v>178</v>
      </c>
      <c r="F9">
        <f t="shared" si="0"/>
        <v>1.8547449505609899E-4</v>
      </c>
    </row>
    <row r="10" spans="1:6" x14ac:dyDescent="0.2">
      <c r="A10" s="2" t="s">
        <v>4</v>
      </c>
      <c r="B10" t="s">
        <v>5</v>
      </c>
      <c r="C10" s="4">
        <v>-1.3602E-3</v>
      </c>
      <c r="D10" t="s">
        <v>178</v>
      </c>
      <c r="F10">
        <f t="shared" si="0"/>
        <v>2.5784410553162296E-4</v>
      </c>
    </row>
    <row r="11" spans="1:6" x14ac:dyDescent="0.2">
      <c r="A11" s="2" t="s">
        <v>13</v>
      </c>
      <c r="B11" t="s">
        <v>14</v>
      </c>
      <c r="C11" s="4">
        <v>-1.5843999999999999E-3</v>
      </c>
      <c r="D11" t="s">
        <v>178</v>
      </c>
      <c r="F11">
        <f t="shared" si="0"/>
        <v>3.0034421467747639E-4</v>
      </c>
    </row>
    <row r="12" spans="1:6" x14ac:dyDescent="0.2">
      <c r="A12" s="2" t="s">
        <v>137</v>
      </c>
      <c r="B12" t="s">
        <v>138</v>
      </c>
      <c r="C12" s="4">
        <v>-2.0692000000000002E-3</v>
      </c>
      <c r="D12" t="s">
        <v>0</v>
      </c>
      <c r="F12">
        <f t="shared" si="0"/>
        <v>3.9224453989562878E-4</v>
      </c>
    </row>
    <row r="13" spans="1:6" x14ac:dyDescent="0.2">
      <c r="A13" s="2" t="s">
        <v>7</v>
      </c>
      <c r="B13" t="s">
        <v>8</v>
      </c>
      <c r="C13" s="4">
        <v>-3.0243000000000002E-3</v>
      </c>
      <c r="D13" t="s">
        <v>178</v>
      </c>
      <c r="F13">
        <f t="shared" si="0"/>
        <v>5.7329652136398133E-4</v>
      </c>
    </row>
    <row r="14" spans="1:6" x14ac:dyDescent="0.2">
      <c r="A14" s="2" t="s">
        <v>146</v>
      </c>
      <c r="B14" t="s">
        <v>147</v>
      </c>
      <c r="C14" s="4">
        <v>-3.7981999999999998E-3</v>
      </c>
      <c r="D14" t="s">
        <v>0</v>
      </c>
      <c r="F14">
        <f t="shared" si="0"/>
        <v>7.1999961890178673E-4</v>
      </c>
    </row>
    <row r="15" spans="1:6" x14ac:dyDescent="0.2">
      <c r="A15" s="2" t="s">
        <v>122</v>
      </c>
      <c r="B15" t="s">
        <v>123</v>
      </c>
      <c r="C15" s="4">
        <v>-4.1649E-3</v>
      </c>
      <c r="D15" t="s">
        <v>0</v>
      </c>
      <c r="F15">
        <f t="shared" si="0"/>
        <v>7.8951250928441144E-4</v>
      </c>
    </row>
    <row r="16" spans="1:6" x14ac:dyDescent="0.2">
      <c r="A16" s="2" t="s">
        <v>119</v>
      </c>
      <c r="B16" t="s">
        <v>120</v>
      </c>
      <c r="C16" s="4">
        <v>-7.8591000000000008E-3</v>
      </c>
      <c r="D16" t="s">
        <v>0</v>
      </c>
      <c r="F16">
        <f t="shared" si="0"/>
        <v>1.4897975369677829E-3</v>
      </c>
    </row>
    <row r="17" spans="1:6" x14ac:dyDescent="0.2">
      <c r="A17" s="2" t="s">
        <v>152</v>
      </c>
      <c r="B17" t="s">
        <v>153</v>
      </c>
      <c r="C17" s="4">
        <v>-1.1557E-2</v>
      </c>
      <c r="D17" t="s">
        <v>0</v>
      </c>
      <c r="F17">
        <f t="shared" si="0"/>
        <v>2.1907839491464242E-3</v>
      </c>
    </row>
    <row r="18" spans="1:6" x14ac:dyDescent="0.2">
      <c r="A18" s="2" t="s">
        <v>128</v>
      </c>
      <c r="B18" t="s">
        <v>129</v>
      </c>
      <c r="C18" s="4">
        <v>-1.1889E-2</v>
      </c>
      <c r="D18" t="s">
        <v>0</v>
      </c>
      <c r="F18">
        <f t="shared" si="0"/>
        <v>2.2537189903436739E-3</v>
      </c>
    </row>
    <row r="19" spans="1:6" x14ac:dyDescent="0.2">
      <c r="A19" s="2" t="s">
        <v>143</v>
      </c>
      <c r="B19" t="s">
        <v>144</v>
      </c>
      <c r="C19" s="4">
        <v>-1.2557E-2</v>
      </c>
      <c r="D19" t="s">
        <v>0</v>
      </c>
      <c r="F19">
        <f t="shared" si="0"/>
        <v>2.3803473262465737E-3</v>
      </c>
    </row>
    <row r="20" spans="1:6" x14ac:dyDescent="0.2">
      <c r="A20" s="2" t="s">
        <v>109</v>
      </c>
      <c r="B20" t="s">
        <v>110</v>
      </c>
      <c r="C20" s="4">
        <v>-1.5972E-2</v>
      </c>
      <c r="D20" t="s">
        <v>175</v>
      </c>
      <c r="F20">
        <f t="shared" si="0"/>
        <v>3.0277062590435833E-3</v>
      </c>
    </row>
    <row r="21" spans="1:6" x14ac:dyDescent="0.2">
      <c r="A21" s="2" t="s">
        <v>114</v>
      </c>
      <c r="B21" t="s">
        <v>115</v>
      </c>
      <c r="C21" s="4">
        <v>-1.5972E-2</v>
      </c>
      <c r="D21" t="s">
        <v>175</v>
      </c>
      <c r="F21">
        <f t="shared" si="0"/>
        <v>3.0277062590435833E-3</v>
      </c>
    </row>
    <row r="22" spans="1:6" x14ac:dyDescent="0.2">
      <c r="A22" s="2" t="s">
        <v>134</v>
      </c>
      <c r="B22" t="s">
        <v>135</v>
      </c>
      <c r="C22" s="4">
        <v>-2.0286999999999999E-2</v>
      </c>
      <c r="D22" t="s">
        <v>0</v>
      </c>
      <c r="F22">
        <f t="shared" si="0"/>
        <v>3.8456722312307269E-3</v>
      </c>
    </row>
    <row r="23" spans="1:6" x14ac:dyDescent="0.2">
      <c r="A23" s="2" t="s">
        <v>158</v>
      </c>
      <c r="B23" t="s">
        <v>159</v>
      </c>
      <c r="C23" s="4">
        <v>-2.5523000000000001E-2</v>
      </c>
      <c r="D23" t="s">
        <v>0</v>
      </c>
      <c r="F23">
        <f t="shared" si="0"/>
        <v>4.8382260737271088E-3</v>
      </c>
    </row>
    <row r="24" spans="1:6" x14ac:dyDescent="0.2">
      <c r="A24" s="2" t="s">
        <v>106</v>
      </c>
      <c r="B24" t="s">
        <v>107</v>
      </c>
      <c r="C24" s="4">
        <v>-3.1421999999999999E-2</v>
      </c>
      <c r="D24" t="s">
        <v>175</v>
      </c>
      <c r="F24">
        <f t="shared" si="0"/>
        <v>5.9564604352408878E-3</v>
      </c>
    </row>
    <row r="25" spans="1:6" x14ac:dyDescent="0.2">
      <c r="A25" s="2" t="s">
        <v>112</v>
      </c>
      <c r="B25" t="s">
        <v>113</v>
      </c>
      <c r="C25" s="4">
        <v>-3.1421999999999999E-2</v>
      </c>
      <c r="D25" t="s">
        <v>175</v>
      </c>
      <c r="F25">
        <f t="shared" si="0"/>
        <v>5.9564604352408878E-3</v>
      </c>
    </row>
    <row r="26" spans="1:6" x14ac:dyDescent="0.2">
      <c r="A26" s="2" t="s">
        <v>71</v>
      </c>
      <c r="B26" t="s">
        <v>72</v>
      </c>
      <c r="C26" s="4">
        <v>-3.7574000000000003E-2</v>
      </c>
      <c r="D26" t="s">
        <v>176</v>
      </c>
      <c r="F26">
        <f t="shared" si="0"/>
        <v>7.1226543311610074E-3</v>
      </c>
    </row>
    <row r="27" spans="1:6" x14ac:dyDescent="0.2">
      <c r="A27" s="2" t="s">
        <v>131</v>
      </c>
      <c r="B27" t="s">
        <v>132</v>
      </c>
      <c r="C27" s="4">
        <v>-4.7823999999999998E-2</v>
      </c>
      <c r="D27" t="s">
        <v>0</v>
      </c>
      <c r="F27">
        <f t="shared" si="0"/>
        <v>9.0656789464375349E-3</v>
      </c>
    </row>
    <row r="28" spans="1:6" x14ac:dyDescent="0.2">
      <c r="A28" s="2" t="s">
        <v>155</v>
      </c>
      <c r="B28" t="s">
        <v>156</v>
      </c>
      <c r="C28" s="4">
        <v>-5.3366999999999998E-2</v>
      </c>
      <c r="D28" t="s">
        <v>182</v>
      </c>
      <c r="F28">
        <f t="shared" si="0"/>
        <v>1.0116428745703662E-2</v>
      </c>
    </row>
    <row r="29" spans="1:6" x14ac:dyDescent="0.2">
      <c r="A29" s="2" t="s">
        <v>62</v>
      </c>
      <c r="B29" t="s">
        <v>63</v>
      </c>
      <c r="C29" s="4">
        <v>-5.5747999999999999E-2</v>
      </c>
      <c r="D29" t="s">
        <v>176</v>
      </c>
      <c r="F29">
        <f t="shared" si="0"/>
        <v>1.0567779146579118E-2</v>
      </c>
    </row>
    <row r="30" spans="1:6" x14ac:dyDescent="0.2">
      <c r="A30" s="2" t="s">
        <v>140</v>
      </c>
      <c r="B30" t="s">
        <v>141</v>
      </c>
      <c r="C30" s="4">
        <v>-6.8197999999999995E-2</v>
      </c>
      <c r="D30" t="s">
        <v>0</v>
      </c>
      <c r="F30">
        <f t="shared" si="0"/>
        <v>1.2927843191475975E-2</v>
      </c>
    </row>
    <row r="31" spans="1:6" x14ac:dyDescent="0.2">
      <c r="A31" s="2" t="s">
        <v>59</v>
      </c>
      <c r="B31" t="s">
        <v>60</v>
      </c>
      <c r="C31" s="4">
        <v>-7.6900999999999997E-2</v>
      </c>
      <c r="D31" t="s">
        <v>176</v>
      </c>
      <c r="F31">
        <f t="shared" si="0"/>
        <v>1.4577613262378573E-2</v>
      </c>
    </row>
    <row r="32" spans="1:6" x14ac:dyDescent="0.2">
      <c r="A32" s="2" t="s">
        <v>83</v>
      </c>
      <c r="B32" t="s">
        <v>84</v>
      </c>
      <c r="C32" s="4">
        <v>-8.1187999999999996E-2</v>
      </c>
      <c r="D32" t="s">
        <v>176</v>
      </c>
      <c r="F32">
        <f t="shared" si="0"/>
        <v>1.5390271460006913E-2</v>
      </c>
    </row>
    <row r="33" spans="1:6" x14ac:dyDescent="0.2">
      <c r="A33" s="2" t="s">
        <v>68</v>
      </c>
      <c r="B33" t="s">
        <v>69</v>
      </c>
      <c r="C33" s="4">
        <v>-9.4418000000000002E-2</v>
      </c>
      <c r="D33" t="s">
        <v>176</v>
      </c>
      <c r="F33">
        <f t="shared" si="0"/>
        <v>1.7898194939041889E-2</v>
      </c>
    </row>
    <row r="34" spans="1:6" x14ac:dyDescent="0.2">
      <c r="A34" s="2" t="s">
        <v>94</v>
      </c>
      <c r="B34" t="s">
        <v>95</v>
      </c>
      <c r="C34" s="4">
        <v>-9.8829E-2</v>
      </c>
      <c r="D34" t="s">
        <v>176</v>
      </c>
      <c r="F34">
        <f t="shared" si="0"/>
        <v>1.8734358995430647E-2</v>
      </c>
    </row>
    <row r="35" spans="1:6" x14ac:dyDescent="0.2">
      <c r="A35" s="2" t="s">
        <v>74</v>
      </c>
      <c r="B35" t="s">
        <v>75</v>
      </c>
      <c r="C35" s="4">
        <v>-0.10137</v>
      </c>
      <c r="D35" t="s">
        <v>175</v>
      </c>
      <c r="F35">
        <f t="shared" si="0"/>
        <v>1.9216039536642127E-2</v>
      </c>
    </row>
    <row r="36" spans="1:6" x14ac:dyDescent="0.2">
      <c r="A36" s="2" t="s">
        <v>27</v>
      </c>
      <c r="B36" t="s">
        <v>28</v>
      </c>
      <c r="C36" s="4">
        <v>-0.10145999999999999</v>
      </c>
      <c r="D36" t="s">
        <v>175</v>
      </c>
      <c r="F36">
        <f t="shared" si="0"/>
        <v>1.9233100240581138E-2</v>
      </c>
    </row>
    <row r="37" spans="1:6" x14ac:dyDescent="0.2">
      <c r="A37" s="2" t="s">
        <v>41</v>
      </c>
      <c r="B37" t="s">
        <v>42</v>
      </c>
      <c r="C37" s="4">
        <v>-0.10775999999999999</v>
      </c>
      <c r="D37" t="s">
        <v>176</v>
      </c>
      <c r="F37">
        <f t="shared" si="0"/>
        <v>2.0427349516312077E-2</v>
      </c>
    </row>
    <row r="38" spans="1:6" x14ac:dyDescent="0.2">
      <c r="A38" s="2" t="s">
        <v>65</v>
      </c>
      <c r="B38" t="s">
        <v>66</v>
      </c>
      <c r="C38" s="4">
        <v>-0.13211999999999999</v>
      </c>
      <c r="D38" t="s">
        <v>176</v>
      </c>
      <c r="F38">
        <f t="shared" si="0"/>
        <v>2.5045113382471711E-2</v>
      </c>
    </row>
    <row r="39" spans="1:6" x14ac:dyDescent="0.2">
      <c r="A39" s="2" t="s">
        <v>116</v>
      </c>
      <c r="B39" t="s">
        <v>117</v>
      </c>
      <c r="C39" s="4">
        <v>-0.15583</v>
      </c>
      <c r="D39" t="s">
        <v>176</v>
      </c>
      <c r="F39">
        <f t="shared" si="0"/>
        <v>2.9539661053516252E-2</v>
      </c>
    </row>
    <row r="40" spans="1:6" x14ac:dyDescent="0.2">
      <c r="A40" s="2" t="s">
        <v>103</v>
      </c>
      <c r="B40" t="s">
        <v>104</v>
      </c>
      <c r="C40" s="4">
        <v>-0.15734000000000001</v>
      </c>
      <c r="D40" t="s">
        <v>176</v>
      </c>
      <c r="F40">
        <f t="shared" si="0"/>
        <v>2.9825901752937478E-2</v>
      </c>
    </row>
    <row r="41" spans="1:6" x14ac:dyDescent="0.2">
      <c r="A41" s="2" t="s">
        <v>53</v>
      </c>
      <c r="B41" t="s">
        <v>54</v>
      </c>
      <c r="C41" s="4">
        <v>-0.16033</v>
      </c>
      <c r="D41" t="s">
        <v>176</v>
      </c>
      <c r="F41">
        <f t="shared" si="0"/>
        <v>3.0392696250466922E-2</v>
      </c>
    </row>
    <row r="42" spans="1:6" x14ac:dyDescent="0.2">
      <c r="A42" s="2" t="s">
        <v>91</v>
      </c>
      <c r="B42" t="s">
        <v>92</v>
      </c>
      <c r="C42" s="4">
        <v>-0.18965000000000001</v>
      </c>
      <c r="D42" t="s">
        <v>176</v>
      </c>
      <c r="F42">
        <f t="shared" si="0"/>
        <v>3.5950694467043298E-2</v>
      </c>
    </row>
    <row r="43" spans="1:6" x14ac:dyDescent="0.2">
      <c r="A43" s="2" t="s">
        <v>44</v>
      </c>
      <c r="B43" t="s">
        <v>45</v>
      </c>
      <c r="C43" s="4">
        <v>-0.19864000000000001</v>
      </c>
      <c r="D43" t="s">
        <v>176</v>
      </c>
      <c r="F43">
        <f t="shared" si="0"/>
        <v>3.7654869227173642E-2</v>
      </c>
    </row>
    <row r="44" spans="1:6" x14ac:dyDescent="0.2">
      <c r="A44" s="2" t="s">
        <v>88</v>
      </c>
      <c r="B44" t="s">
        <v>89</v>
      </c>
      <c r="C44" s="4">
        <v>-0.19941999999999999</v>
      </c>
      <c r="D44" t="s">
        <v>175</v>
      </c>
      <c r="F44">
        <f t="shared" si="0"/>
        <v>3.7802728661311756E-2</v>
      </c>
    </row>
    <row r="45" spans="1:6" x14ac:dyDescent="0.2">
      <c r="A45" s="2" t="s">
        <v>47</v>
      </c>
      <c r="B45" t="s">
        <v>48</v>
      </c>
      <c r="C45" s="4">
        <v>-0.19949</v>
      </c>
      <c r="D45" t="s">
        <v>175</v>
      </c>
      <c r="F45">
        <f t="shared" si="0"/>
        <v>3.7815998097708768E-2</v>
      </c>
    </row>
    <row r="46" spans="1:6" x14ac:dyDescent="0.2">
      <c r="A46" s="2" t="s">
        <v>56</v>
      </c>
      <c r="B46" t="s">
        <v>57</v>
      </c>
      <c r="C46" s="4">
        <v>-0.20723</v>
      </c>
      <c r="D46" t="s">
        <v>176</v>
      </c>
      <c r="F46">
        <f t="shared" si="0"/>
        <v>3.9283218636463918E-2</v>
      </c>
    </row>
    <row r="47" spans="1:6" x14ac:dyDescent="0.2">
      <c r="A47" s="2" t="s">
        <v>30</v>
      </c>
      <c r="B47" t="s">
        <v>31</v>
      </c>
      <c r="C47" s="4">
        <v>-0.22686999999999999</v>
      </c>
      <c r="D47" t="s">
        <v>176</v>
      </c>
      <c r="F47">
        <f t="shared" si="0"/>
        <v>4.3006243362710847E-2</v>
      </c>
    </row>
    <row r="48" spans="1:6" x14ac:dyDescent="0.2">
      <c r="A48" s="2" t="s">
        <v>100</v>
      </c>
      <c r="B48" t="s">
        <v>101</v>
      </c>
      <c r="C48" s="4">
        <v>-0.25557000000000002</v>
      </c>
      <c r="D48" t="s">
        <v>176</v>
      </c>
      <c r="F48">
        <f t="shared" si="0"/>
        <v>4.8446712285485138E-2</v>
      </c>
    </row>
    <row r="49" spans="1:6" x14ac:dyDescent="0.2">
      <c r="A49" s="2" t="s">
        <v>50</v>
      </c>
      <c r="B49" t="s">
        <v>51</v>
      </c>
      <c r="C49" s="4">
        <v>-0.28443000000000002</v>
      </c>
      <c r="D49" t="s">
        <v>176</v>
      </c>
      <c r="F49">
        <f t="shared" si="0"/>
        <v>5.3917511348595445E-2</v>
      </c>
    </row>
    <row r="50" spans="1:6" x14ac:dyDescent="0.2">
      <c r="A50" s="2" t="s">
        <v>35</v>
      </c>
      <c r="B50" t="s">
        <v>36</v>
      </c>
      <c r="C50" s="4">
        <v>-0.31256</v>
      </c>
      <c r="D50" t="s">
        <v>176</v>
      </c>
      <c r="F50">
        <f t="shared" si="0"/>
        <v>5.9249929146422638E-2</v>
      </c>
    </row>
    <row r="51" spans="1:6" x14ac:dyDescent="0.2">
      <c r="A51" s="2" t="s">
        <v>38</v>
      </c>
      <c r="B51" t="s">
        <v>39</v>
      </c>
      <c r="C51" s="4">
        <v>-0.43461</v>
      </c>
      <c r="D51" t="s">
        <v>176</v>
      </c>
      <c r="F51">
        <f t="shared" si="0"/>
        <v>8.2386139321495841E-2</v>
      </c>
    </row>
    <row r="52" spans="1:6" x14ac:dyDescent="0.2">
      <c r="A52" s="2" t="s">
        <v>77</v>
      </c>
      <c r="B52" t="s">
        <v>78</v>
      </c>
      <c r="C52" s="4">
        <v>-0.46321000000000001</v>
      </c>
      <c r="D52" t="s">
        <v>176</v>
      </c>
      <c r="F52">
        <f t="shared" si="0"/>
        <v>8.7807651906560119E-2</v>
      </c>
    </row>
    <row r="53" spans="1:6" x14ac:dyDescent="0.2">
      <c r="A53" s="2" t="s">
        <v>80</v>
      </c>
      <c r="B53" t="s">
        <v>81</v>
      </c>
      <c r="C53" s="4">
        <v>-0.56945000000000001</v>
      </c>
      <c r="D53" t="s">
        <v>178</v>
      </c>
      <c r="F53">
        <f t="shared" si="0"/>
        <v>0.10794686508967997</v>
      </c>
    </row>
    <row r="54" spans="1:6" x14ac:dyDescent="0.2">
      <c r="A54" s="2" t="s">
        <v>97</v>
      </c>
      <c r="B54" t="s">
        <v>98</v>
      </c>
      <c r="C54" s="4">
        <v>-2.5000000000000001E-5</v>
      </c>
      <c r="D54" t="s">
        <v>178</v>
      </c>
      <c r="F54">
        <f t="shared" si="0"/>
        <v>4.7390844275037301E-6</v>
      </c>
    </row>
    <row r="55" spans="1:6" x14ac:dyDescent="0.2">
      <c r="A55" s="2" t="s">
        <v>22</v>
      </c>
      <c r="B55" t="s">
        <v>23</v>
      </c>
      <c r="C55" s="4">
        <v>-59.81</v>
      </c>
      <c r="D55" t="s">
        <v>178</v>
      </c>
    </row>
    <row r="56" spans="1:6" x14ac:dyDescent="0.2">
      <c r="A56" s="2" t="s">
        <v>25</v>
      </c>
      <c r="B56" t="s">
        <v>26</v>
      </c>
      <c r="C56" s="4">
        <v>-59.81</v>
      </c>
      <c r="D56" t="s">
        <v>177</v>
      </c>
    </row>
    <row r="57" spans="1:6" ht="17" thickBot="1" x14ac:dyDescent="0.25"/>
    <row r="58" spans="1:6" ht="17" thickBot="1" x14ac:dyDescent="0.25">
      <c r="A58" s="10" t="s">
        <v>179</v>
      </c>
      <c r="B58" s="11"/>
      <c r="C58" s="6">
        <f>SUM(C2:C56)</f>
        <v>-124.89528057000001</v>
      </c>
      <c r="D58" s="5"/>
      <c r="E58" s="5"/>
      <c r="F58" s="8"/>
    </row>
    <row r="59" spans="1:6" ht="17" thickBot="1" x14ac:dyDescent="0.25"/>
    <row r="60" spans="1:6" ht="17" thickBot="1" x14ac:dyDescent="0.25">
      <c r="A60" s="12" t="s">
        <v>180</v>
      </c>
      <c r="B60" s="13"/>
      <c r="C60" s="7">
        <f>SUM(C2:C54)</f>
        <v>-5.2752805699999996</v>
      </c>
      <c r="D60" s="5"/>
      <c r="E60" s="5"/>
      <c r="F60" s="9">
        <f>SUM(F2:F54)</f>
        <v>1.0000000000000002</v>
      </c>
    </row>
  </sheetData>
  <sortState xmlns:xlrd2="http://schemas.microsoft.com/office/spreadsheetml/2017/richdata2" ref="A2:D60">
    <sortCondition ref="C2:C60"/>
  </sortState>
  <mergeCells count="2">
    <mergeCell ref="A58:B58"/>
    <mergeCell ref="A60:B6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88E6-0A7E-0446-AA7B-CCF0E73062EF}">
  <dimension ref="A1:D5"/>
  <sheetViews>
    <sheetView workbookViewId="0">
      <selection activeCell="C19" sqref="C19"/>
    </sheetView>
  </sheetViews>
  <sheetFormatPr baseColWidth="10" defaultRowHeight="16" x14ac:dyDescent="0.2"/>
  <cols>
    <col min="1" max="1" width="12.6640625" bestFit="1" customWidth="1"/>
    <col min="2" max="2" width="15.83203125" bestFit="1" customWidth="1"/>
    <col min="3" max="3" width="22.5" bestFit="1" customWidth="1"/>
    <col min="4" max="4" width="13.83203125" bestFit="1" customWidth="1"/>
  </cols>
  <sheetData>
    <row r="1" spans="1:4" x14ac:dyDescent="0.2">
      <c r="A1" s="3" t="s">
        <v>171</v>
      </c>
      <c r="B1" s="3" t="s">
        <v>172</v>
      </c>
      <c r="C1" s="3" t="s">
        <v>173</v>
      </c>
      <c r="D1" s="3" t="s">
        <v>174</v>
      </c>
    </row>
    <row r="2" spans="1:4" x14ac:dyDescent="0.2">
      <c r="A2" s="2" t="s">
        <v>166</v>
      </c>
      <c r="B2" t="s">
        <v>167</v>
      </c>
      <c r="C2" t="s">
        <v>168</v>
      </c>
      <c r="D2" t="s">
        <v>178</v>
      </c>
    </row>
    <row r="3" spans="1:4" x14ac:dyDescent="0.2">
      <c r="A3" s="2" t="s">
        <v>161</v>
      </c>
      <c r="B3" t="s">
        <v>162</v>
      </c>
      <c r="C3" t="s">
        <v>163</v>
      </c>
      <c r="D3" t="s">
        <v>178</v>
      </c>
    </row>
    <row r="4" spans="1:4" x14ac:dyDescent="0.2">
      <c r="A4" s="2" t="s">
        <v>164</v>
      </c>
      <c r="B4" t="s">
        <v>165</v>
      </c>
      <c r="C4" t="s">
        <v>163</v>
      </c>
      <c r="D4" t="s">
        <v>178</v>
      </c>
    </row>
    <row r="5" spans="1:4" x14ac:dyDescent="0.2">
      <c r="A5" s="2" t="s">
        <v>169</v>
      </c>
      <c r="B5" t="s">
        <v>170</v>
      </c>
      <c r="C5" t="s">
        <v>163</v>
      </c>
      <c r="D5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BOF_Substrates</vt:lpstr>
      <vt:lpstr>Macromolecules</vt:lpstr>
      <vt:lpstr>Substrates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2019-09-27T10:30:27Z</dcterms:created>
  <dcterms:modified xsi:type="dcterms:W3CDTF">2019-10-17T07:23:41Z</dcterms:modified>
</cp:coreProperties>
</file>