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<sst xmlns="http://schemas.openxmlformats.org/spreadsheetml/2006/main" count="13">
  <si>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Free Response</t>
  </si>
  <si>
    <t>initial state (deg)</t>
  </si>
  <si>
    <t>t1 (s)</t>
  </si>
  <si>
    <t>t2 (s)</t>
  </si>
  <si>
    <t>O1</t>
  </si>
  <si>
    <t>O2</t>
  </si>
  <si>
    <t>δ</t>
  </si>
  <si>
    <t>ζ</t>
  </si>
  <si>
    <r>
      <t>ω</t>
    </r>
    <r>
      <rPr>
        <sz val="11"/>
        <color theme="1"/>
        <charset val="134"/>
      </rPr>
      <t>n</t>
    </r>
  </si>
  <si>
    <t>Step Response</t>
  </si>
  <si>
    <t>input (V)</t>
  </si>
  <si>
    <t>Final value</t>
  </si>
  <si>
    <t>K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</si>
</sst>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1"/>
  <sheetViews>
    <sheetView tabSelected="1" workbookViewId="0">
      <selection activeCell="F20" sqref="F20"/>
    </sheetView>
  </sheetViews>
  <sheetFormatPr defaultColWidth="9.14285714285714" defaultRowHeight="14.8"/>
  <cols>
    <col min="1" max="1" width="13.9285714285714" customWidth="1"/>
    <col min="2" max="2" width="22.5714285714286" customWidth="1"/>
    <col min="3" max="3" width="14.6428571428571" customWidth="1"/>
    <col min="4" max="4" width="11.9285714285714"/>
    <col min="5" max="5" width="10.4285714285714" customWidth="1"/>
    <col min="6" max="6" width="11.9285714285714"/>
    <col min="7" max="7" width="18.3571428571429"/>
    <col min="8" max="8" width="12.1428571428571" customWidth="1"/>
    <col min="9" max="9" width="14.6428571428571" customWidth="1"/>
  </cols>
  <sheetData>
    <row r="2" ht="20.4" spans="2:9">
      <c r="B2" s="1" t="s">
        <v>0</v>
      </c>
      <c r="C2" s="1"/>
      <c r="D2" s="1"/>
      <c r="E2" s="1"/>
      <c r="F2" s="1"/>
      <c r="G2" s="1"/>
      <c r="H2" s="1"/>
      <c r="I2" s="1"/>
    </row>
    <row r="3" ht="21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ht="20.4" spans="2:9">
      <c r="B4" s="1">
        <v>5</v>
      </c>
      <c r="C4" s="2">
        <v>0</v>
      </c>
      <c r="D4" s="2">
        <v>4.662</v>
      </c>
      <c r="E4" s="2">
        <v>5.002</v>
      </c>
      <c r="F4" s="2">
        <v>1.4784</v>
      </c>
      <c r="G4" s="1">
        <f>LN(E4/F4)</f>
        <v>1.21887741055014</v>
      </c>
      <c r="H4" s="1">
        <f>1/(SQRT(1+(2*PI()/G4)^2))</f>
        <v>0.190440111414139</v>
      </c>
      <c r="I4" s="1">
        <f>2*PI()/(D4-C4)/SQRT(1-H4^2)</f>
        <v>1.37286973879107</v>
      </c>
    </row>
    <row r="5" ht="20.4" spans="2:9">
      <c r="B5" s="1">
        <v>10</v>
      </c>
      <c r="C5" s="2">
        <v>0.034</v>
      </c>
      <c r="D5" s="2">
        <v>4.606</v>
      </c>
      <c r="E5" s="2">
        <v>10</v>
      </c>
      <c r="F5" s="2">
        <v>4.988</v>
      </c>
      <c r="G5" s="1">
        <f>LN(E5/F5)</f>
        <v>0.695550065176256</v>
      </c>
      <c r="H5" s="1">
        <f>1/(SQRT(1+(2*PI()/G5)^2))</f>
        <v>0.110028111886076</v>
      </c>
      <c r="I5" s="1">
        <f>2*PI()/(D5-C5)/SQRT(1-H5^2)</f>
        <v>1.38266991571029</v>
      </c>
    </row>
    <row r="6" ht="20.4" spans="2:9">
      <c r="B6" s="1">
        <v>20</v>
      </c>
      <c r="C6" s="2">
        <v>0</v>
      </c>
      <c r="D6" s="2">
        <v>4.618</v>
      </c>
      <c r="E6" s="2">
        <v>20.002</v>
      </c>
      <c r="F6" s="2">
        <v>11.9837</v>
      </c>
      <c r="G6" s="1">
        <f>LN(E6/F6)</f>
        <v>0.512284875470638</v>
      </c>
      <c r="H6" s="1">
        <f>1/(SQRT(1+(2*PI()/G6)^2))</f>
        <v>0.0812630165440547</v>
      </c>
      <c r="I6" s="1">
        <f>2*PI()/(D6-C6)/SQRT(1-H6^2)</f>
        <v>1.36510062624605</v>
      </c>
    </row>
    <row r="7" ht="20.4" spans="2:9">
      <c r="B7" s="1">
        <v>60</v>
      </c>
      <c r="C7" s="1">
        <v>0</v>
      </c>
      <c r="D7" s="1">
        <v>4.836</v>
      </c>
      <c r="E7" s="1">
        <v>60.002</v>
      </c>
      <c r="F7" s="1">
        <v>38.6745</v>
      </c>
      <c r="G7" s="1">
        <f>LN(E7/F7)</f>
        <v>0.439197426872554</v>
      </c>
      <c r="H7" s="1">
        <f>1/(SQRT(1+(2*PI()/G7)^2))</f>
        <v>0.0697302954508923</v>
      </c>
      <c r="I7" s="1">
        <f>2*PI()/(D7-C7)/SQRT(1-H7^2)</f>
        <v>1.302422797665</v>
      </c>
    </row>
    <row r="8" ht="20.4" spans="9:9">
      <c r="I8" s="1"/>
    </row>
    <row r="9" ht="20.4" spans="2:4">
      <c r="B9" s="1" t="s">
        <v>9</v>
      </c>
      <c r="C9" s="1"/>
      <c r="D9" s="1"/>
    </row>
    <row r="10" ht="20.4" spans="2:4">
      <c r="B10" s="1" t="s">
        <v>10</v>
      </c>
      <c r="C10" s="1" t="s">
        <v>11</v>
      </c>
      <c r="D10" s="1" t="s">
        <v>12</v>
      </c>
    </row>
    <row r="11" ht="20.4" spans="2:4">
      <c r="B11" s="1">
        <v>20</v>
      </c>
      <c r="C11" s="1">
        <v>14.8288</v>
      </c>
      <c r="D11" s="1">
        <f>C11/B11</f>
        <v>0.74144</v>
      </c>
    </row>
  </sheetData>
  <mergeCells count="2">
    <mergeCell ref="B2:I2"/>
    <mergeCell ref="B9:D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linesLK</dc:creator>
  <dcterms:created xsi:type="dcterms:W3CDTF">2021-08-11T16:06:47Z</dcterms:created>
  <dcterms:modified xsi:type="dcterms:W3CDTF">2021-08-11T22:00:27Z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