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 1" sheetId="1" r:id="rId3"/>
    <sheet state="visible" name="Plan 2" sheetId="2" r:id="rId4"/>
    <sheet state="visible" name="Plan 3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<sst xmlns="http://schemas.openxmlformats.org/spreadsheetml/2006/main" count="558" uniqueCount="158">
  <si>
    <t>W i t h i n</t>
  </si>
  <si>
    <t>Finished</t>
  </si>
  <si>
    <t>HalfWay</t>
  </si>
  <si>
    <t>Not Started</t>
  </si>
  <si>
    <t>WHAT</t>
  </si>
  <si>
    <t>Time(hours)</t>
  </si>
  <si>
    <t>WHEN</t>
  </si>
  <si>
    <t>WHO</t>
  </si>
  <si>
    <t>Time Reality</t>
  </si>
  <si>
    <t>When Reality</t>
  </si>
  <si>
    <t>State</t>
  </si>
  <si>
    <t>Who Did it?</t>
  </si>
  <si>
    <t>Possibilities</t>
  </si>
  <si>
    <t>Team Goals</t>
  </si>
  <si>
    <t>Solution 1</t>
  </si>
  <si>
    <t>Solution 2</t>
  </si>
  <si>
    <t>22/09/2017</t>
  </si>
  <si>
    <t>Todos</t>
  </si>
  <si>
    <t>Pastor falte</t>
  </si>
  <si>
    <t>Cambiar roles</t>
  </si>
  <si>
    <t>Plan</t>
  </si>
  <si>
    <t>Acaben su parte en extemporáneo</t>
  </si>
  <si>
    <t>19/09/2017</t>
  </si>
  <si>
    <t>Marcelo falte</t>
  </si>
  <si>
    <t>Plan de Trabajo</t>
  </si>
  <si>
    <t>-Planeacion del plan</t>
  </si>
  <si>
    <t>Planeacion del plan</t>
  </si>
  <si>
    <t>César</t>
  </si>
  <si>
    <t>-Implementacion del plan</t>
  </si>
  <si>
    <t>Implementacion del plan</t>
  </si>
  <si>
    <t>Evaluar el plan</t>
  </si>
  <si>
    <t>Joaquín</t>
  </si>
  <si>
    <t>-Evaluar el plan</t>
  </si>
  <si>
    <t>Corrección del plan</t>
  </si>
  <si>
    <t>Diagramas</t>
  </si>
  <si>
    <t>Cesar falte</t>
  </si>
  <si>
    <t>-Corrección del plan</t>
  </si>
  <si>
    <t>Estados</t>
  </si>
  <si>
    <t>Never</t>
  </si>
  <si>
    <t>Joaquín falte</t>
  </si>
  <si>
    <t>15/09/2017</t>
  </si>
  <si>
    <t>Marcelo y Pastor platiquen</t>
  </si>
  <si>
    <t>Editar Diagrama de clases</t>
  </si>
  <si>
    <t>Marcelo</t>
  </si>
  <si>
    <t>Factory</t>
  </si>
  <si>
    <t>-Definir Estados</t>
  </si>
  <si>
    <t>-Diagrama de Estados</t>
  </si>
  <si>
    <t>Que no entendamos</t>
  </si>
  <si>
    <t>David</t>
  </si>
  <si>
    <t>Buscar en internet</t>
  </si>
  <si>
    <t>Preguntar al Profesor</t>
  </si>
  <si>
    <t>Atrasarnos en una revisión</t>
  </si>
  <si>
    <t>Atrasar fecha</t>
  </si>
  <si>
    <t>Clases</t>
  </si>
  <si>
    <t>Diseño</t>
  </si>
  <si>
    <t>-Completar diagrama de clases</t>
  </si>
  <si>
    <t>Que alguien se tenga que ir antes</t>
  </si>
  <si>
    <t>Acaba su parte por su cuenta/caabiar rol</t>
  </si>
  <si>
    <t>Eclipse</t>
  </si>
  <si>
    <t>-Corregir diagrama de secuencias anterior</t>
  </si>
  <si>
    <t>Que no compile</t>
  </si>
  <si>
    <t>Investigar</t>
  </si>
  <si>
    <t>-Diagrama de secuencia del juego</t>
  </si>
  <si>
    <t>-Configurar eclipse</t>
  </si>
  <si>
    <t>Que Joaquín se estrese</t>
  </si>
  <si>
    <t>Tranquilizarlo</t>
  </si>
  <si>
    <t>Hacer un break</t>
  </si>
  <si>
    <t>Que Pastor moleste</t>
  </si>
  <si>
    <t>Invitarlo a que se calle</t>
  </si>
  <si>
    <t>Que se vaya 15 minutos</t>
  </si>
  <si>
    <t>Distracciones</t>
  </si>
  <si>
    <t>Planeacion de la clase</t>
  </si>
  <si>
    <t>Dejar el electrónico</t>
  </si>
  <si>
    <t>Que alguna laptop deje de funcionar</t>
  </si>
  <si>
    <t>Ir algún salón de computación</t>
  </si>
  <si>
    <t>Atrasar Fecha</t>
  </si>
  <si>
    <t>Diagrama UML de Clases</t>
  </si>
  <si>
    <t>Codificación</t>
  </si>
  <si>
    <t>Implementacion de la clase</t>
  </si>
  <si>
    <t>Crear Clases de Estados</t>
  </si>
  <si>
    <t>Evaluar la clase</t>
  </si>
  <si>
    <t>Implementar estados</t>
  </si>
  <si>
    <t>Optimizar el canvas</t>
  </si>
  <si>
    <t>Que se vaya la luz</t>
  </si>
  <si>
    <t>Corrección de código</t>
  </si>
  <si>
    <t>Tranquilizar a Joaquín</t>
  </si>
  <si>
    <t>Diseñar el diagrama</t>
  </si>
  <si>
    <t>Modificar GameObject a Abstracto</t>
  </si>
  <si>
    <t>Movimiento</t>
  </si>
  <si>
    <t>Que el lugar de trabajo haya mucho ruido</t>
  </si>
  <si>
    <t>Cambiarnos a otro lugar</t>
  </si>
  <si>
    <t>Revisión</t>
  </si>
  <si>
    <t>Entity Manager</t>
  </si>
  <si>
    <t>Que la red se caiga</t>
  </si>
  <si>
    <t>Trabajar en TextEdit</t>
  </si>
  <si>
    <t>Corrección</t>
  </si>
  <si>
    <t>Que se pierda el trabajo</t>
  </si>
  <si>
    <t>Tener un Backup</t>
  </si>
  <si>
    <t>Guardar el trabajo en una USB</t>
  </si>
  <si>
    <t>MyWindow</t>
  </si>
  <si>
    <t>Amigos hagan Distracción</t>
  </si>
  <si>
    <t>Esperar a que se vayan</t>
  </si>
  <si>
    <t>-Planeacion de la clase</t>
  </si>
  <si>
    <t>QUE ALGUIEN DE DE BAJA LA MATERIA</t>
  </si>
  <si>
    <t>Agregar salto</t>
  </si>
  <si>
    <t>Implementar Colisión</t>
  </si>
  <si>
    <t>Colisión con el piso</t>
  </si>
  <si>
    <t>Dividir el trabajo</t>
  </si>
  <si>
    <t>Revisar Código</t>
  </si>
  <si>
    <t>Corregir Código</t>
  </si>
  <si>
    <t>Game Context</t>
  </si>
  <si>
    <t>Imágenes</t>
  </si>
  <si>
    <t>Dar de baja todos la materia</t>
  </si>
  <si>
    <t>-Implementacion de la clase</t>
  </si>
  <si>
    <t>-Evaluar la clase</t>
  </si>
  <si>
    <t>-Corrección de código</t>
  </si>
  <si>
    <t>MyCanvas</t>
  </si>
  <si>
    <t>GameState</t>
  </si>
  <si>
    <t>GameStateRunning</t>
  </si>
  <si>
    <t>-KeyListener</t>
  </si>
  <si>
    <t>GameStatePause</t>
  </si>
  <si>
    <t>GameStateGameOver</t>
  </si>
  <si>
    <t>Clase GameContext</t>
  </si>
  <si>
    <t>gameObject</t>
  </si>
  <si>
    <t>KeyListener</t>
  </si>
  <si>
    <t>Sprites</t>
  </si>
  <si>
    <t>Entrega</t>
  </si>
  <si>
    <t>13/09/2017</t>
  </si>
  <si>
    <t>Heróe</t>
  </si>
  <si>
    <t>Bocetos</t>
  </si>
  <si>
    <t>Crear imagen</t>
  </si>
  <si>
    <t>Animar imágenes</t>
  </si>
  <si>
    <t>Ensamblar</t>
  </si>
  <si>
    <t>Archivo</t>
  </si>
  <si>
    <t>-Subir todo a drive</t>
  </si>
  <si>
    <t>-Crear carpeta zip y entregable</t>
  </si>
  <si>
    <t>-Requerimientos</t>
  </si>
  <si>
    <t>Enemigo</t>
  </si>
  <si>
    <t>Implementación de todas las clases</t>
  </si>
  <si>
    <t>-Corroborar y cambiar los requerimientos anteriores</t>
  </si>
  <si>
    <t>-Revisar requerimientos</t>
  </si>
  <si>
    <t>-Entregar zip</t>
  </si>
  <si>
    <t>Main</t>
  </si>
  <si>
    <t>Implementación</t>
  </si>
  <si>
    <t>-Códigos</t>
  </si>
  <si>
    <t>-Implementar códigos juntos</t>
  </si>
  <si>
    <t>-Evaluar códigos</t>
  </si>
  <si>
    <t>-Probar</t>
  </si>
  <si>
    <t>Definir Estados</t>
  </si>
  <si>
    <t>Diagrama de Estados</t>
  </si>
  <si>
    <t>Completar diagrama de clases</t>
  </si>
  <si>
    <t>Corregir diagrama de secuancias anterior</t>
  </si>
  <si>
    <t>Diagrama de secuencia del juego</t>
  </si>
  <si>
    <t>Implementar el canvas</t>
  </si>
  <si>
    <t>Diseñar el motor de física</t>
  </si>
  <si>
    <t>Implementar el motor de física</t>
  </si>
  <si>
    <t>-Fase de Corrección</t>
  </si>
  <si>
    <t>-Probar el prototipo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</si>
</sst>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1">
    <font>
      <sz val="10.0"/>
      <color rgb="FF000000"/>
      <name val="Arial"/>
    </font>
    <font>
      <b/>
      <sz val="36.0"/>
      <name val="Amatic SC"/>
    </font>
    <font>
      <sz val="12.0"/>
    </font>
    <font/>
    <font>
      <sz val="18.0"/>
      <name val="Courier New"/>
    </font>
    <font>
      <sz val="14.0"/>
      <name val="Courier New"/>
    </font>
    <font>
      <b/>
      <sz val="14.0"/>
    </font>
    <font>
      <name val="Arial"/>
    </font>
    <font>
      <b/>
    </font>
    <font>
      <sz val="24.0"/>
    </font>
    <font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3" numFmtId="0" xfId="0" applyAlignment="1" applyFont="1">
      <alignment readingOrder="0"/>
    </xf>
    <xf borderId="2" fillId="3" fontId="2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2" fillId="6" fontId="4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7" fontId="5" numFmtId="0" xfId="0" applyAlignment="1" applyBorder="1" applyFill="1" applyFont="1">
      <alignment horizontal="center" readingOrder="0"/>
    </xf>
    <xf borderId="2" fillId="8" fontId="6" numFmtId="0" xfId="0" applyAlignment="1" applyBorder="1" applyFill="1" applyFont="1">
      <alignment readingOrder="0"/>
    </xf>
    <xf borderId="4" fillId="8" fontId="3" numFmtId="0" xfId="0" applyAlignment="1" applyBorder="1" applyFont="1">
      <alignment horizontal="center" readingOrder="0"/>
    </xf>
    <xf borderId="4" fillId="8" fontId="7" numFmtId="164" xfId="0" applyAlignment="1" applyBorder="1" applyFont="1" applyNumberFormat="1">
      <alignment horizontal="center" readingOrder="0" vertical="bottom"/>
    </xf>
    <xf borderId="4" fillId="8" fontId="7" numFmtId="0" xfId="0" applyAlignment="1" applyBorder="1" applyFont="1">
      <alignment horizontal="center" vertical="bottom"/>
    </xf>
    <xf borderId="5" fillId="8" fontId="7" numFmtId="0" xfId="0" applyAlignment="1" applyBorder="1" applyFont="1">
      <alignment horizontal="center" vertical="bottom"/>
    </xf>
    <xf borderId="5" fillId="8" fontId="3" numFmtId="0" xfId="0" applyAlignment="1" applyBorder="1" applyFont="1">
      <alignment horizontal="center" readingOrder="0"/>
    </xf>
    <xf borderId="6" fillId="9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10" fontId="8" numFmtId="0" xfId="0" applyAlignment="1" applyBorder="1" applyFill="1" applyFont="1">
      <alignment readingOrder="0"/>
    </xf>
    <xf borderId="4" fillId="11" fontId="3" numFmtId="0" xfId="0" applyAlignment="1" applyBorder="1" applyFill="1" applyFont="1">
      <alignment horizontal="center" readingOrder="0"/>
    </xf>
    <xf borderId="5" fillId="11" fontId="3" numFmtId="0" xfId="0" applyAlignment="1" applyBorder="1" applyFont="1">
      <alignment horizontal="center" readingOrder="0"/>
    </xf>
    <xf borderId="0" fillId="10" fontId="3" numFmtId="0" xfId="0" applyAlignment="1" applyFont="1">
      <alignment horizontal="center"/>
    </xf>
    <xf borderId="0" fillId="10" fontId="3" numFmtId="0" xfId="0" applyAlignment="1" applyFont="1">
      <alignment horizontal="center" readingOrder="0"/>
    </xf>
    <xf borderId="0" fillId="10" fontId="3" numFmtId="164" xfId="0" applyAlignment="1" applyFont="1" applyNumberFormat="1">
      <alignment horizontal="center" readingOrder="0"/>
    </xf>
    <xf borderId="7" fillId="10" fontId="3" numFmtId="0" xfId="0" applyAlignment="1" applyBorder="1" applyFont="1">
      <alignment horizontal="center"/>
    </xf>
    <xf borderId="0" fillId="12" fontId="9" numFmtId="164" xfId="0" applyAlignment="1" applyFill="1" applyFont="1" applyNumberFormat="1">
      <alignment horizontal="center" readingOrder="0" vertical="center"/>
    </xf>
    <xf borderId="8" fillId="9" fontId="3" numFmtId="0" xfId="0" applyAlignment="1" applyBorder="1" applyFont="1">
      <alignment horizontal="center" readingOrder="0"/>
    </xf>
    <xf borderId="2" fillId="12" fontId="8" numFmtId="0" xfId="0" applyAlignment="1" applyBorder="1" applyFont="1">
      <alignment readingOrder="0"/>
    </xf>
    <xf borderId="0" fillId="11" fontId="3" numFmtId="0" xfId="0" applyAlignment="1" applyFont="1">
      <alignment horizontal="center" readingOrder="0"/>
    </xf>
    <xf borderId="0" fillId="12" fontId="3" numFmtId="0" xfId="0" applyAlignment="1" applyFont="1">
      <alignment horizontal="center" readingOrder="0"/>
    </xf>
    <xf borderId="0" fillId="12" fontId="7" numFmtId="164" xfId="0" applyAlignment="1" applyFont="1" applyNumberFormat="1">
      <alignment horizontal="center" readingOrder="0"/>
    </xf>
    <xf borderId="0" fillId="12" fontId="3" numFmtId="0" xfId="0" applyAlignment="1" applyFont="1">
      <alignment horizontal="center"/>
    </xf>
    <xf borderId="7" fillId="11" fontId="3" numFmtId="0" xfId="0" applyAlignment="1" applyBorder="1" applyFont="1">
      <alignment horizontal="center" readingOrder="0"/>
    </xf>
    <xf borderId="7" fillId="12" fontId="3" numFmtId="0" xfId="0" applyAlignment="1" applyBorder="1" applyFont="1">
      <alignment horizontal="center"/>
    </xf>
    <xf borderId="2" fillId="0" fontId="3" numFmtId="0" xfId="0" applyAlignment="1" applyBorder="1" applyFont="1">
      <alignment readingOrder="0"/>
    </xf>
    <xf borderId="0" fillId="0" fontId="7" numFmtId="165" xfId="0" applyAlignment="1" applyFont="1" applyNumberFormat="1">
      <alignment horizontal="center" readingOrder="0"/>
    </xf>
    <xf borderId="0" fillId="13" fontId="3" numFmtId="0" xfId="0" applyAlignment="1" applyFill="1" applyFont="1">
      <alignment horizontal="center" readingOrder="0"/>
    </xf>
    <xf borderId="0" fillId="12" fontId="7" numFmtId="165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7" fillId="13" fontId="3" numFmtId="0" xfId="0" applyAlignment="1" applyBorder="1" applyFont="1">
      <alignment horizontal="center" readingOrder="0"/>
    </xf>
    <xf borderId="0" fillId="12" fontId="7" numFmtId="0" xfId="0" applyAlignment="1" applyFont="1">
      <alignment horizontal="center" readingOrder="0"/>
    </xf>
    <xf borderId="0" fillId="14" fontId="3" numFmtId="0" xfId="0" applyAlignment="1" applyFill="1" applyFont="1">
      <alignment horizontal="center" readingOrder="0"/>
    </xf>
    <xf borderId="0" fillId="0" fontId="7" numFmtId="164" xfId="0" applyAlignment="1" applyFont="1" applyNumberFormat="1">
      <alignment horizontal="center" readingOrder="0"/>
    </xf>
    <xf borderId="7" fillId="14" fontId="3" numFmtId="0" xfId="0" applyAlignment="1" applyBorder="1" applyFont="1">
      <alignment horizontal="center" readingOrder="0"/>
    </xf>
    <xf borderId="7" fillId="12" fontId="3" numFmtId="0" xfId="0" applyAlignment="1" applyBorder="1" applyFont="1">
      <alignment horizontal="center" readingOrder="0"/>
    </xf>
    <xf borderId="0" fillId="9" fontId="3" numFmtId="0" xfId="0" applyAlignment="1" applyFont="1">
      <alignment horizontal="center" readingOrder="0"/>
    </xf>
    <xf borderId="0" fillId="15" fontId="3" numFmtId="0" xfId="0" applyAlignment="1" applyFill="1" applyFon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16" fontId="3" numFmtId="0" xfId="0" applyAlignment="1" applyFill="1" applyFont="1">
      <alignment horizontal="center" readingOrder="0"/>
    </xf>
    <xf borderId="7" fillId="16" fontId="3" numFmtId="0" xfId="0" applyAlignment="1" applyBorder="1" applyFont="1">
      <alignment horizontal="center" readingOrder="0"/>
    </xf>
    <xf borderId="2" fillId="12" fontId="3" numFmtId="0" xfId="0" applyAlignment="1" applyBorder="1" applyFont="1">
      <alignment readingOrder="0"/>
    </xf>
    <xf borderId="7" fillId="15" fontId="3" numFmtId="0" xfId="0" applyAlignment="1" applyBorder="1" applyFont="1">
      <alignment horizontal="center" readingOrder="0"/>
    </xf>
    <xf borderId="0" fillId="12" fontId="3" numFmtId="0" xfId="0" applyFont="1"/>
    <xf borderId="0" fillId="17" fontId="3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2" fillId="9" fontId="8" numFmtId="0" xfId="0" applyAlignment="1" applyBorder="1" applyFont="1">
      <alignment horizontal="center" readingOrder="0"/>
    </xf>
    <xf borderId="2" fillId="11" fontId="8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0" fillId="0" fontId="7" numFmtId="165" xfId="0" applyAlignment="1" applyBorder="1" applyFont="1" applyNumberFormat="1">
      <alignment horizontal="center" readingOrder="0"/>
    </xf>
    <xf borderId="10" fillId="14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/>
    </xf>
    <xf borderId="0" fillId="17" fontId="3" numFmtId="165" xfId="0" applyAlignment="1" applyFont="1" applyNumberFormat="1">
      <alignment horizontal="center" readingOrder="0"/>
    </xf>
    <xf borderId="11" fillId="14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readingOrder="0"/>
    </xf>
    <xf borderId="8" fillId="17" fontId="3" numFmtId="0" xfId="0" applyAlignment="1" applyBorder="1" applyFont="1">
      <alignment horizontal="center" readingOrder="0"/>
    </xf>
    <xf borderId="7" fillId="12" fontId="3" numFmtId="0" xfId="0" applyBorder="1" applyFont="1"/>
    <xf borderId="0" fillId="17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29"/>
    <col customWidth="1" min="2" max="2" width="25.0"/>
    <col customWidth="1" min="3" max="3" width="26.0"/>
    <col customWidth="1" min="4" max="4" width="22.57"/>
    <col customWidth="1" min="5" max="5" width="29.29"/>
    <col customWidth="1" min="6" max="6" width="29.14"/>
    <col customWidth="1" min="7" max="7" width="35.86"/>
    <col customWidth="1" min="8" max="8" width="38.0"/>
    <col customWidth="1" min="9" max="9" width="37.0"/>
    <col customWidth="1" min="10" max="10" width="35.86"/>
    <col customWidth="1" min="11" max="11" width="37.86"/>
    <col customWidth="1" min="12" max="12" width="35.71"/>
  </cols>
  <sheetData>
    <row r="1">
      <c r="A1" s="1" t="s">
        <v>0</v>
      </c>
      <c r="F1" s="2" t="s">
        <v>1</v>
      </c>
      <c r="G1" s="2" t="s">
        <v>2</v>
      </c>
      <c r="H1" s="2" t="s">
        <v>3</v>
      </c>
    </row>
    <row r="2" ht="21.0" customHeight="1">
      <c r="A2" s="3"/>
      <c r="C2" s="4"/>
      <c r="F2" s="5"/>
      <c r="G2" s="6"/>
      <c r="H2" s="7"/>
    </row>
    <row r="3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10" t="s">
        <v>12</v>
      </c>
      <c r="J3" s="10" t="s">
        <v>14</v>
      </c>
      <c r="K3" s="10" t="s">
        <v>15</v>
      </c>
    </row>
    <row r="4">
      <c r="A4" s="11" t="s">
        <v>13</v>
      </c>
      <c r="B4" s="12">
        <f>sum(B5,B11,B52,B59)</f>
        <v>24.6</v>
      </c>
      <c r="C4" s="14" t="s">
        <v>16</v>
      </c>
      <c r="D4" s="14" t="s">
        <v>17</v>
      </c>
      <c r="E4" s="12">
        <f>sum(E5,E11,E52,E59)</f>
        <v>16.9</v>
      </c>
      <c r="F4" s="14" t="s">
        <v>16</v>
      </c>
      <c r="G4" s="12"/>
      <c r="H4" s="16"/>
      <c r="I4" s="17" t="s">
        <v>18</v>
      </c>
      <c r="J4" s="20" t="s">
        <v>19</v>
      </c>
      <c r="K4" s="21" t="s">
        <v>21</v>
      </c>
    </row>
    <row r="5">
      <c r="A5" s="19" t="s">
        <v>20</v>
      </c>
      <c r="B5" s="22">
        <f>sum(B6)</f>
        <v>2.7</v>
      </c>
      <c r="C5" s="23" t="s">
        <v>22</v>
      </c>
      <c r="D5" s="22"/>
      <c r="E5" s="22">
        <f>sum(E6)</f>
        <v>4.6</v>
      </c>
      <c r="F5" s="23" t="s">
        <v>16</v>
      </c>
      <c r="G5" s="22"/>
      <c r="H5" s="25"/>
      <c r="I5" s="27" t="s">
        <v>23</v>
      </c>
      <c r="J5" s="29" t="s">
        <v>19</v>
      </c>
      <c r="K5" s="33" t="s">
        <v>21</v>
      </c>
    </row>
    <row r="6" ht="15.0" customHeight="1">
      <c r="A6" s="28" t="s">
        <v>24</v>
      </c>
      <c r="B6" s="30">
        <f>sum(B7:B10)</f>
        <v>2.7</v>
      </c>
      <c r="C6" s="38">
        <v>43078.0</v>
      </c>
      <c r="D6" s="32"/>
      <c r="E6" s="32">
        <f>SUM(E7:E10)</f>
        <v>4.6</v>
      </c>
      <c r="F6" s="41" t="s">
        <v>16</v>
      </c>
      <c r="G6" s="30"/>
      <c r="H6" s="45"/>
      <c r="I6" s="46" t="s">
        <v>35</v>
      </c>
      <c r="J6" s="29" t="s">
        <v>19</v>
      </c>
      <c r="K6" s="33" t="s">
        <v>21</v>
      </c>
    </row>
    <row r="7">
      <c r="A7" s="35" t="s">
        <v>25</v>
      </c>
      <c r="B7" s="18">
        <v>1.0</v>
      </c>
      <c r="C7" s="36">
        <v>43078.0</v>
      </c>
      <c r="D7" s="37" t="s">
        <v>27</v>
      </c>
      <c r="E7" s="18">
        <v>1.2</v>
      </c>
      <c r="F7" s="18" t="s">
        <v>38</v>
      </c>
      <c r="G7" s="39"/>
      <c r="H7" s="40" t="s">
        <v>27</v>
      </c>
      <c r="I7" s="27" t="s">
        <v>39</v>
      </c>
      <c r="J7" s="29" t="s">
        <v>19</v>
      </c>
      <c r="K7" s="33" t="s">
        <v>21</v>
      </c>
    </row>
    <row r="8">
      <c r="A8" s="35" t="s">
        <v>28</v>
      </c>
      <c r="B8" s="18">
        <v>0.5</v>
      </c>
      <c r="C8" s="36">
        <v>43078.0</v>
      </c>
      <c r="D8" s="37" t="s">
        <v>27</v>
      </c>
      <c r="E8" s="18">
        <v>1.0</v>
      </c>
      <c r="F8" s="18" t="s">
        <v>40</v>
      </c>
      <c r="G8" s="39"/>
      <c r="H8" s="40" t="s">
        <v>27</v>
      </c>
      <c r="I8" s="27" t="s">
        <v>41</v>
      </c>
      <c r="J8" s="29" t="s">
        <v>21</v>
      </c>
      <c r="K8" s="33" t="s">
        <v>19</v>
      </c>
    </row>
    <row r="9">
      <c r="A9" s="35" t="s">
        <v>32</v>
      </c>
      <c r="B9" s="18">
        <v>0.2</v>
      </c>
      <c r="C9" s="36">
        <v>43078.0</v>
      </c>
      <c r="D9" s="42" t="s">
        <v>31</v>
      </c>
      <c r="E9" s="18">
        <v>0.4</v>
      </c>
      <c r="F9" s="48">
        <v>43078.0</v>
      </c>
      <c r="G9" s="39"/>
      <c r="H9" s="42" t="s">
        <v>31</v>
      </c>
      <c r="I9" s="27" t="s">
        <v>47</v>
      </c>
      <c r="J9" s="29" t="s">
        <v>49</v>
      </c>
      <c r="K9" s="33" t="s">
        <v>50</v>
      </c>
    </row>
    <row r="10">
      <c r="A10" s="35" t="s">
        <v>36</v>
      </c>
      <c r="B10" s="18">
        <v>1.0</v>
      </c>
      <c r="C10" s="36">
        <v>43078.0</v>
      </c>
      <c r="D10" s="37" t="s">
        <v>27</v>
      </c>
      <c r="E10" s="18">
        <v>2.0</v>
      </c>
      <c r="F10" s="48">
        <v>43078.0</v>
      </c>
      <c r="G10" s="39"/>
      <c r="H10" s="40" t="s">
        <v>27</v>
      </c>
      <c r="I10" s="27" t="s">
        <v>51</v>
      </c>
      <c r="J10" s="29" t="s">
        <v>52</v>
      </c>
      <c r="K10" s="33" t="s">
        <v>52</v>
      </c>
    </row>
    <row r="11">
      <c r="A11" s="19" t="s">
        <v>53</v>
      </c>
      <c r="B11" s="22">
        <f>sum(B18,B17,B21,B26,B32,B37,B42,B47)</f>
        <v>15.45</v>
      </c>
      <c r="C11" s="23" t="s">
        <v>22</v>
      </c>
      <c r="D11" s="22"/>
      <c r="E11" s="22">
        <f>sum(E18,E17,E21,E26,E32,E37,E42,E47)</f>
        <v>8</v>
      </c>
      <c r="F11" s="23" t="s">
        <v>22</v>
      </c>
      <c r="G11" s="22"/>
      <c r="H11" s="25"/>
      <c r="I11" s="27" t="s">
        <v>56</v>
      </c>
      <c r="J11" s="29" t="s">
        <v>57</v>
      </c>
      <c r="K11" s="33" t="s">
        <v>57</v>
      </c>
    </row>
    <row r="12">
      <c r="A12" s="28" t="s">
        <v>58</v>
      </c>
      <c r="B12" s="32">
        <f>SUM(B13:B16)</f>
        <v>1.2</v>
      </c>
      <c r="C12" s="38">
        <v>43078.0</v>
      </c>
      <c r="D12" s="32"/>
      <c r="E12" s="32">
        <f>SUM(E13:E16)</f>
        <v>1.2</v>
      </c>
      <c r="F12" s="41" t="s">
        <v>40</v>
      </c>
      <c r="G12" s="30"/>
      <c r="H12" s="45"/>
      <c r="I12" s="27" t="s">
        <v>60</v>
      </c>
      <c r="J12" s="29" t="s">
        <v>61</v>
      </c>
      <c r="K12" s="33" t="s">
        <v>50</v>
      </c>
    </row>
    <row r="13">
      <c r="A13" s="35" t="s">
        <v>63</v>
      </c>
      <c r="B13" s="18">
        <v>0.3</v>
      </c>
      <c r="C13" s="36">
        <v>43078.0</v>
      </c>
      <c r="D13" s="49" t="s">
        <v>48</v>
      </c>
      <c r="E13" s="18">
        <v>0.0</v>
      </c>
      <c r="F13" s="18" t="s">
        <v>38</v>
      </c>
      <c r="G13" s="39"/>
      <c r="H13" s="49" t="s">
        <v>48</v>
      </c>
      <c r="I13" s="27" t="s">
        <v>64</v>
      </c>
      <c r="J13" s="29" t="s">
        <v>65</v>
      </c>
      <c r="K13" s="33" t="s">
        <v>66</v>
      </c>
    </row>
    <row r="14">
      <c r="A14" s="35" t="s">
        <v>63</v>
      </c>
      <c r="B14" s="18">
        <v>0.3</v>
      </c>
      <c r="C14" s="36">
        <v>43078.0</v>
      </c>
      <c r="D14" s="37" t="s">
        <v>27</v>
      </c>
      <c r="E14" s="18">
        <v>1.0</v>
      </c>
      <c r="F14" s="18" t="s">
        <v>40</v>
      </c>
      <c r="G14" s="39"/>
      <c r="H14" s="40" t="s">
        <v>27</v>
      </c>
      <c r="I14" s="27" t="s">
        <v>67</v>
      </c>
      <c r="J14" s="29" t="s">
        <v>68</v>
      </c>
      <c r="K14" s="33" t="s">
        <v>69</v>
      </c>
    </row>
    <row r="15">
      <c r="A15" s="35" t="s">
        <v>63</v>
      </c>
      <c r="B15" s="18">
        <v>0.3</v>
      </c>
      <c r="C15" s="36">
        <v>43078.0</v>
      </c>
      <c r="D15" s="47" t="s">
        <v>43</v>
      </c>
      <c r="E15" s="18">
        <v>0.1</v>
      </c>
      <c r="F15" s="48">
        <v>43078.0</v>
      </c>
      <c r="G15" s="39"/>
      <c r="H15" s="52" t="s">
        <v>43</v>
      </c>
      <c r="I15" s="27" t="s">
        <v>70</v>
      </c>
      <c r="J15" s="29" t="s">
        <v>72</v>
      </c>
      <c r="K15" s="33" t="s">
        <v>21</v>
      </c>
    </row>
    <row r="16">
      <c r="A16" s="35" t="s">
        <v>63</v>
      </c>
      <c r="B16" s="18">
        <v>0.3</v>
      </c>
      <c r="C16" s="36">
        <v>43078.0</v>
      </c>
      <c r="D16" s="42" t="s">
        <v>31</v>
      </c>
      <c r="E16" s="18">
        <v>0.1</v>
      </c>
      <c r="F16" s="48">
        <v>43078.0</v>
      </c>
      <c r="G16" s="39"/>
      <c r="H16" s="44" t="s">
        <v>31</v>
      </c>
      <c r="I16" s="27" t="s">
        <v>73</v>
      </c>
      <c r="J16" s="29" t="s">
        <v>74</v>
      </c>
      <c r="K16" s="33" t="s">
        <v>75</v>
      </c>
    </row>
    <row r="17">
      <c r="A17" s="28" t="s">
        <v>76</v>
      </c>
      <c r="B17" s="30">
        <f>sum(B18:B20)</f>
        <v>1.5</v>
      </c>
      <c r="C17" s="38">
        <v>43078.0</v>
      </c>
      <c r="D17" s="30"/>
      <c r="E17" s="30">
        <f>sum(E18:E20)</f>
        <v>1.2</v>
      </c>
      <c r="F17" s="41" t="s">
        <v>22</v>
      </c>
      <c r="G17" s="32"/>
      <c r="H17" s="34"/>
      <c r="I17" s="27" t="s">
        <v>83</v>
      </c>
      <c r="J17" s="29" t="s">
        <v>52</v>
      </c>
      <c r="K17" s="33" t="s">
        <v>85</v>
      </c>
    </row>
    <row r="18">
      <c r="A18" s="35" t="s">
        <v>86</v>
      </c>
      <c r="B18" s="18">
        <v>1.0</v>
      </c>
      <c r="C18" s="36">
        <v>43078.0</v>
      </c>
      <c r="D18" s="42" t="s">
        <v>31</v>
      </c>
      <c r="E18" s="18">
        <v>1.0</v>
      </c>
      <c r="F18" s="48">
        <v>43078.0</v>
      </c>
      <c r="G18" s="39"/>
      <c r="H18" s="44" t="s">
        <v>31</v>
      </c>
      <c r="I18" s="27" t="s">
        <v>89</v>
      </c>
      <c r="J18" s="29" t="s">
        <v>90</v>
      </c>
      <c r="K18" s="33" t="s">
        <v>52</v>
      </c>
    </row>
    <row r="19">
      <c r="A19" s="35" t="s">
        <v>91</v>
      </c>
      <c r="B19" s="18">
        <v>0.2</v>
      </c>
      <c r="C19" s="55" t="s">
        <v>40</v>
      </c>
      <c r="D19" s="47" t="s">
        <v>43</v>
      </c>
      <c r="E19" s="18">
        <v>0.1</v>
      </c>
      <c r="F19" s="48">
        <v>43078.0</v>
      </c>
      <c r="G19" s="39"/>
      <c r="H19" s="52" t="s">
        <v>43</v>
      </c>
      <c r="I19" s="27" t="s">
        <v>93</v>
      </c>
      <c r="J19" s="29" t="s">
        <v>94</v>
      </c>
      <c r="K19" s="33" t="s">
        <v>52</v>
      </c>
    </row>
    <row r="20">
      <c r="A20" s="35" t="s">
        <v>95</v>
      </c>
      <c r="B20" s="18">
        <v>0.3</v>
      </c>
      <c r="C20" s="55" t="s">
        <v>40</v>
      </c>
      <c r="D20" s="42" t="s">
        <v>31</v>
      </c>
      <c r="E20" s="18">
        <v>0.1</v>
      </c>
      <c r="F20" s="18" t="s">
        <v>22</v>
      </c>
      <c r="G20" s="39"/>
      <c r="H20" s="40" t="s">
        <v>27</v>
      </c>
      <c r="I20" s="27" t="s">
        <v>96</v>
      </c>
      <c r="J20" s="29" t="s">
        <v>97</v>
      </c>
      <c r="K20" s="33" t="s">
        <v>98</v>
      </c>
    </row>
    <row r="21">
      <c r="A21" s="28" t="s">
        <v>99</v>
      </c>
      <c r="B21" s="32">
        <f>sum(B22:B25)</f>
        <v>0.95</v>
      </c>
      <c r="C21" s="41" t="s">
        <v>40</v>
      </c>
      <c r="D21" s="32"/>
      <c r="E21" s="32">
        <f>sum(E22:E25)</f>
        <v>0.65</v>
      </c>
      <c r="F21" s="41" t="s">
        <v>22</v>
      </c>
      <c r="G21" s="32"/>
      <c r="H21" s="34"/>
      <c r="I21" s="27" t="s">
        <v>100</v>
      </c>
      <c r="J21" s="29" t="s">
        <v>101</v>
      </c>
      <c r="K21" s="33" t="s">
        <v>21</v>
      </c>
    </row>
    <row r="22">
      <c r="A22" s="35" t="s">
        <v>102</v>
      </c>
      <c r="B22" s="18">
        <v>0.2</v>
      </c>
      <c r="C22" s="36">
        <v>43078.0</v>
      </c>
      <c r="D22" s="37" t="s">
        <v>27</v>
      </c>
      <c r="E22" s="18">
        <v>0.3</v>
      </c>
      <c r="F22" s="48">
        <v>43078.0</v>
      </c>
      <c r="G22" s="39"/>
      <c r="H22" s="40" t="s">
        <v>27</v>
      </c>
      <c r="I22" s="56" t="s">
        <v>103</v>
      </c>
      <c r="J22" s="57" t="s">
        <v>107</v>
      </c>
      <c r="K22" s="57" t="s">
        <v>112</v>
      </c>
    </row>
    <row r="23">
      <c r="A23" s="35" t="s">
        <v>113</v>
      </c>
      <c r="B23" s="18">
        <v>0.25</v>
      </c>
      <c r="C23" s="36">
        <v>43078.0</v>
      </c>
      <c r="D23" s="37" t="s">
        <v>27</v>
      </c>
      <c r="E23" s="18">
        <v>0.1</v>
      </c>
      <c r="F23" s="48">
        <v>43078.0</v>
      </c>
      <c r="G23" s="39"/>
      <c r="H23" s="40" t="s">
        <v>27</v>
      </c>
    </row>
    <row r="24">
      <c r="A24" s="35" t="s">
        <v>114</v>
      </c>
      <c r="B24" s="18">
        <v>0.2</v>
      </c>
      <c r="C24" s="36">
        <v>43078.0</v>
      </c>
      <c r="D24" s="42" t="s">
        <v>31</v>
      </c>
      <c r="E24" s="18">
        <v>0.1</v>
      </c>
      <c r="F24" s="18" t="s">
        <v>22</v>
      </c>
      <c r="G24" s="39"/>
      <c r="H24" s="44" t="s">
        <v>31</v>
      </c>
    </row>
    <row r="25">
      <c r="A25" s="35" t="s">
        <v>115</v>
      </c>
      <c r="B25" s="18">
        <v>0.3</v>
      </c>
      <c r="C25" s="55" t="s">
        <v>40</v>
      </c>
      <c r="D25" s="37" t="s">
        <v>27</v>
      </c>
      <c r="E25" s="18">
        <v>0.15</v>
      </c>
      <c r="F25" s="18" t="s">
        <v>22</v>
      </c>
      <c r="G25" s="39"/>
      <c r="H25" s="44" t="s">
        <v>31</v>
      </c>
    </row>
    <row r="26">
      <c r="A26" s="28" t="s">
        <v>116</v>
      </c>
      <c r="B26" s="32">
        <f>sum(B27:B31)</f>
        <v>3</v>
      </c>
      <c r="C26" s="41" t="s">
        <v>40</v>
      </c>
      <c r="D26" s="32"/>
      <c r="E26" s="32">
        <f>sum(E27:E31)</f>
        <v>0.8</v>
      </c>
      <c r="F26" s="41" t="s">
        <v>16</v>
      </c>
      <c r="G26" s="32"/>
      <c r="H26" s="34"/>
    </row>
    <row r="27">
      <c r="A27" s="35" t="s">
        <v>102</v>
      </c>
      <c r="B27" s="18">
        <v>0.5</v>
      </c>
      <c r="C27" s="36">
        <v>43078.0</v>
      </c>
      <c r="D27" s="42" t="s">
        <v>31</v>
      </c>
      <c r="E27" s="18">
        <v>0.1</v>
      </c>
      <c r="F27" s="48">
        <v>43078.0</v>
      </c>
      <c r="G27" s="39"/>
      <c r="H27" s="44" t="s">
        <v>31</v>
      </c>
    </row>
    <row r="28">
      <c r="A28" s="35" t="s">
        <v>113</v>
      </c>
      <c r="B28" s="18">
        <v>1.0</v>
      </c>
      <c r="C28" s="36">
        <v>43078.0</v>
      </c>
      <c r="D28" s="42" t="s">
        <v>31</v>
      </c>
      <c r="E28" s="18">
        <v>0.15</v>
      </c>
      <c r="F28" s="18" t="s">
        <v>22</v>
      </c>
      <c r="G28" s="39"/>
      <c r="H28" s="44" t="s">
        <v>31</v>
      </c>
    </row>
    <row r="29">
      <c r="A29" s="35" t="s">
        <v>119</v>
      </c>
      <c r="B29" s="18">
        <v>0.6</v>
      </c>
      <c r="C29" s="36">
        <v>43078.0</v>
      </c>
      <c r="D29" s="42" t="s">
        <v>31</v>
      </c>
      <c r="E29" s="18">
        <v>0.05</v>
      </c>
      <c r="F29" s="18" t="s">
        <v>22</v>
      </c>
      <c r="G29" s="39"/>
      <c r="H29" s="44" t="s">
        <v>31</v>
      </c>
    </row>
    <row r="30">
      <c r="A30" s="35" t="s">
        <v>114</v>
      </c>
      <c r="B30" s="18">
        <v>0.6</v>
      </c>
      <c r="C30" s="36">
        <v>43078.0</v>
      </c>
      <c r="D30" s="37" t="s">
        <v>27</v>
      </c>
      <c r="E30" s="18">
        <v>0.4</v>
      </c>
      <c r="F30" s="18" t="s">
        <v>16</v>
      </c>
      <c r="G30" s="39"/>
      <c r="H30" s="40" t="s">
        <v>27</v>
      </c>
    </row>
    <row r="31">
      <c r="A31" s="35" t="s">
        <v>115</v>
      </c>
      <c r="B31" s="18">
        <v>0.3</v>
      </c>
      <c r="C31" s="55" t="s">
        <v>40</v>
      </c>
      <c r="D31" s="42" t="s">
        <v>31</v>
      </c>
      <c r="E31" s="18">
        <v>0.1</v>
      </c>
      <c r="F31" s="18" t="s">
        <v>16</v>
      </c>
      <c r="G31" s="39"/>
      <c r="H31" s="44" t="s">
        <v>31</v>
      </c>
    </row>
    <row r="32">
      <c r="A32" s="28" t="s">
        <v>123</v>
      </c>
      <c r="B32" s="32">
        <f>sum(B33:B36)</f>
        <v>2</v>
      </c>
      <c r="C32" s="41" t="s">
        <v>40</v>
      </c>
      <c r="D32" s="32"/>
      <c r="E32" s="32">
        <f>sum(E33:E36)</f>
        <v>0.45</v>
      </c>
      <c r="F32" s="41" t="s">
        <v>22</v>
      </c>
      <c r="G32" s="32"/>
      <c r="H32" s="34"/>
    </row>
    <row r="33">
      <c r="A33" s="35" t="s">
        <v>102</v>
      </c>
      <c r="B33" s="18">
        <v>0.3</v>
      </c>
      <c r="C33" s="36">
        <v>43078.0</v>
      </c>
      <c r="D33" s="47" t="s">
        <v>43</v>
      </c>
      <c r="E33" s="18">
        <v>0.1</v>
      </c>
      <c r="F33" s="18" t="s">
        <v>127</v>
      </c>
      <c r="G33" s="39"/>
      <c r="H33" s="52" t="s">
        <v>43</v>
      </c>
    </row>
    <row r="34">
      <c r="A34" s="35" t="s">
        <v>113</v>
      </c>
      <c r="B34" s="18">
        <v>1.0</v>
      </c>
      <c r="C34" s="36">
        <v>43078.0</v>
      </c>
      <c r="D34" s="47" t="s">
        <v>43</v>
      </c>
      <c r="E34" s="18">
        <v>0.15</v>
      </c>
      <c r="F34" s="18" t="s">
        <v>127</v>
      </c>
      <c r="G34" s="39"/>
      <c r="H34" s="52" t="s">
        <v>43</v>
      </c>
    </row>
    <row r="35">
      <c r="A35" s="35" t="s">
        <v>114</v>
      </c>
      <c r="B35" s="18">
        <v>0.4</v>
      </c>
      <c r="C35" s="36">
        <v>43078.0</v>
      </c>
      <c r="D35" s="37" t="s">
        <v>27</v>
      </c>
      <c r="E35" s="18">
        <v>0.15</v>
      </c>
      <c r="F35" s="18" t="s">
        <v>22</v>
      </c>
      <c r="G35" s="39"/>
      <c r="H35" s="44" t="s">
        <v>31</v>
      </c>
    </row>
    <row r="36">
      <c r="A36" s="35" t="s">
        <v>115</v>
      </c>
      <c r="B36" s="18">
        <v>0.3</v>
      </c>
      <c r="C36" s="55" t="s">
        <v>40</v>
      </c>
      <c r="D36" s="47" t="s">
        <v>43</v>
      </c>
      <c r="E36" s="18">
        <v>0.05</v>
      </c>
      <c r="F36" s="18" t="s">
        <v>22</v>
      </c>
      <c r="G36" s="39"/>
      <c r="H36" s="44" t="s">
        <v>31</v>
      </c>
    </row>
    <row r="37">
      <c r="A37" s="28" t="s">
        <v>128</v>
      </c>
      <c r="B37" s="32">
        <f>sum(B38:B41)</f>
        <v>3</v>
      </c>
      <c r="C37" s="41" t="s">
        <v>40</v>
      </c>
      <c r="D37" s="32"/>
      <c r="E37" s="32">
        <f>sum(E38:E41)</f>
        <v>1.7</v>
      </c>
      <c r="F37" s="41" t="s">
        <v>16</v>
      </c>
      <c r="G37" s="32"/>
      <c r="H37" s="34"/>
    </row>
    <row r="38">
      <c r="A38" s="35" t="s">
        <v>102</v>
      </c>
      <c r="B38" s="18">
        <v>0.5</v>
      </c>
      <c r="C38" s="36">
        <v>43078.0</v>
      </c>
      <c r="D38" s="49" t="s">
        <v>48</v>
      </c>
      <c r="E38" s="18">
        <v>1.0</v>
      </c>
      <c r="F38" s="18" t="s">
        <v>16</v>
      </c>
      <c r="G38" s="39"/>
      <c r="H38" s="44" t="s">
        <v>31</v>
      </c>
    </row>
    <row r="39">
      <c r="A39" s="35" t="s">
        <v>113</v>
      </c>
      <c r="B39" s="18">
        <v>2.0</v>
      </c>
      <c r="C39" s="36">
        <v>43078.0</v>
      </c>
      <c r="D39" s="49" t="s">
        <v>48</v>
      </c>
      <c r="E39" s="18">
        <v>0.1</v>
      </c>
      <c r="F39" s="18" t="s">
        <v>16</v>
      </c>
      <c r="G39" s="39"/>
      <c r="H39" s="44" t="s">
        <v>31</v>
      </c>
    </row>
    <row r="40">
      <c r="A40" s="35" t="s">
        <v>114</v>
      </c>
      <c r="B40" s="18">
        <v>0.2</v>
      </c>
      <c r="C40" s="36">
        <v>43078.0</v>
      </c>
      <c r="D40" s="47" t="s">
        <v>43</v>
      </c>
      <c r="E40" s="18">
        <v>0.5</v>
      </c>
      <c r="F40" s="18" t="s">
        <v>16</v>
      </c>
      <c r="G40" s="39"/>
      <c r="H40" s="52" t="s">
        <v>43</v>
      </c>
    </row>
    <row r="41">
      <c r="A41" s="35" t="s">
        <v>115</v>
      </c>
      <c r="B41" s="18">
        <v>0.3</v>
      </c>
      <c r="C41" s="55" t="s">
        <v>40</v>
      </c>
      <c r="D41" s="49" t="s">
        <v>48</v>
      </c>
      <c r="E41" s="18">
        <v>0.1</v>
      </c>
      <c r="F41" s="18" t="s">
        <v>16</v>
      </c>
      <c r="G41" s="39"/>
      <c r="H41" s="44" t="s">
        <v>31</v>
      </c>
    </row>
    <row r="42">
      <c r="A42" s="28" t="s">
        <v>137</v>
      </c>
      <c r="B42" s="32">
        <f>sum(B43:B46)</f>
        <v>3</v>
      </c>
      <c r="C42" s="41" t="s">
        <v>40</v>
      </c>
      <c r="D42" s="32"/>
      <c r="E42" s="32">
        <f>sum(E43:E46)</f>
        <v>1.7</v>
      </c>
      <c r="F42" s="41" t="s">
        <v>16</v>
      </c>
      <c r="G42" s="32"/>
      <c r="H42" s="34"/>
    </row>
    <row r="43">
      <c r="A43" s="35" t="s">
        <v>102</v>
      </c>
      <c r="B43" s="18">
        <v>0.5</v>
      </c>
      <c r="C43" s="55" t="s">
        <v>40</v>
      </c>
      <c r="D43" s="47" t="s">
        <v>43</v>
      </c>
      <c r="E43" s="18">
        <v>1.0</v>
      </c>
      <c r="F43" s="18" t="s">
        <v>16</v>
      </c>
      <c r="G43" s="39"/>
      <c r="H43" s="44" t="s">
        <v>31</v>
      </c>
    </row>
    <row r="44">
      <c r="A44" s="35" t="s">
        <v>113</v>
      </c>
      <c r="B44" s="18">
        <v>2.0</v>
      </c>
      <c r="C44" s="55" t="s">
        <v>40</v>
      </c>
      <c r="D44" s="47" t="s">
        <v>43</v>
      </c>
      <c r="E44" s="18">
        <v>0.1</v>
      </c>
      <c r="F44" s="18" t="s">
        <v>16</v>
      </c>
      <c r="G44" s="39"/>
      <c r="H44" s="44" t="s">
        <v>31</v>
      </c>
    </row>
    <row r="45">
      <c r="A45" s="35" t="s">
        <v>114</v>
      </c>
      <c r="B45" s="18">
        <v>0.2</v>
      </c>
      <c r="C45" s="55" t="s">
        <v>40</v>
      </c>
      <c r="D45" s="42" t="s">
        <v>31</v>
      </c>
      <c r="E45" s="18">
        <v>0.5</v>
      </c>
      <c r="F45" s="18" t="s">
        <v>16</v>
      </c>
      <c r="G45" s="39"/>
      <c r="H45" s="52" t="s">
        <v>43</v>
      </c>
    </row>
    <row r="46">
      <c r="A46" s="35" t="s">
        <v>115</v>
      </c>
      <c r="B46" s="18">
        <v>0.3</v>
      </c>
      <c r="C46" s="55" t="s">
        <v>40</v>
      </c>
      <c r="D46" s="47" t="s">
        <v>43</v>
      </c>
      <c r="E46" s="18">
        <v>0.1</v>
      </c>
      <c r="F46" s="18" t="s">
        <v>16</v>
      </c>
      <c r="G46" s="39"/>
      <c r="H46" s="44" t="s">
        <v>31</v>
      </c>
    </row>
    <row r="47">
      <c r="A47" s="28" t="s">
        <v>142</v>
      </c>
      <c r="B47" s="32">
        <f>sum(B48:B51)</f>
        <v>1</v>
      </c>
      <c r="C47" s="41" t="s">
        <v>40</v>
      </c>
      <c r="D47" s="32"/>
      <c r="E47" s="32">
        <f>sum(E48:E51)</f>
        <v>0.5</v>
      </c>
      <c r="F47" s="41" t="s">
        <v>16</v>
      </c>
      <c r="G47" s="32"/>
      <c r="H47" s="34"/>
    </row>
    <row r="48">
      <c r="A48" s="35" t="s">
        <v>102</v>
      </c>
      <c r="B48" s="54">
        <v>0.2</v>
      </c>
      <c r="C48" s="36">
        <v>43078.0</v>
      </c>
      <c r="D48" s="37" t="s">
        <v>27</v>
      </c>
      <c r="E48" s="54">
        <v>0.2</v>
      </c>
      <c r="F48" s="63">
        <v>43078.0</v>
      </c>
      <c r="G48" s="39"/>
      <c r="H48" s="40" t="s">
        <v>27</v>
      </c>
    </row>
    <row r="49">
      <c r="A49" s="35" t="s">
        <v>113</v>
      </c>
      <c r="B49" s="54">
        <v>0.3</v>
      </c>
      <c r="C49" s="36">
        <v>43078.0</v>
      </c>
      <c r="D49" s="37" t="s">
        <v>27</v>
      </c>
      <c r="E49" s="54">
        <v>0.1</v>
      </c>
      <c r="F49" s="63">
        <v>43078.0</v>
      </c>
      <c r="G49" s="39"/>
      <c r="H49" s="40" t="s">
        <v>27</v>
      </c>
    </row>
    <row r="50">
      <c r="A50" s="65" t="s">
        <v>114</v>
      </c>
      <c r="B50" s="66">
        <v>0.2</v>
      </c>
      <c r="C50" s="36">
        <v>43078.0</v>
      </c>
      <c r="D50" s="49" t="s">
        <v>48</v>
      </c>
      <c r="E50" s="54">
        <v>0.1</v>
      </c>
      <c r="F50" s="18" t="s">
        <v>16</v>
      </c>
      <c r="G50" s="39"/>
      <c r="H50" s="44" t="s">
        <v>31</v>
      </c>
    </row>
    <row r="51">
      <c r="A51" s="35" t="s">
        <v>115</v>
      </c>
      <c r="B51" s="18">
        <v>0.3</v>
      </c>
      <c r="C51" s="55" t="s">
        <v>40</v>
      </c>
      <c r="D51" s="37" t="s">
        <v>27</v>
      </c>
      <c r="E51" s="18">
        <v>0.1</v>
      </c>
      <c r="F51" s="18" t="s">
        <v>16</v>
      </c>
      <c r="G51" s="39"/>
      <c r="H51" s="44" t="s">
        <v>31</v>
      </c>
    </row>
    <row r="52">
      <c r="A52" s="19" t="s">
        <v>143</v>
      </c>
      <c r="B52" s="22">
        <f>sum(B53,B56)</f>
        <v>3.5</v>
      </c>
      <c r="C52" s="23" t="s">
        <v>22</v>
      </c>
      <c r="D52" s="22"/>
      <c r="E52" s="22">
        <f>sum(E53,E56)</f>
        <v>3.2</v>
      </c>
      <c r="F52" s="23" t="s">
        <v>16</v>
      </c>
      <c r="G52" s="22"/>
      <c r="H52" s="25"/>
    </row>
    <row r="53">
      <c r="A53" s="51" t="s">
        <v>144</v>
      </c>
      <c r="B53" s="30">
        <f>sum(B54:B55)</f>
        <v>1</v>
      </c>
      <c r="C53" s="41" t="s">
        <v>22</v>
      </c>
      <c r="D53" s="30"/>
      <c r="E53" s="30">
        <f>sum(E54:E55)</f>
        <v>2</v>
      </c>
      <c r="F53" s="41" t="s">
        <v>16</v>
      </c>
      <c r="G53" s="53"/>
      <c r="H53" s="67"/>
    </row>
    <row r="54">
      <c r="A54" s="35" t="s">
        <v>145</v>
      </c>
      <c r="B54" s="54">
        <v>0.7</v>
      </c>
      <c r="C54" s="55" t="s">
        <v>22</v>
      </c>
      <c r="D54" s="42" t="s">
        <v>31</v>
      </c>
      <c r="E54" s="18">
        <v>1.0</v>
      </c>
      <c r="F54" s="18" t="s">
        <v>16</v>
      </c>
      <c r="G54" s="39"/>
      <c r="H54" s="44" t="s">
        <v>31</v>
      </c>
    </row>
    <row r="55">
      <c r="A55" s="35" t="s">
        <v>146</v>
      </c>
      <c r="B55" s="54">
        <v>0.3</v>
      </c>
      <c r="C55" s="55" t="s">
        <v>22</v>
      </c>
      <c r="D55" s="37" t="s">
        <v>27</v>
      </c>
      <c r="E55" s="18">
        <v>1.0</v>
      </c>
      <c r="F55" s="18" t="s">
        <v>16</v>
      </c>
      <c r="G55" s="39"/>
      <c r="H55" s="40" t="s">
        <v>27</v>
      </c>
    </row>
    <row r="56">
      <c r="A56" s="51" t="s">
        <v>147</v>
      </c>
      <c r="B56" s="30">
        <f>sum(B57:B58)</f>
        <v>2.5</v>
      </c>
      <c r="C56" s="41" t="s">
        <v>22</v>
      </c>
      <c r="D56" s="30"/>
      <c r="E56" s="30">
        <f>sum(E57:E58)</f>
        <v>1.2</v>
      </c>
      <c r="F56" s="41" t="s">
        <v>16</v>
      </c>
      <c r="G56" s="53"/>
      <c r="H56" s="67"/>
    </row>
    <row r="57">
      <c r="A57" s="35" t="s">
        <v>156</v>
      </c>
      <c r="B57" s="54">
        <v>2.0</v>
      </c>
      <c r="C57" s="55" t="s">
        <v>22</v>
      </c>
      <c r="D57" s="42" t="s">
        <v>31</v>
      </c>
      <c r="E57" s="18">
        <v>1.0</v>
      </c>
      <c r="F57" s="18" t="s">
        <v>16</v>
      </c>
      <c r="G57" s="39"/>
      <c r="H57" s="44" t="s">
        <v>31</v>
      </c>
    </row>
    <row r="58">
      <c r="A58" s="35" t="s">
        <v>157</v>
      </c>
      <c r="B58" s="54">
        <v>0.5</v>
      </c>
      <c r="C58" s="55" t="s">
        <v>22</v>
      </c>
      <c r="D58" s="49" t="s">
        <v>48</v>
      </c>
      <c r="E58" s="18">
        <v>0.2</v>
      </c>
      <c r="F58" s="18" t="s">
        <v>16</v>
      </c>
      <c r="G58" s="39"/>
      <c r="H58" s="52" t="s">
        <v>43</v>
      </c>
    </row>
    <row r="59">
      <c r="A59" s="19" t="s">
        <v>126</v>
      </c>
      <c r="B59" s="22">
        <f>SUM(B60,B63)</f>
        <v>2.95</v>
      </c>
      <c r="C59" s="23" t="s">
        <v>16</v>
      </c>
      <c r="D59" s="22"/>
      <c r="E59" s="22">
        <f>SUM(E60,E63)</f>
        <v>1.1</v>
      </c>
      <c r="F59" s="23" t="s">
        <v>16</v>
      </c>
      <c r="G59" s="22"/>
      <c r="H59" s="25"/>
    </row>
    <row r="60">
      <c r="A60" s="51" t="s">
        <v>133</v>
      </c>
      <c r="B60" s="30">
        <f>sum(B61:B62)</f>
        <v>0.35</v>
      </c>
      <c r="C60" s="41" t="s">
        <v>22</v>
      </c>
      <c r="D60" s="30"/>
      <c r="E60" s="30">
        <f>sum(E61:E62)</f>
        <v>0.5</v>
      </c>
      <c r="F60" s="41" t="s">
        <v>16</v>
      </c>
      <c r="G60" s="53"/>
      <c r="H60" s="67"/>
    </row>
    <row r="61">
      <c r="A61" s="35" t="s">
        <v>134</v>
      </c>
      <c r="B61" s="18">
        <v>0.2</v>
      </c>
      <c r="C61" s="55" t="s">
        <v>22</v>
      </c>
      <c r="D61" s="42" t="s">
        <v>31</v>
      </c>
      <c r="E61" s="18">
        <v>0.2</v>
      </c>
      <c r="F61" s="18" t="s">
        <v>16</v>
      </c>
      <c r="G61" s="39"/>
      <c r="H61" s="44" t="s">
        <v>31</v>
      </c>
    </row>
    <row r="62">
      <c r="A62" s="35" t="s">
        <v>135</v>
      </c>
      <c r="B62" s="18">
        <v>0.15</v>
      </c>
      <c r="C62" s="55" t="s">
        <v>22</v>
      </c>
      <c r="D62" s="47" t="s">
        <v>43</v>
      </c>
      <c r="E62" s="18">
        <v>0.3</v>
      </c>
      <c r="F62" s="18" t="s">
        <v>16</v>
      </c>
      <c r="G62" s="39"/>
      <c r="H62" s="52" t="s">
        <v>43</v>
      </c>
    </row>
    <row r="63">
      <c r="A63" s="51" t="s">
        <v>136</v>
      </c>
      <c r="B63" s="30">
        <f>sum(B64:B66)</f>
        <v>2.6</v>
      </c>
      <c r="C63" s="41" t="s">
        <v>16</v>
      </c>
      <c r="D63" s="30"/>
      <c r="E63" s="30">
        <f>sum(E64:E66)</f>
        <v>0.6</v>
      </c>
      <c r="F63" s="41" t="s">
        <v>16</v>
      </c>
      <c r="G63" s="53"/>
      <c r="H63" s="67"/>
    </row>
    <row r="64">
      <c r="A64" s="35" t="s">
        <v>139</v>
      </c>
      <c r="B64" s="18">
        <v>0.5</v>
      </c>
      <c r="C64" s="55" t="s">
        <v>22</v>
      </c>
      <c r="D64" s="37" t="s">
        <v>27</v>
      </c>
      <c r="E64" s="18">
        <v>0.3</v>
      </c>
      <c r="F64" s="18" t="s">
        <v>16</v>
      </c>
      <c r="G64" s="39"/>
      <c r="H64" s="44" t="s">
        <v>31</v>
      </c>
    </row>
    <row r="65">
      <c r="A65" s="35" t="s">
        <v>140</v>
      </c>
      <c r="B65" s="18">
        <v>2.0</v>
      </c>
      <c r="C65" s="18" t="s">
        <v>22</v>
      </c>
      <c r="D65" s="37" t="s">
        <v>27</v>
      </c>
      <c r="E65" s="18">
        <v>0.2</v>
      </c>
      <c r="F65" s="18" t="s">
        <v>16</v>
      </c>
      <c r="G65" s="39"/>
      <c r="H65" s="40" t="s">
        <v>27</v>
      </c>
    </row>
    <row r="66">
      <c r="A66" s="65" t="s">
        <v>141</v>
      </c>
      <c r="B66" s="58">
        <v>0.1</v>
      </c>
      <c r="C66" s="61" t="s">
        <v>16</v>
      </c>
      <c r="D66" s="60" t="s">
        <v>31</v>
      </c>
      <c r="E66" s="61">
        <v>0.1</v>
      </c>
      <c r="F66" s="61" t="s">
        <v>16</v>
      </c>
      <c r="G66" s="62"/>
      <c r="H66" s="64" t="s">
        <v>31</v>
      </c>
    </row>
    <row r="72">
      <c r="A72" s="68"/>
    </row>
  </sheetData>
  <mergeCells count="1"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29"/>
    <col customWidth="1" min="2" max="2" width="25.0"/>
    <col customWidth="1" min="3" max="3" width="26.0"/>
    <col customWidth="1" min="4" max="4" width="22.57"/>
    <col customWidth="1" min="5" max="5" width="29.29"/>
    <col customWidth="1" min="6" max="6" width="29.14"/>
    <col customWidth="1" min="7" max="7" width="35.86"/>
    <col customWidth="1" min="8" max="8" width="31.71"/>
    <col customWidth="1" min="9" max="9" width="37.0"/>
    <col customWidth="1" min="10" max="10" width="35.86"/>
    <col customWidth="1" min="11" max="11" width="37.86"/>
    <col customWidth="1" min="12" max="12" width="35.71"/>
  </cols>
  <sheetData>
    <row r="1">
      <c r="A1" s="1" t="s">
        <v>0</v>
      </c>
      <c r="F1" s="2" t="s">
        <v>1</v>
      </c>
      <c r="G1" s="2" t="s">
        <v>2</v>
      </c>
      <c r="H1" s="2" t="s">
        <v>3</v>
      </c>
    </row>
    <row r="2" ht="21.0" customHeight="1">
      <c r="A2" s="3"/>
      <c r="C2" s="4"/>
      <c r="F2" s="5"/>
      <c r="G2" s="6"/>
      <c r="H2" s="7"/>
    </row>
    <row r="3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9"/>
      <c r="J3" s="9"/>
      <c r="K3" s="9"/>
    </row>
    <row r="4">
      <c r="A4" s="11" t="s">
        <v>13</v>
      </c>
      <c r="B4" s="12">
        <f>sum(B5,B11,B42,B23,B30)</f>
        <v>17.9</v>
      </c>
      <c r="C4" s="13">
        <v>43021.0</v>
      </c>
      <c r="D4" s="14"/>
      <c r="E4" s="12">
        <f>sum(E5,E11,E42,E23,E30)</f>
        <v>14.3</v>
      </c>
      <c r="F4" s="13">
        <v>43021.0</v>
      </c>
      <c r="G4" s="12"/>
      <c r="H4" s="15"/>
      <c r="I4" s="18"/>
      <c r="J4" s="18"/>
      <c r="K4" s="18"/>
    </row>
    <row r="5">
      <c r="A5" s="19" t="s">
        <v>20</v>
      </c>
      <c r="B5" s="22">
        <f>sum(B6)</f>
        <v>1.8</v>
      </c>
      <c r="C5" s="24">
        <v>43021.0</v>
      </c>
      <c r="D5" s="22"/>
      <c r="E5" s="22">
        <f>sum(E6)</f>
        <v>3.5</v>
      </c>
      <c r="F5" s="24">
        <v>43021.0</v>
      </c>
      <c r="G5" s="22"/>
      <c r="H5" s="25"/>
      <c r="I5" s="18"/>
      <c r="J5" s="18"/>
      <c r="K5" s="18"/>
    </row>
    <row r="6" ht="15.0" customHeight="1">
      <c r="A6" s="28" t="s">
        <v>24</v>
      </c>
      <c r="B6" s="30">
        <f>sum(B7:B10)</f>
        <v>1.8</v>
      </c>
      <c r="C6" s="31">
        <v>43021.0</v>
      </c>
      <c r="D6" s="32"/>
      <c r="E6" s="32">
        <f>SUM(E7:E10)</f>
        <v>3.5</v>
      </c>
      <c r="F6" s="31">
        <v>43021.0</v>
      </c>
      <c r="G6" s="30"/>
      <c r="H6" s="34"/>
      <c r="I6" s="18"/>
      <c r="J6" s="18"/>
      <c r="K6" s="18"/>
    </row>
    <row r="7">
      <c r="A7" s="35" t="s">
        <v>25</v>
      </c>
      <c r="B7" s="18">
        <v>0.3</v>
      </c>
      <c r="C7" s="36">
        <v>43011.0</v>
      </c>
      <c r="D7" s="37" t="s">
        <v>27</v>
      </c>
      <c r="E7" s="18">
        <v>1.0</v>
      </c>
      <c r="F7" s="36">
        <v>43011.0</v>
      </c>
      <c r="G7" s="39"/>
      <c r="H7" s="40" t="s">
        <v>27</v>
      </c>
      <c r="I7" s="18"/>
      <c r="J7" s="18"/>
      <c r="K7" s="18"/>
    </row>
    <row r="8">
      <c r="A8" s="35" t="s">
        <v>28</v>
      </c>
      <c r="B8" s="18">
        <v>0.3</v>
      </c>
      <c r="C8" s="43">
        <v>43021.0</v>
      </c>
      <c r="D8" s="37" t="s">
        <v>27</v>
      </c>
      <c r="E8" s="18">
        <v>1.0</v>
      </c>
      <c r="F8" s="43">
        <v>43021.0</v>
      </c>
      <c r="G8" s="39"/>
      <c r="H8" s="40" t="s">
        <v>27</v>
      </c>
      <c r="I8" s="18"/>
      <c r="J8" s="18"/>
      <c r="K8" s="18"/>
    </row>
    <row r="9">
      <c r="A9" s="35" t="s">
        <v>32</v>
      </c>
      <c r="B9" s="18">
        <v>0.2</v>
      </c>
      <c r="C9" s="43">
        <v>43021.0</v>
      </c>
      <c r="D9" s="42" t="s">
        <v>31</v>
      </c>
      <c r="E9" s="18">
        <v>0.5</v>
      </c>
      <c r="F9" s="43">
        <v>43021.0</v>
      </c>
      <c r="G9" s="39"/>
      <c r="H9" s="44" t="s">
        <v>31</v>
      </c>
      <c r="I9" s="18"/>
      <c r="J9" s="18"/>
      <c r="K9" s="18"/>
    </row>
    <row r="10">
      <c r="A10" s="35" t="s">
        <v>36</v>
      </c>
      <c r="B10" s="18">
        <v>1.0</v>
      </c>
      <c r="C10" s="43">
        <v>43021.0</v>
      </c>
      <c r="D10" s="37" t="s">
        <v>27</v>
      </c>
      <c r="E10" s="18">
        <v>1.0</v>
      </c>
      <c r="F10" s="43">
        <v>43021.0</v>
      </c>
      <c r="G10" s="39"/>
      <c r="H10" s="40" t="s">
        <v>27</v>
      </c>
      <c r="I10" s="18"/>
      <c r="J10" s="18"/>
      <c r="K10" s="18"/>
    </row>
    <row r="11">
      <c r="A11" s="19" t="s">
        <v>37</v>
      </c>
      <c r="B11" s="22">
        <f>sum(B18,B12)</f>
        <v>8.2</v>
      </c>
      <c r="C11" s="24">
        <v>43018.0</v>
      </c>
      <c r="D11" s="22"/>
      <c r="E11" s="22">
        <f>sum(E18,E12)</f>
        <v>6.1</v>
      </c>
      <c r="F11" s="24">
        <v>43018.0</v>
      </c>
      <c r="G11" s="22"/>
      <c r="H11" s="25"/>
      <c r="I11" s="18"/>
      <c r="J11" s="18"/>
      <c r="K11" s="18"/>
    </row>
    <row r="12">
      <c r="A12" s="28" t="s">
        <v>34</v>
      </c>
      <c r="B12" s="32">
        <f>SUM(B13:B17)</f>
        <v>4.1</v>
      </c>
      <c r="C12" s="31">
        <v>43014.0</v>
      </c>
      <c r="D12" s="32"/>
      <c r="E12" s="32">
        <f>SUM(E13:E17)</f>
        <v>3.9</v>
      </c>
      <c r="F12" s="31">
        <v>43014.0</v>
      </c>
      <c r="G12" s="30"/>
      <c r="H12" s="34"/>
      <c r="I12" s="18"/>
      <c r="J12" s="18"/>
      <c r="K12" s="18"/>
    </row>
    <row r="13">
      <c r="A13" s="35" t="s">
        <v>45</v>
      </c>
      <c r="B13" s="18">
        <v>0.1</v>
      </c>
      <c r="C13" s="36">
        <v>43011.0</v>
      </c>
      <c r="D13" s="42" t="s">
        <v>31</v>
      </c>
      <c r="E13" s="18">
        <v>0.4</v>
      </c>
      <c r="F13" s="36">
        <v>43011.0</v>
      </c>
      <c r="G13" s="39"/>
      <c r="H13" s="44" t="s">
        <v>31</v>
      </c>
      <c r="I13" s="18"/>
      <c r="J13" s="18"/>
      <c r="K13" s="18"/>
    </row>
    <row r="14">
      <c r="A14" s="35" t="s">
        <v>46</v>
      </c>
      <c r="B14" s="18">
        <v>1.0</v>
      </c>
      <c r="C14" s="36">
        <v>43014.0</v>
      </c>
      <c r="D14" s="49" t="s">
        <v>48</v>
      </c>
      <c r="E14" s="18">
        <v>0.3</v>
      </c>
      <c r="F14" s="36">
        <v>43014.0</v>
      </c>
      <c r="G14" s="39"/>
      <c r="H14" s="50" t="s">
        <v>48</v>
      </c>
      <c r="I14" s="18"/>
      <c r="J14" s="18"/>
      <c r="K14" s="18"/>
    </row>
    <row r="15">
      <c r="A15" s="35" t="s">
        <v>55</v>
      </c>
      <c r="B15" s="18">
        <v>1.0</v>
      </c>
      <c r="C15" s="36">
        <v>43014.0</v>
      </c>
      <c r="D15" s="47" t="s">
        <v>43</v>
      </c>
      <c r="E15" s="18">
        <v>1.0</v>
      </c>
      <c r="F15" s="36">
        <v>43014.0</v>
      </c>
      <c r="G15" s="39"/>
      <c r="H15" s="52" t="s">
        <v>43</v>
      </c>
      <c r="I15" s="18"/>
      <c r="J15" s="18"/>
      <c r="K15" s="18"/>
    </row>
    <row r="16">
      <c r="A16" s="35" t="s">
        <v>59</v>
      </c>
      <c r="B16" s="18">
        <v>1.0</v>
      </c>
      <c r="C16" s="36">
        <v>43014.0</v>
      </c>
      <c r="D16" s="42" t="s">
        <v>31</v>
      </c>
      <c r="E16" s="18">
        <v>0.2</v>
      </c>
      <c r="F16" s="36">
        <v>43014.0</v>
      </c>
      <c r="G16" s="39"/>
      <c r="H16" s="40" t="s">
        <v>27</v>
      </c>
      <c r="I16" s="18"/>
      <c r="J16" s="18"/>
      <c r="K16" s="18"/>
    </row>
    <row r="17">
      <c r="A17" s="35" t="s">
        <v>62</v>
      </c>
      <c r="B17" s="18">
        <v>1.0</v>
      </c>
      <c r="C17" s="36">
        <v>43014.0</v>
      </c>
      <c r="D17" s="42" t="s">
        <v>31</v>
      </c>
      <c r="E17" s="18">
        <v>2.0</v>
      </c>
      <c r="F17" s="36">
        <v>43014.0</v>
      </c>
      <c r="G17" s="39"/>
      <c r="H17" s="44" t="s">
        <v>31</v>
      </c>
      <c r="I17" s="18"/>
      <c r="J17" s="18"/>
      <c r="K17" s="18"/>
    </row>
    <row r="18">
      <c r="A18" s="28" t="s">
        <v>53</v>
      </c>
      <c r="B18" s="30">
        <f>sum(B19:B22)</f>
        <v>4.1</v>
      </c>
      <c r="C18" s="31">
        <v>43014.0</v>
      </c>
      <c r="D18" s="30"/>
      <c r="E18" s="30">
        <f>sum(E19:E22)</f>
        <v>2.2</v>
      </c>
      <c r="F18" s="31">
        <v>43014.0</v>
      </c>
      <c r="G18" s="32"/>
      <c r="H18" s="45"/>
      <c r="I18" s="18"/>
      <c r="J18" s="18"/>
      <c r="K18" s="18"/>
    </row>
    <row r="19">
      <c r="A19" s="35" t="s">
        <v>79</v>
      </c>
      <c r="B19" s="18">
        <v>2.0</v>
      </c>
      <c r="C19" s="36">
        <v>43014.0</v>
      </c>
      <c r="D19" s="42" t="s">
        <v>31</v>
      </c>
      <c r="E19" s="18">
        <v>0.3</v>
      </c>
      <c r="F19" s="36">
        <v>43014.0</v>
      </c>
      <c r="G19" s="39"/>
      <c r="H19" s="44" t="s">
        <v>31</v>
      </c>
      <c r="I19" s="18"/>
      <c r="J19" s="18"/>
      <c r="K19" s="18"/>
    </row>
    <row r="20">
      <c r="A20" s="35" t="s">
        <v>81</v>
      </c>
      <c r="B20" s="18">
        <v>1.0</v>
      </c>
      <c r="C20" s="36">
        <v>43014.0</v>
      </c>
      <c r="D20" s="42" t="s">
        <v>31</v>
      </c>
      <c r="E20" s="18">
        <v>1.5</v>
      </c>
      <c r="F20" s="36">
        <v>43014.0</v>
      </c>
      <c r="G20" s="39"/>
      <c r="H20" s="44" t="s">
        <v>31</v>
      </c>
      <c r="I20" s="18"/>
      <c r="J20" s="18"/>
      <c r="K20" s="18"/>
    </row>
    <row r="21">
      <c r="A21" s="35" t="s">
        <v>82</v>
      </c>
      <c r="B21" s="18">
        <v>1.0</v>
      </c>
      <c r="C21" s="36">
        <v>43014.0</v>
      </c>
      <c r="D21" s="42" t="s">
        <v>31</v>
      </c>
      <c r="E21" s="18">
        <v>0.3</v>
      </c>
      <c r="F21" s="36">
        <v>43014.0</v>
      </c>
      <c r="G21" s="39"/>
      <c r="H21" s="44" t="s">
        <v>31</v>
      </c>
      <c r="I21" s="18"/>
      <c r="J21" s="18"/>
      <c r="K21" s="18"/>
    </row>
    <row r="22">
      <c r="A22" s="35" t="s">
        <v>87</v>
      </c>
      <c r="B22" s="18">
        <v>0.1</v>
      </c>
      <c r="C22" s="36">
        <v>43014.0</v>
      </c>
      <c r="D22" s="42" t="s">
        <v>31</v>
      </c>
      <c r="E22" s="18">
        <v>0.1</v>
      </c>
      <c r="F22" s="36">
        <v>43014.0</v>
      </c>
      <c r="G22" s="39"/>
      <c r="H22" s="44" t="s">
        <v>31</v>
      </c>
      <c r="I22" s="18"/>
      <c r="J22" s="18"/>
      <c r="K22" s="18"/>
    </row>
    <row r="23">
      <c r="A23" s="19" t="s">
        <v>92</v>
      </c>
      <c r="B23" s="22">
        <f>sum(B24)</f>
        <v>2.7</v>
      </c>
      <c r="C23" s="24">
        <v>43018.0</v>
      </c>
      <c r="D23" s="22"/>
      <c r="E23" s="22">
        <f>sum(E24)</f>
        <v>1.7</v>
      </c>
      <c r="F23" s="24">
        <v>43018.0</v>
      </c>
      <c r="G23" s="22"/>
      <c r="H23" s="25"/>
    </row>
    <row r="24">
      <c r="A24" s="51" t="s">
        <v>54</v>
      </c>
      <c r="B24" s="30">
        <f>sum(B25:B29)</f>
        <v>2.7</v>
      </c>
      <c r="C24" s="31">
        <v>43018.0</v>
      </c>
      <c r="D24" s="30"/>
      <c r="E24" s="30">
        <f>sum(E25:E29)</f>
        <v>1.7</v>
      </c>
      <c r="F24" s="31">
        <v>43018.0</v>
      </c>
      <c r="G24" s="53"/>
      <c r="H24" s="45"/>
    </row>
    <row r="25">
      <c r="A25" s="35" t="s">
        <v>71</v>
      </c>
      <c r="B25" s="54">
        <v>0.5</v>
      </c>
      <c r="C25" s="36">
        <v>43018.0</v>
      </c>
      <c r="D25" s="49" t="s">
        <v>48</v>
      </c>
      <c r="E25" s="18">
        <v>0.3</v>
      </c>
      <c r="F25" s="36">
        <v>43018.0</v>
      </c>
      <c r="G25" s="39"/>
      <c r="H25" s="52" t="s">
        <v>43</v>
      </c>
    </row>
    <row r="26">
      <c r="A26" s="35" t="s">
        <v>105</v>
      </c>
      <c r="B26" s="54">
        <v>1.0</v>
      </c>
      <c r="C26" s="36">
        <v>43021.0</v>
      </c>
      <c r="D26" s="49" t="s">
        <v>48</v>
      </c>
      <c r="E26" s="18">
        <v>0.5</v>
      </c>
      <c r="F26" s="36">
        <v>43021.0</v>
      </c>
      <c r="G26" s="39"/>
      <c r="H26" s="44" t="s">
        <v>31</v>
      </c>
    </row>
    <row r="27">
      <c r="A27" s="35" t="s">
        <v>78</v>
      </c>
      <c r="B27" s="54">
        <v>0.5</v>
      </c>
      <c r="C27" s="36">
        <v>43018.0</v>
      </c>
      <c r="D27" s="49" t="s">
        <v>48</v>
      </c>
      <c r="E27" s="18">
        <v>0.4</v>
      </c>
      <c r="F27" s="36">
        <v>43018.0</v>
      </c>
      <c r="G27" s="39"/>
      <c r="H27" s="44" t="s">
        <v>31</v>
      </c>
    </row>
    <row r="28">
      <c r="A28" s="35" t="s">
        <v>80</v>
      </c>
      <c r="B28" s="18">
        <v>0.2</v>
      </c>
      <c r="C28" s="36">
        <v>43018.0</v>
      </c>
      <c r="D28" s="49" t="s">
        <v>48</v>
      </c>
      <c r="E28" s="18">
        <v>0.1</v>
      </c>
      <c r="F28" s="36">
        <v>43018.0</v>
      </c>
      <c r="G28" s="39"/>
      <c r="H28" s="40" t="s">
        <v>27</v>
      </c>
    </row>
    <row r="29">
      <c r="A29" s="35" t="s">
        <v>84</v>
      </c>
      <c r="B29" s="54">
        <v>0.5</v>
      </c>
      <c r="C29" s="36">
        <v>43018.0</v>
      </c>
      <c r="D29" s="47" t="s">
        <v>43</v>
      </c>
      <c r="E29" s="18">
        <v>0.4</v>
      </c>
      <c r="F29" s="36">
        <v>43018.0</v>
      </c>
      <c r="G29" s="39"/>
      <c r="H29" s="44" t="s">
        <v>31</v>
      </c>
    </row>
    <row r="30">
      <c r="A30" s="19" t="s">
        <v>110</v>
      </c>
      <c r="B30" s="22">
        <f>sum(B31,B36)</f>
        <v>3</v>
      </c>
      <c r="C30" s="24">
        <v>43018.0</v>
      </c>
      <c r="D30" s="22"/>
      <c r="E30" s="22">
        <f>sum(E31)</f>
        <v>1.7</v>
      </c>
      <c r="F30" s="24">
        <v>43018.0</v>
      </c>
      <c r="G30" s="22"/>
      <c r="H30" s="25"/>
    </row>
    <row r="31">
      <c r="A31" s="51" t="s">
        <v>53</v>
      </c>
      <c r="B31" s="30">
        <f>sum(B32:B35)</f>
        <v>1.2</v>
      </c>
      <c r="C31" s="31">
        <v>43018.0</v>
      </c>
      <c r="D31" s="30"/>
      <c r="E31" s="30">
        <f>sum(E32:E35)</f>
        <v>1.7</v>
      </c>
      <c r="F31" s="31">
        <v>43018.0</v>
      </c>
      <c r="G31" s="53"/>
      <c r="H31" s="45"/>
    </row>
    <row r="32">
      <c r="A32" s="35" t="s">
        <v>117</v>
      </c>
      <c r="B32" s="54">
        <v>0.3</v>
      </c>
      <c r="C32" s="36">
        <v>43018.0</v>
      </c>
      <c r="D32" s="49" t="s">
        <v>48</v>
      </c>
      <c r="E32" s="18">
        <v>0.2</v>
      </c>
      <c r="F32" s="36">
        <v>43018.0</v>
      </c>
      <c r="G32" s="39"/>
      <c r="H32" s="52" t="s">
        <v>43</v>
      </c>
    </row>
    <row r="33">
      <c r="A33" s="35" t="s">
        <v>118</v>
      </c>
      <c r="B33" s="54">
        <v>0.3</v>
      </c>
      <c r="C33" s="36">
        <v>43018.0</v>
      </c>
      <c r="D33" s="49" t="s">
        <v>48</v>
      </c>
      <c r="E33" s="18">
        <v>0.5</v>
      </c>
      <c r="F33" s="36">
        <v>43018.0</v>
      </c>
      <c r="G33" s="39"/>
      <c r="H33" s="44" t="s">
        <v>31</v>
      </c>
    </row>
    <row r="34">
      <c r="A34" s="35" t="s">
        <v>120</v>
      </c>
      <c r="B34" s="54">
        <v>0.3</v>
      </c>
      <c r="C34" s="36">
        <v>43018.0</v>
      </c>
      <c r="D34" s="49" t="s">
        <v>48</v>
      </c>
      <c r="E34" s="18">
        <v>0.5</v>
      </c>
      <c r="F34" s="36">
        <v>43018.0</v>
      </c>
      <c r="G34" s="39"/>
      <c r="H34" s="52" t="s">
        <v>43</v>
      </c>
    </row>
    <row r="35">
      <c r="A35" s="35" t="s">
        <v>121</v>
      </c>
      <c r="B35" s="54">
        <v>0.3</v>
      </c>
      <c r="C35" s="36">
        <v>43018.0</v>
      </c>
      <c r="D35" s="49" t="s">
        <v>48</v>
      </c>
      <c r="E35" s="18">
        <v>0.5</v>
      </c>
      <c r="F35" s="36">
        <v>43018.0</v>
      </c>
      <c r="G35" s="39"/>
      <c r="H35" s="44" t="s">
        <v>31</v>
      </c>
    </row>
    <row r="36">
      <c r="A36" s="51" t="s">
        <v>122</v>
      </c>
      <c r="B36" s="30">
        <f>sum(B37:B41)</f>
        <v>1.8</v>
      </c>
      <c r="C36" s="31">
        <v>43018.0</v>
      </c>
      <c r="D36" s="30"/>
      <c r="E36" s="30">
        <f>sum(E37:E41)</f>
        <v>1.6</v>
      </c>
      <c r="F36" s="31">
        <v>43018.0</v>
      </c>
      <c r="G36" s="53"/>
      <c r="H36" s="45"/>
    </row>
    <row r="37">
      <c r="A37" s="35" t="s">
        <v>71</v>
      </c>
      <c r="B37" s="54">
        <v>0.5</v>
      </c>
      <c r="C37" s="36">
        <v>43018.0</v>
      </c>
      <c r="D37" s="47" t="s">
        <v>43</v>
      </c>
      <c r="E37" s="18">
        <v>0.5</v>
      </c>
      <c r="F37" s="36">
        <v>43018.0</v>
      </c>
      <c r="G37" s="39"/>
      <c r="H37" s="44" t="s">
        <v>31</v>
      </c>
    </row>
    <row r="38">
      <c r="A38" s="35" t="s">
        <v>124</v>
      </c>
      <c r="B38" s="54">
        <v>0.1</v>
      </c>
      <c r="C38" s="36">
        <v>43018.0</v>
      </c>
      <c r="D38" s="47" t="s">
        <v>43</v>
      </c>
      <c r="E38" s="18">
        <v>0.2</v>
      </c>
      <c r="F38" s="36">
        <v>43018.0</v>
      </c>
      <c r="G38" s="39"/>
      <c r="H38" s="44" t="s">
        <v>31</v>
      </c>
    </row>
    <row r="39">
      <c r="A39" s="35" t="s">
        <v>78</v>
      </c>
      <c r="B39" s="54">
        <v>0.5</v>
      </c>
      <c r="C39" s="36">
        <v>43018.0</v>
      </c>
      <c r="D39" s="47" t="s">
        <v>43</v>
      </c>
      <c r="E39" s="18">
        <v>0.2</v>
      </c>
      <c r="F39" s="36">
        <v>43018.0</v>
      </c>
      <c r="G39" s="39"/>
      <c r="H39" s="44" t="s">
        <v>31</v>
      </c>
    </row>
    <row r="40">
      <c r="A40" s="35" t="s">
        <v>80</v>
      </c>
      <c r="B40" s="54">
        <v>0.2</v>
      </c>
      <c r="C40" s="36">
        <v>43018.0</v>
      </c>
      <c r="D40" s="49" t="s">
        <v>48</v>
      </c>
      <c r="E40" s="18">
        <v>0.4</v>
      </c>
      <c r="F40" s="36">
        <v>43018.0</v>
      </c>
      <c r="G40" s="39"/>
      <c r="H40" s="40" t="s">
        <v>27</v>
      </c>
    </row>
    <row r="41">
      <c r="A41" s="35" t="s">
        <v>84</v>
      </c>
      <c r="B41" s="54">
        <v>0.5</v>
      </c>
      <c r="C41" s="36">
        <v>43018.0</v>
      </c>
      <c r="D41" s="49" t="s">
        <v>48</v>
      </c>
      <c r="E41" s="18">
        <v>0.3</v>
      </c>
      <c r="F41" s="36">
        <v>43018.0</v>
      </c>
      <c r="G41" s="39"/>
      <c r="H41" s="44" t="s">
        <v>31</v>
      </c>
    </row>
    <row r="42">
      <c r="A42" s="19" t="s">
        <v>126</v>
      </c>
      <c r="B42" s="22">
        <f>SUM(B43,B46)</f>
        <v>2.2</v>
      </c>
      <c r="C42" s="24">
        <v>43021.0</v>
      </c>
      <c r="D42" s="22"/>
      <c r="E42" s="22">
        <f>SUM(E43,E46)</f>
        <v>1.3</v>
      </c>
      <c r="F42" s="24">
        <v>43021.0</v>
      </c>
      <c r="G42" s="22"/>
      <c r="H42" s="25"/>
    </row>
    <row r="43">
      <c r="A43" s="51" t="s">
        <v>133</v>
      </c>
      <c r="B43" s="30">
        <f>sum(B44:B45)</f>
        <v>0.7</v>
      </c>
      <c r="C43" s="31">
        <v>43021.0</v>
      </c>
      <c r="D43" s="30"/>
      <c r="E43" s="30">
        <f>sum(E44:E45)</f>
        <v>0.6</v>
      </c>
      <c r="F43" s="31">
        <v>43021.0</v>
      </c>
      <c r="G43" s="53"/>
      <c r="H43" s="45"/>
    </row>
    <row r="44">
      <c r="A44" s="35" t="s">
        <v>134</v>
      </c>
      <c r="B44" s="18">
        <v>0.5</v>
      </c>
      <c r="C44" s="36">
        <v>43021.0</v>
      </c>
      <c r="D44" s="37" t="s">
        <v>27</v>
      </c>
      <c r="E44" s="18">
        <v>0.1</v>
      </c>
      <c r="F44" s="36">
        <v>43021.0</v>
      </c>
      <c r="G44" s="39"/>
      <c r="H44" s="44" t="s">
        <v>31</v>
      </c>
    </row>
    <row r="45">
      <c r="A45" s="35" t="s">
        <v>135</v>
      </c>
      <c r="B45" s="18">
        <v>0.2</v>
      </c>
      <c r="C45" s="36">
        <v>43021.0</v>
      </c>
      <c r="D45" s="37" t="s">
        <v>27</v>
      </c>
      <c r="E45" s="18">
        <v>0.5</v>
      </c>
      <c r="F45" s="36">
        <v>43021.0</v>
      </c>
      <c r="G45" s="39"/>
      <c r="H45" s="44" t="s">
        <v>31</v>
      </c>
    </row>
    <row r="46">
      <c r="A46" s="51" t="s">
        <v>136</v>
      </c>
      <c r="B46" s="30">
        <f>sum(B47:B49)</f>
        <v>1.5</v>
      </c>
      <c r="C46" s="31">
        <v>43021.0</v>
      </c>
      <c r="D46" s="30"/>
      <c r="E46" s="30">
        <f>sum(E47:E49)</f>
        <v>0.7</v>
      </c>
      <c r="F46" s="31">
        <v>43021.0</v>
      </c>
      <c r="G46" s="53"/>
      <c r="H46" s="45"/>
    </row>
    <row r="47">
      <c r="A47" s="35" t="s">
        <v>139</v>
      </c>
      <c r="B47" s="18">
        <v>0.5</v>
      </c>
      <c r="C47" s="36">
        <v>43021.0</v>
      </c>
      <c r="D47" s="42" t="s">
        <v>31</v>
      </c>
      <c r="E47" s="18">
        <v>0.3</v>
      </c>
      <c r="F47" s="36">
        <v>43021.0</v>
      </c>
      <c r="G47" s="39"/>
      <c r="H47" s="44" t="s">
        <v>31</v>
      </c>
    </row>
    <row r="48">
      <c r="A48" s="35" t="s">
        <v>140</v>
      </c>
      <c r="B48" s="18">
        <v>0.5</v>
      </c>
      <c r="C48" s="36">
        <v>43021.0</v>
      </c>
      <c r="D48" s="42" t="s">
        <v>31</v>
      </c>
      <c r="E48" s="18">
        <v>0.3</v>
      </c>
      <c r="F48" s="36">
        <v>43021.0</v>
      </c>
      <c r="G48" s="39"/>
      <c r="H48" s="40" t="s">
        <v>27</v>
      </c>
    </row>
    <row r="49">
      <c r="A49" s="35" t="s">
        <v>141</v>
      </c>
      <c r="B49" s="58">
        <v>0.5</v>
      </c>
      <c r="C49" s="59">
        <v>43021.0</v>
      </c>
      <c r="D49" s="60" t="s">
        <v>31</v>
      </c>
      <c r="E49" s="61">
        <v>0.1</v>
      </c>
      <c r="F49" s="59">
        <v>43021.0</v>
      </c>
      <c r="G49" s="62"/>
      <c r="H49" s="64" t="s">
        <v>31</v>
      </c>
    </row>
  </sheetData>
  <mergeCells count="1">
    <mergeCell ref="A1: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29"/>
    <col customWidth="1" min="2" max="2" width="25.0"/>
    <col customWidth="1" min="3" max="3" width="26.0"/>
    <col customWidth="1" min="4" max="4" width="22.57"/>
    <col customWidth="1" min="5" max="5" width="29.29"/>
    <col customWidth="1" min="6" max="6" width="29.14"/>
    <col customWidth="1" min="7" max="7" width="35.86"/>
    <col customWidth="1" min="8" max="8" width="31.71"/>
    <col customWidth="1" min="9" max="9" width="37.0"/>
    <col customWidth="1" min="10" max="10" width="35.86"/>
    <col customWidth="1" min="11" max="11" width="37.86"/>
    <col customWidth="1" min="12" max="12" width="35.71"/>
  </cols>
  <sheetData>
    <row r="1">
      <c r="A1" s="1" t="s">
        <v>0</v>
      </c>
      <c r="F1" s="2" t="s">
        <v>1</v>
      </c>
      <c r="G1" s="2" t="s">
        <v>2</v>
      </c>
      <c r="H1" s="2" t="s">
        <v>3</v>
      </c>
    </row>
    <row r="2" ht="21.0" customHeight="1">
      <c r="A2" s="3"/>
      <c r="C2" s="4"/>
      <c r="F2" s="5"/>
      <c r="G2" s="6"/>
      <c r="H2" s="7"/>
    </row>
    <row r="3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9"/>
      <c r="J3" s="9"/>
      <c r="K3" s="9"/>
    </row>
    <row r="4">
      <c r="A4" s="11" t="s">
        <v>13</v>
      </c>
      <c r="B4" s="12">
        <f>sum(B5,B11,B41,B14,B21,B27,B38)</f>
        <v>28.3</v>
      </c>
      <c r="C4" s="13">
        <v>43035.0</v>
      </c>
      <c r="D4" s="14"/>
      <c r="E4" s="12">
        <f>sum(E5,E11,E41,E14,E21,E27,E38)</f>
        <v>25.5</v>
      </c>
      <c r="F4" s="13"/>
      <c r="G4" s="12"/>
      <c r="H4" s="15"/>
      <c r="I4" s="18"/>
      <c r="J4" s="18"/>
      <c r="K4" s="18"/>
    </row>
    <row r="5">
      <c r="A5" s="19" t="s">
        <v>20</v>
      </c>
      <c r="B5" s="22">
        <f>sum(B6)</f>
        <v>1.8</v>
      </c>
      <c r="C5" s="26">
        <v>43025.0</v>
      </c>
      <c r="D5" s="22"/>
      <c r="E5" s="22">
        <f>sum(E6)</f>
        <v>1.3</v>
      </c>
      <c r="F5" s="26">
        <v>43025.0</v>
      </c>
      <c r="G5" s="22"/>
      <c r="H5" s="25"/>
      <c r="I5" s="18"/>
      <c r="J5" s="18"/>
      <c r="K5" s="18"/>
    </row>
    <row r="6" ht="15.0" customHeight="1">
      <c r="A6" s="28" t="s">
        <v>24</v>
      </c>
      <c r="B6" s="30">
        <f>sum(B7:B10)</f>
        <v>1.8</v>
      </c>
      <c r="D6" s="32"/>
      <c r="E6" s="30">
        <f>sum(E7:E10)</f>
        <v>1.3</v>
      </c>
      <c r="G6" s="30"/>
      <c r="H6" s="34"/>
      <c r="I6" s="18"/>
      <c r="J6" s="18"/>
      <c r="K6" s="18"/>
    </row>
    <row r="7">
      <c r="A7" s="35" t="s">
        <v>26</v>
      </c>
      <c r="B7" s="18">
        <v>0.3</v>
      </c>
      <c r="D7" s="37" t="s">
        <v>27</v>
      </c>
      <c r="E7" s="18">
        <v>0.4</v>
      </c>
      <c r="G7" s="5"/>
      <c r="H7" s="40" t="s">
        <v>27</v>
      </c>
      <c r="I7" s="18"/>
      <c r="J7" s="18"/>
      <c r="K7" s="18"/>
    </row>
    <row r="8">
      <c r="A8" s="35" t="s">
        <v>29</v>
      </c>
      <c r="B8" s="18">
        <v>0.3</v>
      </c>
      <c r="D8" s="37" t="s">
        <v>27</v>
      </c>
      <c r="E8" s="18">
        <v>0.7</v>
      </c>
      <c r="G8" s="5"/>
      <c r="H8" s="40" t="s">
        <v>27</v>
      </c>
      <c r="I8" s="18"/>
      <c r="J8" s="18"/>
      <c r="K8" s="18"/>
    </row>
    <row r="9">
      <c r="A9" s="35" t="s">
        <v>30</v>
      </c>
      <c r="B9" s="18">
        <v>0.2</v>
      </c>
      <c r="D9" s="42" t="s">
        <v>31</v>
      </c>
      <c r="E9" s="18">
        <v>0.1</v>
      </c>
      <c r="G9" s="5"/>
      <c r="H9" s="44" t="s">
        <v>31</v>
      </c>
      <c r="I9" s="18"/>
      <c r="J9" s="18"/>
      <c r="K9" s="18"/>
    </row>
    <row r="10">
      <c r="A10" s="35" t="s">
        <v>33</v>
      </c>
      <c r="B10" s="18">
        <v>1.0</v>
      </c>
      <c r="D10" s="37" t="s">
        <v>27</v>
      </c>
      <c r="E10" s="18">
        <v>0.1</v>
      </c>
      <c r="G10" s="5"/>
      <c r="H10" s="40" t="s">
        <v>27</v>
      </c>
      <c r="I10" s="18"/>
      <c r="J10" s="18"/>
      <c r="K10" s="18"/>
    </row>
    <row r="11">
      <c r="A11" s="19" t="s">
        <v>34</v>
      </c>
      <c r="B11" s="22">
        <f>sum(B12)</f>
        <v>0.3</v>
      </c>
      <c r="C11" s="26">
        <v>43035.0</v>
      </c>
      <c r="D11" s="22"/>
      <c r="E11" s="22">
        <f>sum(E12)</f>
        <v>0.1</v>
      </c>
      <c r="F11" s="26">
        <v>43035.0</v>
      </c>
      <c r="G11" s="22"/>
      <c r="H11" s="25"/>
      <c r="I11" s="18"/>
      <c r="J11" s="18"/>
      <c r="K11" s="18"/>
    </row>
    <row r="12">
      <c r="A12" s="28" t="s">
        <v>34</v>
      </c>
      <c r="B12" s="32">
        <f>SUM(B13)</f>
        <v>0.3</v>
      </c>
      <c r="D12" s="32"/>
      <c r="E12" s="32">
        <f>SUM(E13)</f>
        <v>0.1</v>
      </c>
      <c r="G12" s="30"/>
      <c r="H12" s="34"/>
      <c r="I12" s="18"/>
      <c r="J12" s="18"/>
      <c r="K12" s="18"/>
    </row>
    <row r="13">
      <c r="A13" s="35" t="s">
        <v>42</v>
      </c>
      <c r="B13" s="18">
        <v>0.3</v>
      </c>
      <c r="D13" s="47" t="s">
        <v>43</v>
      </c>
      <c r="E13" s="18">
        <v>0.1</v>
      </c>
      <c r="G13" s="5"/>
      <c r="H13" s="47" t="s">
        <v>43</v>
      </c>
      <c r="I13" s="18"/>
      <c r="J13" s="18"/>
      <c r="K13" s="18"/>
    </row>
    <row r="14">
      <c r="A14" s="19" t="s">
        <v>44</v>
      </c>
      <c r="B14" s="22">
        <f>sum(B15)</f>
        <v>1.9</v>
      </c>
      <c r="C14" s="26">
        <v>43031.0</v>
      </c>
      <c r="D14" s="22"/>
      <c r="E14" s="22">
        <f>sum(E15)</f>
        <v>1</v>
      </c>
      <c r="F14" s="26">
        <v>43031.0</v>
      </c>
      <c r="G14" s="22"/>
      <c r="H14" s="25"/>
    </row>
    <row r="15">
      <c r="A15" s="51" t="s">
        <v>54</v>
      </c>
      <c r="B15" s="30">
        <f>sum(B16:B20)</f>
        <v>1.9</v>
      </c>
      <c r="D15" s="30"/>
      <c r="E15" s="30">
        <f>sum(E16:E20)</f>
        <v>1</v>
      </c>
      <c r="G15" s="53"/>
      <c r="H15" s="45"/>
    </row>
    <row r="16">
      <c r="A16" s="35" t="s">
        <v>71</v>
      </c>
      <c r="B16" s="54">
        <v>0.1</v>
      </c>
      <c r="D16" s="42" t="s">
        <v>31</v>
      </c>
      <c r="E16" s="54">
        <v>0.1</v>
      </c>
      <c r="G16" s="5"/>
      <c r="H16" s="42" t="s">
        <v>31</v>
      </c>
    </row>
    <row r="17">
      <c r="A17" s="35" t="s">
        <v>77</v>
      </c>
      <c r="B17" s="54">
        <v>0.2</v>
      </c>
      <c r="D17" s="42" t="s">
        <v>31</v>
      </c>
      <c r="E17" s="54">
        <v>0.3</v>
      </c>
      <c r="G17" s="5"/>
      <c r="H17" s="44" t="s">
        <v>31</v>
      </c>
    </row>
    <row r="18">
      <c r="A18" s="35" t="s">
        <v>78</v>
      </c>
      <c r="B18" s="54">
        <v>0.7</v>
      </c>
      <c r="D18" s="42" t="s">
        <v>31</v>
      </c>
      <c r="E18" s="54">
        <v>0.5</v>
      </c>
      <c r="G18" s="5"/>
      <c r="H18" s="44" t="s">
        <v>31</v>
      </c>
    </row>
    <row r="19">
      <c r="A19" s="35" t="s">
        <v>80</v>
      </c>
      <c r="B19" s="18">
        <v>0.4</v>
      </c>
      <c r="D19" s="47" t="s">
        <v>43</v>
      </c>
      <c r="E19" s="18">
        <v>0.1</v>
      </c>
      <c r="G19" s="5"/>
      <c r="H19" s="40" t="s">
        <v>27</v>
      </c>
    </row>
    <row r="20">
      <c r="A20" s="35" t="s">
        <v>84</v>
      </c>
      <c r="B20" s="54">
        <v>0.5</v>
      </c>
      <c r="D20" s="42" t="s">
        <v>31</v>
      </c>
      <c r="E20" s="54">
        <v>0.0</v>
      </c>
      <c r="G20" s="5"/>
      <c r="H20" s="44" t="s">
        <v>31</v>
      </c>
    </row>
    <row r="21">
      <c r="A21" s="19" t="s">
        <v>88</v>
      </c>
      <c r="B21" s="22">
        <f>sum(B22,B34)</f>
        <v>10</v>
      </c>
      <c r="C21" s="26">
        <v>43031.0</v>
      </c>
      <c r="D21" s="22"/>
      <c r="E21" s="22">
        <f>sum(E22,E34)</f>
        <v>11.1</v>
      </c>
      <c r="F21" s="26">
        <v>43035.0</v>
      </c>
      <c r="G21" s="22"/>
      <c r="H21" s="25"/>
    </row>
    <row r="22">
      <c r="A22" s="51" t="s">
        <v>54</v>
      </c>
      <c r="B22" s="30">
        <f>sum(B23:B26)</f>
        <v>3</v>
      </c>
      <c r="D22" s="30"/>
      <c r="E22" s="30">
        <f>sum(E23:E26)</f>
        <v>2.1</v>
      </c>
      <c r="G22" s="53"/>
      <c r="H22" s="45"/>
    </row>
    <row r="23">
      <c r="A23" s="35" t="s">
        <v>104</v>
      </c>
      <c r="B23" s="54">
        <v>0.7</v>
      </c>
      <c r="D23" s="49" t="s">
        <v>48</v>
      </c>
      <c r="E23" s="54">
        <v>1.0</v>
      </c>
      <c r="G23" s="5"/>
      <c r="H23" s="52" t="s">
        <v>43</v>
      </c>
    </row>
    <row r="24">
      <c r="A24" s="35" t="s">
        <v>106</v>
      </c>
      <c r="B24" s="54">
        <v>1.0</v>
      </c>
      <c r="D24" s="49" t="s">
        <v>48</v>
      </c>
      <c r="E24" s="54">
        <v>0.8</v>
      </c>
      <c r="G24" s="5"/>
      <c r="H24" s="44" t="s">
        <v>31</v>
      </c>
    </row>
    <row r="25">
      <c r="A25" s="35" t="s">
        <v>108</v>
      </c>
      <c r="B25" s="54">
        <v>0.8</v>
      </c>
      <c r="D25" s="47" t="s">
        <v>43</v>
      </c>
      <c r="E25" s="54">
        <v>0.1</v>
      </c>
      <c r="G25" s="5"/>
      <c r="H25" s="52" t="s">
        <v>43</v>
      </c>
    </row>
    <row r="26">
      <c r="A26" s="35" t="s">
        <v>109</v>
      </c>
      <c r="B26" s="54">
        <v>0.5</v>
      </c>
      <c r="D26" s="49" t="s">
        <v>48</v>
      </c>
      <c r="E26" s="54">
        <v>0.2</v>
      </c>
      <c r="G26" s="5"/>
      <c r="H26" s="44" t="s">
        <v>31</v>
      </c>
    </row>
    <row r="27">
      <c r="A27" s="19" t="s">
        <v>111</v>
      </c>
      <c r="B27" s="22">
        <f>sum(B28,B34)</f>
        <v>11.1</v>
      </c>
      <c r="C27" s="26">
        <v>43033.0</v>
      </c>
      <c r="D27" s="22"/>
      <c r="E27" s="22">
        <f>sum(E28,E34)</f>
        <v>10.9</v>
      </c>
      <c r="F27" s="26">
        <v>43033.0</v>
      </c>
      <c r="G27" s="22"/>
      <c r="H27" s="25"/>
    </row>
    <row r="28">
      <c r="A28" s="51" t="s">
        <v>54</v>
      </c>
      <c r="B28" s="30">
        <f>sum(B29:B33)</f>
        <v>4.1</v>
      </c>
      <c r="D28" s="30"/>
      <c r="E28" s="30">
        <f>sum(E29:E33)</f>
        <v>1.9</v>
      </c>
      <c r="G28" s="53"/>
      <c r="H28" s="45"/>
    </row>
    <row r="29">
      <c r="A29" s="35" t="s">
        <v>71</v>
      </c>
      <c r="B29" s="54">
        <v>1.5</v>
      </c>
      <c r="D29" s="47" t="s">
        <v>43</v>
      </c>
      <c r="E29" s="54">
        <v>0.5</v>
      </c>
      <c r="G29" s="5"/>
      <c r="H29" s="52" t="s">
        <v>43</v>
      </c>
    </row>
    <row r="30">
      <c r="A30" s="35" t="s">
        <v>77</v>
      </c>
      <c r="B30" s="54">
        <v>0.8</v>
      </c>
      <c r="D30" s="47" t="s">
        <v>43</v>
      </c>
      <c r="E30" s="54">
        <v>1.0</v>
      </c>
      <c r="G30" s="5"/>
      <c r="H30" s="47" t="s">
        <v>43</v>
      </c>
    </row>
    <row r="31">
      <c r="A31" s="35" t="s">
        <v>78</v>
      </c>
      <c r="B31" s="54">
        <v>1.0</v>
      </c>
      <c r="D31" s="47" t="s">
        <v>43</v>
      </c>
      <c r="E31" s="54">
        <v>0.2</v>
      </c>
      <c r="G31" s="5"/>
      <c r="H31" s="52" t="s">
        <v>43</v>
      </c>
    </row>
    <row r="32">
      <c r="A32" s="35" t="s">
        <v>80</v>
      </c>
      <c r="B32" s="54">
        <v>0.5</v>
      </c>
      <c r="D32" s="37" t="s">
        <v>27</v>
      </c>
      <c r="E32" s="54">
        <v>0.1</v>
      </c>
      <c r="G32" s="5"/>
      <c r="H32" s="37" t="s">
        <v>27</v>
      </c>
    </row>
    <row r="33">
      <c r="A33" s="35" t="s">
        <v>84</v>
      </c>
      <c r="B33" s="54">
        <v>0.3</v>
      </c>
      <c r="D33" s="47" t="s">
        <v>43</v>
      </c>
      <c r="E33" s="54">
        <v>0.1</v>
      </c>
      <c r="G33" s="5"/>
      <c r="H33" s="47" t="s">
        <v>43</v>
      </c>
    </row>
    <row r="34">
      <c r="A34" s="51" t="s">
        <v>125</v>
      </c>
      <c r="B34" s="30">
        <f>sum(B35:B37)</f>
        <v>7</v>
      </c>
      <c r="D34" s="30"/>
      <c r="E34" s="30">
        <f>sum(E35:E37)</f>
        <v>9</v>
      </c>
      <c r="G34" s="53"/>
      <c r="H34" s="45"/>
    </row>
    <row r="35">
      <c r="A35" s="35" t="s">
        <v>129</v>
      </c>
      <c r="B35" s="54">
        <v>1.0</v>
      </c>
      <c r="D35" s="37" t="s">
        <v>27</v>
      </c>
      <c r="E35" s="54">
        <v>2.0</v>
      </c>
      <c r="G35" s="5"/>
      <c r="H35" s="37" t="s">
        <v>27</v>
      </c>
    </row>
    <row r="36">
      <c r="A36" s="35" t="s">
        <v>130</v>
      </c>
      <c r="B36" s="54">
        <v>2.0</v>
      </c>
      <c r="D36" s="37" t="s">
        <v>27</v>
      </c>
      <c r="E36" s="54">
        <v>5.0</v>
      </c>
      <c r="G36" s="5"/>
      <c r="H36" s="37" t="s">
        <v>27</v>
      </c>
    </row>
    <row r="37">
      <c r="A37" s="35" t="s">
        <v>131</v>
      </c>
      <c r="B37" s="54">
        <v>4.0</v>
      </c>
      <c r="D37" s="37" t="s">
        <v>27</v>
      </c>
      <c r="E37" s="54">
        <v>2.0</v>
      </c>
      <c r="G37" s="5"/>
      <c r="H37" s="37" t="s">
        <v>27</v>
      </c>
    </row>
    <row r="38">
      <c r="A38" s="19" t="s">
        <v>132</v>
      </c>
      <c r="B38" s="22">
        <f t="shared" ref="B38:B39" si="1">sum(B39)</f>
        <v>1</v>
      </c>
      <c r="C38" s="26">
        <v>43034.0</v>
      </c>
      <c r="D38" s="22"/>
      <c r="E38" s="22">
        <f t="shared" ref="E38:E39" si="2">sum(E39)</f>
        <v>0.3</v>
      </c>
      <c r="F38" s="26">
        <v>43035.0</v>
      </c>
      <c r="G38" s="22"/>
      <c r="H38" s="25"/>
    </row>
    <row r="39">
      <c r="A39" s="51" t="s">
        <v>54</v>
      </c>
      <c r="B39" s="30">
        <f t="shared" si="1"/>
        <v>1</v>
      </c>
      <c r="D39" s="30"/>
      <c r="E39" s="30">
        <f t="shared" si="2"/>
        <v>0.3</v>
      </c>
      <c r="G39" s="53"/>
      <c r="H39" s="45"/>
    </row>
    <row r="40">
      <c r="A40" s="35" t="s">
        <v>138</v>
      </c>
      <c r="B40" s="54">
        <v>1.0</v>
      </c>
      <c r="D40" s="42" t="s">
        <v>31</v>
      </c>
      <c r="E40" s="54">
        <v>0.3</v>
      </c>
      <c r="G40" s="5"/>
      <c r="H40" s="44" t="s">
        <v>31</v>
      </c>
    </row>
    <row r="41">
      <c r="A41" s="19" t="s">
        <v>126</v>
      </c>
      <c r="B41" s="22">
        <f>SUM(B42,B45)</f>
        <v>2.2</v>
      </c>
      <c r="C41" s="26">
        <v>43035.0</v>
      </c>
      <c r="D41" s="22"/>
      <c r="E41" s="22">
        <f>SUM(E42,E45)</f>
        <v>0.8</v>
      </c>
      <c r="F41" s="26">
        <v>43035.0</v>
      </c>
      <c r="G41" s="22"/>
      <c r="H41" s="25"/>
    </row>
    <row r="42">
      <c r="A42" s="51" t="s">
        <v>133</v>
      </c>
      <c r="B42" s="30">
        <f>sum(B43:B44)</f>
        <v>0.7</v>
      </c>
      <c r="D42" s="30"/>
      <c r="E42" s="30">
        <f>sum(E43:E44)</f>
        <v>0.4</v>
      </c>
      <c r="G42" s="53"/>
      <c r="H42" s="45"/>
    </row>
    <row r="43">
      <c r="A43" s="35" t="s">
        <v>134</v>
      </c>
      <c r="B43" s="18">
        <v>0.5</v>
      </c>
      <c r="D43" s="37" t="s">
        <v>27</v>
      </c>
      <c r="E43" s="18">
        <v>0.2</v>
      </c>
      <c r="G43" s="5"/>
      <c r="H43" s="44" t="s">
        <v>31</v>
      </c>
    </row>
    <row r="44">
      <c r="A44" s="35" t="s">
        <v>135</v>
      </c>
      <c r="B44" s="18">
        <v>0.2</v>
      </c>
      <c r="D44" s="37" t="s">
        <v>27</v>
      </c>
      <c r="E44" s="18">
        <v>0.2</v>
      </c>
      <c r="G44" s="5"/>
      <c r="H44" s="44" t="s">
        <v>31</v>
      </c>
    </row>
    <row r="45">
      <c r="A45" s="51" t="s">
        <v>136</v>
      </c>
      <c r="B45" s="30">
        <f>sum(B46:B48)</f>
        <v>1.5</v>
      </c>
      <c r="D45" s="30"/>
      <c r="E45" s="30">
        <f>sum(E46:E48)</f>
        <v>0.4</v>
      </c>
      <c r="G45" s="53"/>
      <c r="H45" s="45"/>
    </row>
    <row r="46">
      <c r="A46" s="35" t="s">
        <v>139</v>
      </c>
      <c r="B46" s="18">
        <v>0.5</v>
      </c>
      <c r="D46" s="42" t="s">
        <v>31</v>
      </c>
      <c r="E46" s="18">
        <v>0.2</v>
      </c>
      <c r="G46" s="5"/>
      <c r="H46" s="37" t="s">
        <v>27</v>
      </c>
    </row>
    <row r="47">
      <c r="A47" s="35" t="s">
        <v>140</v>
      </c>
      <c r="B47" s="18">
        <v>0.5</v>
      </c>
      <c r="D47" s="42" t="s">
        <v>31</v>
      </c>
      <c r="E47" s="18">
        <v>0.1</v>
      </c>
      <c r="G47" s="5"/>
      <c r="H47" s="40" t="s">
        <v>27</v>
      </c>
    </row>
    <row r="48">
      <c r="A48" s="35" t="s">
        <v>141</v>
      </c>
      <c r="B48" s="58">
        <v>0.5</v>
      </c>
      <c r="D48" s="60" t="s">
        <v>31</v>
      </c>
      <c r="E48" s="61">
        <v>0.1</v>
      </c>
      <c r="G48" s="5"/>
      <c r="H48" s="64" t="s">
        <v>31</v>
      </c>
    </row>
  </sheetData>
  <mergeCells count="15">
    <mergeCell ref="F5:F10"/>
    <mergeCell ref="F14:F20"/>
    <mergeCell ref="F11:F13"/>
    <mergeCell ref="A1:A2"/>
    <mergeCell ref="C5:C10"/>
    <mergeCell ref="F21:F26"/>
    <mergeCell ref="F27:F37"/>
    <mergeCell ref="C41:C48"/>
    <mergeCell ref="C27:C37"/>
    <mergeCell ref="C38:C40"/>
    <mergeCell ref="F38:F40"/>
    <mergeCell ref="F41:F48"/>
    <mergeCell ref="C14:C20"/>
    <mergeCell ref="C11:C13"/>
    <mergeCell ref="C21:C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148</v>
      </c>
    </row>
    <row r="2">
      <c r="A2" s="4" t="s">
        <v>149</v>
      </c>
    </row>
    <row r="3">
      <c r="A3" s="4" t="s">
        <v>150</v>
      </c>
    </row>
    <row r="4">
      <c r="A4" s="4" t="s">
        <v>151</v>
      </c>
    </row>
    <row r="5">
      <c r="A5" s="4" t="s">
        <v>152</v>
      </c>
    </row>
    <row r="6">
      <c r="A6" s="4" t="s">
        <v>79</v>
      </c>
    </row>
    <row r="7">
      <c r="A7" s="4" t="s">
        <v>153</v>
      </c>
    </row>
    <row r="8">
      <c r="A8" s="4" t="s">
        <v>82</v>
      </c>
    </row>
    <row r="9">
      <c r="A9" s="4" t="s">
        <v>154</v>
      </c>
    </row>
    <row r="10">
      <c r="A10" s="4" t="s">
        <v>155</v>
      </c>
    </row>
  </sheetData>
  <drawing r:id="rId1"/>
</worksheet>
</file>