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g/Desktop/MS投稿相关-Ling/"/>
    </mc:Choice>
  </mc:AlternateContent>
  <xr:revisionPtr revIDLastSave="0" documentId="13_ncr:1_{29A44DC5-C89B-E046-A3E1-72B9602A0FE6}" xr6:coauthVersionLast="47" xr6:coauthVersionMax="47" xr10:uidLastSave="{00000000-0000-0000-0000-000000000000}"/>
  <bookViews>
    <workbookView xWindow="-4760" yWindow="-18320" windowWidth="27840" windowHeight="16820" activeTab="1" xr2:uid="{1FDA2A35-1C65-7D49-AE23-12BD5C8A1876}"/>
  </bookViews>
  <sheets>
    <sheet name="NC" sheetId="1" r:id="rId1"/>
    <sheet name="DI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O28" i="2" l="1"/>
  <c r="O27" i="2"/>
  <c r="O26" i="2"/>
  <c r="Q26" i="2" s="1"/>
  <c r="O25" i="2"/>
  <c r="Q23" i="2" s="1"/>
  <c r="P23" i="2"/>
  <c r="O24" i="2"/>
  <c r="O23" i="2"/>
  <c r="O22" i="2"/>
  <c r="O21" i="2"/>
  <c r="Q20" i="2" s="1"/>
  <c r="O20" i="2"/>
  <c r="P20" i="2"/>
  <c r="O19" i="2"/>
  <c r="O18" i="2"/>
  <c r="Q17" i="2"/>
  <c r="S20" i="2" s="1"/>
  <c r="O17" i="2"/>
  <c r="P17" i="2"/>
  <c r="O16" i="2"/>
  <c r="O15" i="2"/>
  <c r="Q14" i="2"/>
  <c r="O14" i="2"/>
  <c r="P14" i="2"/>
  <c r="O13" i="2"/>
  <c r="O12" i="2"/>
  <c r="O11" i="2"/>
  <c r="O10" i="2"/>
  <c r="O9" i="2"/>
  <c r="O8" i="2"/>
  <c r="Q8" i="2" s="1"/>
  <c r="O7" i="2"/>
  <c r="O6" i="2"/>
  <c r="O5" i="2"/>
  <c r="Q5" i="2" s="1"/>
  <c r="O4" i="2"/>
  <c r="O3" i="2"/>
  <c r="P2" i="2"/>
  <c r="O2" i="2"/>
  <c r="O3" i="1"/>
  <c r="O4" i="1"/>
  <c r="O5" i="1"/>
  <c r="Q5" i="1" s="1"/>
  <c r="O6" i="1"/>
  <c r="O7" i="1"/>
  <c r="O8" i="1"/>
  <c r="O9" i="1"/>
  <c r="O10" i="1"/>
  <c r="O11" i="1"/>
  <c r="O12" i="1"/>
  <c r="O13" i="1"/>
  <c r="O14" i="1"/>
  <c r="O15" i="1"/>
  <c r="O16" i="1"/>
  <c r="O17" i="1"/>
  <c r="Q17" i="1" s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Q8" i="1" l="1"/>
  <c r="P11" i="1"/>
  <c r="R11" i="1" s="1"/>
  <c r="P2" i="1"/>
  <c r="P17" i="1"/>
  <c r="P20" i="1"/>
  <c r="Q26" i="1"/>
  <c r="Q11" i="1"/>
  <c r="S11" i="1" s="1"/>
  <c r="P14" i="1"/>
  <c r="Q20" i="1"/>
  <c r="P29" i="1"/>
  <c r="Q29" i="1"/>
  <c r="P5" i="1"/>
  <c r="Q2" i="1"/>
  <c r="P8" i="1"/>
  <c r="P23" i="1"/>
  <c r="P26" i="1"/>
  <c r="Q23" i="1"/>
  <c r="Q14" i="1"/>
  <c r="Q11" i="2"/>
  <c r="S11" i="2" s="1"/>
  <c r="P8" i="2"/>
  <c r="Q2" i="2"/>
  <c r="S2" i="2" s="1"/>
  <c r="P5" i="2"/>
  <c r="R2" i="2" s="1"/>
  <c r="P26" i="2"/>
  <c r="R20" i="2" s="1"/>
  <c r="P11" i="2"/>
  <c r="R11" i="2" s="1"/>
  <c r="R23" i="1" l="1"/>
  <c r="S2" i="1"/>
  <c r="R2" i="1"/>
  <c r="S23" i="1"/>
</calcChain>
</file>

<file path=xl/sharedStrings.xml><?xml version="1.0" encoding="utf-8"?>
<sst xmlns="http://schemas.openxmlformats.org/spreadsheetml/2006/main" count="91" uniqueCount="74">
  <si>
    <t>total area</t>
    <phoneticPr fontId="1" type="noConversion"/>
  </si>
  <si>
    <t>average size</t>
    <phoneticPr fontId="1" type="noConversion"/>
  </si>
  <si>
    <t>% area</t>
    <phoneticPr fontId="1" type="noConversion"/>
  </si>
  <si>
    <t>IntDen</t>
    <phoneticPr fontId="1" type="noConversion"/>
  </si>
  <si>
    <r>
      <t>Area upon threshold/µm</t>
    </r>
    <r>
      <rPr>
        <vertAlign val="superscript"/>
        <sz val="12"/>
        <color theme="1"/>
        <rFont val="等线"/>
        <family val="3"/>
        <charset val="134"/>
      </rPr>
      <t>2</t>
    </r>
    <phoneticPr fontId="1" type="noConversion"/>
  </si>
  <si>
    <t>RawIntDen</t>
    <phoneticPr fontId="1" type="noConversion"/>
  </si>
  <si>
    <t>MinThr</t>
    <phoneticPr fontId="1" type="noConversion"/>
  </si>
  <si>
    <t>DIO-9.30-1#-3-40X-1</t>
    <phoneticPr fontId="1" type="noConversion"/>
  </si>
  <si>
    <t>DIO-9.30-1#-2-40X-3</t>
    <phoneticPr fontId="1" type="noConversion"/>
  </si>
  <si>
    <t>DIO-9.30-1#-2-40X-2</t>
    <phoneticPr fontId="1" type="noConversion"/>
  </si>
  <si>
    <t>NC-5#-7-40X-3</t>
    <phoneticPr fontId="1" type="noConversion"/>
  </si>
  <si>
    <t>NC-5#-7-40X-2</t>
    <phoneticPr fontId="1" type="noConversion"/>
  </si>
  <si>
    <t>NC-5#-7-40X-1</t>
    <phoneticPr fontId="1" type="noConversion"/>
  </si>
  <si>
    <t xml:space="preserve"> NC-3#-5-40X-3</t>
    <phoneticPr fontId="1" type="noConversion"/>
  </si>
  <si>
    <t xml:space="preserve"> NC-3#-5-40X-2</t>
    <phoneticPr fontId="1" type="noConversion"/>
  </si>
  <si>
    <t>NC-3#-5-40X-1</t>
    <phoneticPr fontId="1" type="noConversion"/>
  </si>
  <si>
    <t>NC-3#-4-40X-3</t>
    <phoneticPr fontId="1" type="noConversion"/>
  </si>
  <si>
    <t>NC-3#-4-40X-2</t>
    <phoneticPr fontId="1" type="noConversion"/>
  </si>
  <si>
    <t>NC-3#-4-40X-1</t>
    <phoneticPr fontId="1" type="noConversion"/>
  </si>
  <si>
    <t>NC-3#-3-40X-3</t>
    <phoneticPr fontId="1" type="noConversion"/>
  </si>
  <si>
    <t>NC-3#-3-40X-2</t>
    <phoneticPr fontId="1" type="noConversion"/>
  </si>
  <si>
    <t>NC-3#-3-40X-1</t>
    <phoneticPr fontId="1" type="noConversion"/>
  </si>
  <si>
    <t>NC-3#-2-40X-3</t>
    <phoneticPr fontId="1" type="noConversion"/>
  </si>
  <si>
    <t>NC-3#-2-40X-2</t>
    <phoneticPr fontId="1" type="noConversion"/>
  </si>
  <si>
    <t>NC-3#-2-40X-1</t>
    <phoneticPr fontId="1" type="noConversion"/>
  </si>
  <si>
    <t>DIO-8.26-1#-3-40X-3</t>
    <phoneticPr fontId="1" type="noConversion"/>
  </si>
  <si>
    <t>DIO-8.26-1#-3-40X-2</t>
    <phoneticPr fontId="1" type="noConversion"/>
  </si>
  <si>
    <t xml:space="preserve"> DIO-8.26-1#-3-40X-1</t>
    <phoneticPr fontId="1" type="noConversion"/>
  </si>
  <si>
    <t>DIO-8.26-1#-2-40X-3</t>
    <phoneticPr fontId="1" type="noConversion"/>
  </si>
  <si>
    <t>DIO-8.26-1#-2-40X-2</t>
    <phoneticPr fontId="1" type="noConversion"/>
  </si>
  <si>
    <t>DIO-8.26-1#-2-40X-1</t>
    <phoneticPr fontId="1" type="noConversion"/>
  </si>
  <si>
    <t>DIO-8.26-1#-1-40X-3</t>
    <phoneticPr fontId="1" type="noConversion"/>
  </si>
  <si>
    <t>DIO-8.26-1#-1-40X-2</t>
    <phoneticPr fontId="1" type="noConversion"/>
  </si>
  <si>
    <t>DIO-8.26-1#-1-40X-1</t>
    <phoneticPr fontId="1" type="noConversion"/>
  </si>
  <si>
    <t>NC-5#-8-40x-3</t>
    <phoneticPr fontId="1" type="noConversion"/>
  </si>
  <si>
    <t>NC-5#-8-40x-2</t>
    <phoneticPr fontId="1" type="noConversion"/>
  </si>
  <si>
    <t>NC-5#-8-40x-1</t>
    <phoneticPr fontId="1" type="noConversion"/>
  </si>
  <si>
    <t>NC-4#-7-40x-3</t>
    <phoneticPr fontId="1" type="noConversion"/>
  </si>
  <si>
    <t>NC-4#-7-40x-2</t>
    <phoneticPr fontId="1" type="noConversion"/>
  </si>
  <si>
    <t xml:space="preserve"> NC-4#-7-40x-1</t>
    <phoneticPr fontId="1" type="noConversion"/>
  </si>
  <si>
    <t>NC-4#-5-40x-3</t>
    <phoneticPr fontId="1" type="noConversion"/>
  </si>
  <si>
    <t>NC-4#-5-40x-2</t>
    <phoneticPr fontId="1" type="noConversion"/>
  </si>
  <si>
    <t xml:space="preserve"> NC-4#-5-40x-1</t>
    <phoneticPr fontId="1" type="noConversion"/>
  </si>
  <si>
    <t>NC-4#-3-40x-3</t>
    <phoneticPr fontId="1" type="noConversion"/>
  </si>
  <si>
    <t>NC-4#-3-40x-2</t>
    <phoneticPr fontId="1" type="noConversion"/>
  </si>
  <si>
    <t xml:space="preserve"> NC-4#-3-40x-1</t>
    <phoneticPr fontId="1" type="noConversion"/>
  </si>
  <si>
    <t>NC-5#-2-40x-3</t>
    <phoneticPr fontId="1" type="noConversion"/>
  </si>
  <si>
    <t>NC-5#-2-40x-2</t>
    <phoneticPr fontId="1" type="noConversion"/>
  </si>
  <si>
    <t>NC-5#-2-40x-1</t>
    <phoneticPr fontId="1" type="noConversion"/>
  </si>
  <si>
    <t>DIO-9.30-1#-4-40x-3</t>
    <phoneticPr fontId="1" type="noConversion"/>
  </si>
  <si>
    <t>DIO-9.30-1#-4-40x-2</t>
    <phoneticPr fontId="1" type="noConversion"/>
  </si>
  <si>
    <t>DIO-9.30-1#-4-40x-1</t>
    <phoneticPr fontId="1" type="noConversion"/>
  </si>
  <si>
    <t>DIO-9.11-4-40x-3</t>
    <phoneticPr fontId="1" type="noConversion"/>
  </si>
  <si>
    <t>DIO-9.11-4-40x-2</t>
    <phoneticPr fontId="1" type="noConversion"/>
  </si>
  <si>
    <t>DIO-9.11-4-40x-1</t>
    <phoneticPr fontId="1" type="noConversion"/>
  </si>
  <si>
    <t>DIO-9.11-3-40x-3</t>
    <phoneticPr fontId="1" type="noConversion"/>
  </si>
  <si>
    <t>DIO-9.11-3-40x-2</t>
    <phoneticPr fontId="1" type="noConversion"/>
  </si>
  <si>
    <t>DIO-9.11-3-40x-1</t>
    <phoneticPr fontId="1" type="noConversion"/>
  </si>
  <si>
    <t xml:space="preserve"> DIO-9.11-5-40x-3</t>
    <phoneticPr fontId="1" type="noConversion"/>
  </si>
  <si>
    <t>DIO-9.11-5-40x-1</t>
    <phoneticPr fontId="1" type="noConversion"/>
  </si>
  <si>
    <t>DIO-9.30-1#-3-40X-3</t>
    <phoneticPr fontId="1" type="noConversion"/>
  </si>
  <si>
    <t>DIO-9.30-1#-3-40X-2</t>
    <phoneticPr fontId="1" type="noConversion"/>
  </si>
  <si>
    <t>DIO-9.30-1#-2-40X-1</t>
    <phoneticPr fontId="1" type="noConversion"/>
  </si>
  <si>
    <t>DIO-9.11-5-40x-2</t>
    <phoneticPr fontId="1" type="noConversion"/>
  </si>
  <si>
    <t>MaxThr</t>
    <phoneticPr fontId="1" type="noConversion"/>
  </si>
  <si>
    <r>
      <t>Area upon threshold/cell (µm)</t>
    </r>
    <r>
      <rPr>
        <vertAlign val="superscript"/>
        <sz val="12"/>
        <color theme="1"/>
        <rFont val="等线"/>
        <family val="3"/>
        <charset val="134"/>
      </rPr>
      <t>2</t>
    </r>
    <phoneticPr fontId="1" type="noConversion"/>
  </si>
  <si>
    <t>IntDen/cell (A.U.)</t>
    <phoneticPr fontId="1" type="noConversion"/>
  </si>
  <si>
    <r>
      <t>Area upon threshold/cell/slice  (µm)</t>
    </r>
    <r>
      <rPr>
        <vertAlign val="superscript"/>
        <sz val="12"/>
        <color theme="1"/>
        <rFont val="等线"/>
        <family val="3"/>
        <charset val="134"/>
      </rPr>
      <t>2</t>
    </r>
    <phoneticPr fontId="1" type="noConversion"/>
  </si>
  <si>
    <t>IntDen/cell/slice (A.U.)</t>
    <phoneticPr fontId="1" type="noConversion"/>
  </si>
  <si>
    <r>
      <t>Area upon threshold/cell/mouse  (µm)</t>
    </r>
    <r>
      <rPr>
        <vertAlign val="superscript"/>
        <sz val="12"/>
        <color theme="1"/>
        <rFont val="等线"/>
        <family val="3"/>
        <charset val="134"/>
      </rPr>
      <t>2</t>
    </r>
    <phoneticPr fontId="1" type="noConversion"/>
  </si>
  <si>
    <t>IntDen/cell/mouse (A.U.)</t>
    <phoneticPr fontId="1" type="noConversion"/>
  </si>
  <si>
    <t>cell count</t>
    <phoneticPr fontId="1" type="noConversion"/>
  </si>
  <si>
    <t xml:space="preserve">slice </t>
    <phoneticPr fontId="1" type="noConversion"/>
  </si>
  <si>
    <t>slice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</si>
</sst>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perscript"/>
      <sz val="12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79594-A715-0747-9A83-F57ED2CFD313}">
  <dimension ref="A1:S31"/>
  <sheetViews>
    <sheetView topLeftCell="H1" zoomScale="93" workbookViewId="0">
      <selection activeCell="R23" sqref="R23:R31"/>
    </sheetView>
  </sheetViews>
  <sheetFormatPr baseColWidth="10" defaultRowHeight="16"/>
  <cols>
    <col min="1" max="1" width="19.6640625" customWidth="1"/>
    <col min="4" max="4" width="14.1640625" customWidth="1"/>
    <col min="7" max="7" width="4.33203125" customWidth="1"/>
    <col min="8" max="8" width="23.83203125" customWidth="1"/>
    <col min="13" max="13" width="4.83203125" customWidth="1"/>
    <col min="14" max="14" width="27.5" customWidth="1"/>
    <col min="15" max="15" width="17.83203125" customWidth="1"/>
    <col min="16" max="16" width="34" customWidth="1"/>
    <col min="17" max="17" width="20.83203125" customWidth="1"/>
    <col min="18" max="18" width="36.33203125" style="1" customWidth="1"/>
    <col min="19" max="19" width="23.33203125" style="1" customWidth="1"/>
  </cols>
  <sheetData>
    <row r="1" spans="1:19" ht="18">
      <c r="A1" t="s">
        <v>73</v>
      </c>
      <c r="B1" t="s">
        <v>71</v>
      </c>
      <c r="C1" t="s">
        <v>0</v>
      </c>
      <c r="D1" t="s">
        <v>1</v>
      </c>
      <c r="E1" t="s">
        <v>2</v>
      </c>
      <c r="F1" t="s">
        <v>3</v>
      </c>
      <c r="H1" t="s">
        <v>4</v>
      </c>
      <c r="I1" t="s">
        <v>3</v>
      </c>
      <c r="J1" t="s">
        <v>5</v>
      </c>
      <c r="K1" t="s">
        <v>6</v>
      </c>
      <c r="L1" t="s">
        <v>64</v>
      </c>
      <c r="N1" t="s">
        <v>65</v>
      </c>
      <c r="O1" t="s">
        <v>66</v>
      </c>
      <c r="P1" t="s">
        <v>67</v>
      </c>
      <c r="Q1" t="s">
        <v>68</v>
      </c>
      <c r="R1" s="1" t="s">
        <v>69</v>
      </c>
      <c r="S1" s="1" t="s">
        <v>70</v>
      </c>
    </row>
    <row r="2" spans="1:19">
      <c r="A2" t="s">
        <v>13</v>
      </c>
      <c r="B2">
        <v>406</v>
      </c>
      <c r="C2">
        <v>25077.155999999999</v>
      </c>
      <c r="D2">
        <v>61.765999999999998</v>
      </c>
      <c r="E2">
        <v>29.632000000000001</v>
      </c>
      <c r="F2">
        <v>15750.431</v>
      </c>
      <c r="H2">
        <v>3536.5279999999998</v>
      </c>
      <c r="I2">
        <v>618132.58700000006</v>
      </c>
      <c r="J2">
        <v>7658910</v>
      </c>
      <c r="K2">
        <v>125</v>
      </c>
      <c r="L2">
        <v>255</v>
      </c>
      <c r="N2">
        <f>H2/B2/3.5235*0.2838</f>
        <v>0.70159935744588942</v>
      </c>
      <c r="O2">
        <f>I2/B2</f>
        <v>1522.4940566502464</v>
      </c>
      <c r="P2" s="2">
        <f>AVERAGE(N2:N4)</f>
        <v>0.6633097381230314</v>
      </c>
      <c r="Q2" s="2">
        <f>AVERAGE(O2:O4)</f>
        <v>1324.9351284387942</v>
      </c>
      <c r="R2" s="3">
        <f>AVERAGE(P2:P10)</f>
        <v>0.49692727927342267</v>
      </c>
      <c r="S2" s="3">
        <f>AVERAGE(Q2:Q10)</f>
        <v>981.95104259219772</v>
      </c>
    </row>
    <row r="3" spans="1:19">
      <c r="A3" t="s">
        <v>14</v>
      </c>
      <c r="B3">
        <v>419</v>
      </c>
      <c r="C3">
        <v>23843.781999999999</v>
      </c>
      <c r="D3">
        <v>56.905999999999999</v>
      </c>
      <c r="E3">
        <v>28.175000000000001</v>
      </c>
      <c r="F3">
        <v>14511.132</v>
      </c>
      <c r="H3">
        <v>4561.4350000000004</v>
      </c>
      <c r="I3">
        <v>672948.65399999998</v>
      </c>
      <c r="J3">
        <v>8338103</v>
      </c>
      <c r="K3">
        <v>125</v>
      </c>
      <c r="L3">
        <v>255</v>
      </c>
      <c r="N3">
        <f t="shared" ref="N3:N31" si="0">H3/B3/3.5235*0.2838</f>
        <v>0.87685055845629745</v>
      </c>
      <c r="O3">
        <f>I3/B3</f>
        <v>1606.082706443914</v>
      </c>
      <c r="P3" s="2"/>
      <c r="Q3" s="2"/>
      <c r="R3" s="3"/>
      <c r="S3" s="3"/>
    </row>
    <row r="4" spans="1:19">
      <c r="A4" t="s">
        <v>15</v>
      </c>
      <c r="B4">
        <v>405</v>
      </c>
      <c r="C4">
        <v>26140.238000000001</v>
      </c>
      <c r="D4">
        <v>64.543999999999997</v>
      </c>
      <c r="E4">
        <v>30.888000000000002</v>
      </c>
      <c r="F4">
        <v>16458.668000000001</v>
      </c>
      <c r="H4">
        <v>2069.0210000000002</v>
      </c>
      <c r="I4">
        <v>342722.592</v>
      </c>
      <c r="J4">
        <v>4246470</v>
      </c>
      <c r="K4">
        <v>125</v>
      </c>
      <c r="L4">
        <v>255</v>
      </c>
      <c r="N4">
        <f t="shared" si="0"/>
        <v>0.41147929846690739</v>
      </c>
      <c r="O4">
        <f>I4/B4</f>
        <v>846.22862222222227</v>
      </c>
      <c r="P4" s="2"/>
      <c r="Q4" s="2"/>
      <c r="R4" s="3"/>
      <c r="S4" s="3"/>
    </row>
    <row r="5" spans="1:19">
      <c r="A5" t="s">
        <v>16</v>
      </c>
      <c r="B5">
        <v>417</v>
      </c>
      <c r="C5">
        <v>26741.831999999999</v>
      </c>
      <c r="D5">
        <v>64.129000000000005</v>
      </c>
      <c r="E5">
        <v>31.599</v>
      </c>
      <c r="F5">
        <v>16352.919</v>
      </c>
      <c r="H5">
        <v>891.65800000000002</v>
      </c>
      <c r="I5">
        <v>138677.76699999999</v>
      </c>
      <c r="J5">
        <v>1718273</v>
      </c>
      <c r="K5">
        <v>125</v>
      </c>
      <c r="L5">
        <v>255</v>
      </c>
      <c r="N5">
        <f t="shared" si="0"/>
        <v>0.17222665658022751</v>
      </c>
      <c r="O5">
        <f>I5/B5</f>
        <v>332.56059232613904</v>
      </c>
      <c r="P5" s="2">
        <f>AVERAGE(N5:N7)</f>
        <v>0.29427567580719338</v>
      </c>
      <c r="Q5" s="2">
        <f t="shared" ref="Q5" si="1">AVERAGE(O5:O7)</f>
        <v>503.80191597539266</v>
      </c>
      <c r="R5" s="3"/>
      <c r="S5" s="3"/>
    </row>
    <row r="6" spans="1:19">
      <c r="A6" t="s">
        <v>17</v>
      </c>
      <c r="B6">
        <v>418</v>
      </c>
      <c r="C6">
        <v>26582.192999999999</v>
      </c>
      <c r="D6">
        <v>63.594000000000001</v>
      </c>
      <c r="E6">
        <v>31.411000000000001</v>
      </c>
      <c r="F6">
        <v>16216.409</v>
      </c>
      <c r="H6">
        <v>1664.434</v>
      </c>
      <c r="I6">
        <v>216288.17499999999</v>
      </c>
      <c r="J6">
        <v>2679897</v>
      </c>
      <c r="K6">
        <v>125</v>
      </c>
      <c r="L6">
        <v>255</v>
      </c>
      <c r="N6">
        <f t="shared" si="0"/>
        <v>0.32072174945665566</v>
      </c>
      <c r="O6">
        <f>I6/B6</f>
        <v>517.43582535885162</v>
      </c>
      <c r="P6" s="2"/>
      <c r="Q6" s="2"/>
      <c r="R6" s="3"/>
      <c r="S6" s="3"/>
    </row>
    <row r="7" spans="1:19">
      <c r="A7" t="s">
        <v>18</v>
      </c>
      <c r="B7">
        <v>539</v>
      </c>
      <c r="C7">
        <v>26850.383999999998</v>
      </c>
      <c r="D7">
        <v>49.814999999999998</v>
      </c>
      <c r="E7">
        <v>31.728000000000002</v>
      </c>
      <c r="F7">
        <v>12702.871999999999</v>
      </c>
      <c r="H7">
        <v>2609.0360000000001</v>
      </c>
      <c r="I7">
        <v>356499.62900000002</v>
      </c>
      <c r="J7">
        <v>4417173</v>
      </c>
      <c r="K7">
        <v>125</v>
      </c>
      <c r="L7">
        <v>255</v>
      </c>
      <c r="N7">
        <f t="shared" si="0"/>
        <v>0.38987862138469692</v>
      </c>
      <c r="O7">
        <f>I7/B7</f>
        <v>661.40933024118738</v>
      </c>
      <c r="P7" s="2"/>
      <c r="Q7" s="2"/>
      <c r="R7" s="3"/>
      <c r="S7" s="3"/>
    </row>
    <row r="8" spans="1:19">
      <c r="A8" t="s">
        <v>19</v>
      </c>
      <c r="B8">
        <v>366</v>
      </c>
      <c r="C8">
        <v>16594.136999999999</v>
      </c>
      <c r="D8">
        <v>45.338999999999999</v>
      </c>
      <c r="E8">
        <v>19.608000000000001</v>
      </c>
      <c r="F8">
        <v>11561.489</v>
      </c>
      <c r="H8">
        <v>2199.6869999999999</v>
      </c>
      <c r="I8">
        <v>369782.17</v>
      </c>
      <c r="J8">
        <v>4581749</v>
      </c>
      <c r="K8">
        <v>125</v>
      </c>
      <c r="L8">
        <v>255</v>
      </c>
      <c r="N8">
        <f t="shared" si="0"/>
        <v>0.48408086733803712</v>
      </c>
      <c r="O8">
        <f>I8/B8</f>
        <v>1010.3337978142076</v>
      </c>
      <c r="P8" s="2">
        <f>AVERAGE(N8:N10)</f>
        <v>0.53319642389004329</v>
      </c>
      <c r="Q8" s="2">
        <f t="shared" ref="Q8" si="2">AVERAGE(O8:O10)</f>
        <v>1117.1160833624062</v>
      </c>
      <c r="R8" s="3"/>
      <c r="S8" s="3"/>
    </row>
    <row r="9" spans="1:19">
      <c r="A9" s="1" t="s">
        <v>20</v>
      </c>
      <c r="B9">
        <v>377</v>
      </c>
      <c r="C9">
        <v>21931.010999999999</v>
      </c>
      <c r="D9">
        <v>58.171999999999997</v>
      </c>
      <c r="E9">
        <v>25.914999999999999</v>
      </c>
      <c r="F9">
        <v>14833.973</v>
      </c>
      <c r="H9">
        <v>2278.2150000000001</v>
      </c>
      <c r="I9">
        <v>382361.82900000003</v>
      </c>
      <c r="J9">
        <v>4737616</v>
      </c>
      <c r="K9">
        <v>125</v>
      </c>
      <c r="L9">
        <v>255</v>
      </c>
      <c r="N9">
        <f t="shared" si="0"/>
        <v>0.48673376220819747</v>
      </c>
      <c r="O9">
        <f>I9/B9</f>
        <v>1014.2223580901857</v>
      </c>
      <c r="P9" s="2"/>
      <c r="Q9" s="2"/>
      <c r="R9" s="3"/>
      <c r="S9" s="3"/>
    </row>
    <row r="10" spans="1:19">
      <c r="A10" s="1" t="s">
        <v>21</v>
      </c>
      <c r="B10">
        <v>361</v>
      </c>
      <c r="C10">
        <v>20057.383000000002</v>
      </c>
      <c r="D10">
        <v>55.561</v>
      </c>
      <c r="E10">
        <v>23.701000000000001</v>
      </c>
      <c r="F10">
        <v>14167.958000000001</v>
      </c>
      <c r="H10">
        <v>2818.15</v>
      </c>
      <c r="I10">
        <v>478971.946</v>
      </c>
      <c r="J10">
        <v>5934654</v>
      </c>
      <c r="K10">
        <v>125</v>
      </c>
      <c r="L10">
        <v>255</v>
      </c>
      <c r="N10">
        <f t="shared" si="0"/>
        <v>0.62877464212389544</v>
      </c>
      <c r="O10">
        <f>I10/B10</f>
        <v>1326.7920941828254</v>
      </c>
      <c r="P10" s="2"/>
      <c r="Q10" s="2"/>
      <c r="R10" s="3"/>
      <c r="S10" s="3"/>
    </row>
    <row r="11" spans="1:19">
      <c r="A11" t="s">
        <v>22</v>
      </c>
      <c r="B11">
        <v>474</v>
      </c>
      <c r="C11">
        <v>39073.152999999998</v>
      </c>
      <c r="D11">
        <v>82.433000000000007</v>
      </c>
      <c r="E11">
        <v>46.17</v>
      </c>
      <c r="F11">
        <v>21020.366999999998</v>
      </c>
      <c r="H11">
        <v>625.80700000000002</v>
      </c>
      <c r="I11">
        <v>72849.868000000002</v>
      </c>
      <c r="J11">
        <v>902639</v>
      </c>
      <c r="K11">
        <v>125</v>
      </c>
      <c r="L11">
        <v>255</v>
      </c>
      <c r="N11">
        <f t="shared" si="0"/>
        <v>0.10634086540102351</v>
      </c>
      <c r="O11">
        <f>I11/B11</f>
        <v>153.69170464135021</v>
      </c>
      <c r="P11" s="2">
        <f>AVERAGE(N11:N13)</f>
        <v>0.36300501005099589</v>
      </c>
      <c r="Q11" s="2">
        <f t="shared" ref="Q11" si="3">AVERAGE(O11:O13)</f>
        <v>472.69780417266293</v>
      </c>
      <c r="R11" s="3">
        <f>AVERAGE(P11:P22)</f>
        <v>0.52131646465566894</v>
      </c>
      <c r="S11" s="3">
        <f>AVERAGE(Q11:Q22)</f>
        <v>802.66330182119589</v>
      </c>
    </row>
    <row r="12" spans="1:19">
      <c r="A12" t="s">
        <v>23</v>
      </c>
      <c r="B12">
        <v>564</v>
      </c>
      <c r="C12">
        <v>18114.991999999998</v>
      </c>
      <c r="D12">
        <v>32.119</v>
      </c>
      <c r="E12">
        <v>21.405000000000001</v>
      </c>
      <c r="F12">
        <v>8190.2889999999998</v>
      </c>
      <c r="H12">
        <v>2291.3710000000001</v>
      </c>
      <c r="I12">
        <v>235872.611</v>
      </c>
      <c r="J12">
        <v>2922556</v>
      </c>
      <c r="K12">
        <v>125</v>
      </c>
      <c r="L12">
        <v>255</v>
      </c>
      <c r="N12">
        <f t="shared" si="0"/>
        <v>0.32723098798643757</v>
      </c>
      <c r="O12">
        <f>I12/B12</f>
        <v>418.21384929078016</v>
      </c>
      <c r="P12" s="2"/>
      <c r="Q12" s="2"/>
      <c r="R12" s="3"/>
      <c r="S12" s="3"/>
    </row>
    <row r="13" spans="1:19">
      <c r="A13" t="s">
        <v>24</v>
      </c>
      <c r="B13">
        <v>198</v>
      </c>
      <c r="C13">
        <v>33060.514999999999</v>
      </c>
      <c r="D13">
        <v>166.97200000000001</v>
      </c>
      <c r="E13">
        <v>39.066000000000003</v>
      </c>
      <c r="F13">
        <v>34210.112000000001</v>
      </c>
      <c r="H13">
        <v>1611.2470000000001</v>
      </c>
      <c r="I13">
        <v>167545.196</v>
      </c>
      <c r="J13">
        <v>2075952</v>
      </c>
      <c r="K13">
        <v>125</v>
      </c>
      <c r="L13">
        <v>255</v>
      </c>
      <c r="N13">
        <f t="shared" si="0"/>
        <v>0.65544317676552666</v>
      </c>
      <c r="O13">
        <f>I13/B13</f>
        <v>846.18785858585852</v>
      </c>
      <c r="P13" s="2"/>
      <c r="Q13" s="2"/>
      <c r="R13" s="3"/>
      <c r="S13" s="3"/>
    </row>
    <row r="14" spans="1:19">
      <c r="A14" t="s">
        <v>37</v>
      </c>
      <c r="B14">
        <v>283</v>
      </c>
      <c r="C14">
        <v>14919.938</v>
      </c>
      <c r="D14">
        <v>52.720999999999997</v>
      </c>
      <c r="E14">
        <v>17.63</v>
      </c>
      <c r="F14">
        <v>13443.76</v>
      </c>
      <c r="H14">
        <v>1582.354</v>
      </c>
      <c r="I14">
        <v>234592.74900000001</v>
      </c>
      <c r="J14">
        <v>2906698</v>
      </c>
      <c r="K14">
        <v>125</v>
      </c>
      <c r="L14">
        <v>255</v>
      </c>
      <c r="N14">
        <f t="shared" si="0"/>
        <v>0.45035535277774019</v>
      </c>
      <c r="O14">
        <f>I14/B14</f>
        <v>828.94964310954072</v>
      </c>
      <c r="P14" s="2">
        <f>AVERAGE(N14:N16)</f>
        <v>0.5469952449678076</v>
      </c>
      <c r="Q14" s="2">
        <f t="shared" ref="Q14" si="4">AVERAGE(O14:O16)</f>
        <v>994.64782639956172</v>
      </c>
      <c r="R14" s="3"/>
      <c r="S14" s="3"/>
    </row>
    <row r="15" spans="1:19">
      <c r="A15" t="s">
        <v>38</v>
      </c>
      <c r="B15">
        <v>312</v>
      </c>
      <c r="C15">
        <v>18154.62</v>
      </c>
      <c r="D15">
        <v>58.188000000000002</v>
      </c>
      <c r="E15">
        <v>21.452000000000002</v>
      </c>
      <c r="F15">
        <v>14837.91</v>
      </c>
      <c r="H15">
        <v>1512.2190000000001</v>
      </c>
      <c r="I15">
        <v>214032.88</v>
      </c>
      <c r="J15">
        <v>2651953</v>
      </c>
      <c r="K15">
        <v>125</v>
      </c>
      <c r="L15">
        <v>255</v>
      </c>
      <c r="N15">
        <f t="shared" si="0"/>
        <v>0.39038957494187382</v>
      </c>
      <c r="O15">
        <f>I15/B15</f>
        <v>686.00282051282056</v>
      </c>
      <c r="P15" s="2"/>
      <c r="Q15" s="2"/>
      <c r="R15" s="3"/>
      <c r="S15" s="3"/>
    </row>
    <row r="16" spans="1:19">
      <c r="A16" t="s">
        <v>39</v>
      </c>
      <c r="B16">
        <v>321</v>
      </c>
      <c r="C16">
        <v>17467.071</v>
      </c>
      <c r="D16">
        <v>54.414999999999999</v>
      </c>
      <c r="E16">
        <v>20.64</v>
      </c>
      <c r="F16">
        <v>13875.710999999999</v>
      </c>
      <c r="H16">
        <v>3189.2429999999999</v>
      </c>
      <c r="I16">
        <v>471546.11599999998</v>
      </c>
      <c r="J16">
        <v>5842645</v>
      </c>
      <c r="K16">
        <v>125</v>
      </c>
      <c r="L16">
        <v>255</v>
      </c>
      <c r="N16">
        <f t="shared" si="0"/>
        <v>0.80024080718380863</v>
      </c>
      <c r="O16">
        <f>I16/B16</f>
        <v>1468.9910155763239</v>
      </c>
      <c r="P16" s="2"/>
      <c r="Q16" s="2"/>
      <c r="R16" s="3"/>
      <c r="S16" s="3"/>
    </row>
    <row r="17" spans="1:19">
      <c r="A17" t="s">
        <v>40</v>
      </c>
      <c r="B17">
        <v>311</v>
      </c>
      <c r="C17">
        <v>17768.111000000001</v>
      </c>
      <c r="D17">
        <v>57.131999999999998</v>
      </c>
      <c r="E17">
        <v>20.995999999999999</v>
      </c>
      <c r="F17">
        <v>14568.708000000001</v>
      </c>
      <c r="H17">
        <v>1016.19</v>
      </c>
      <c r="I17">
        <v>127056.10799999999</v>
      </c>
      <c r="J17">
        <v>1574276</v>
      </c>
      <c r="K17">
        <v>125</v>
      </c>
      <c r="L17">
        <v>255</v>
      </c>
      <c r="N17">
        <f t="shared" si="0"/>
        <v>0.26317985487427775</v>
      </c>
      <c r="O17">
        <f>I17/B17</f>
        <v>408.54054019292602</v>
      </c>
      <c r="P17" s="2">
        <f>AVERAGE(N17:N19)</f>
        <v>0.50329306759665771</v>
      </c>
      <c r="Q17" s="2">
        <f t="shared" ref="Q17" si="5">AVERAGE(O17:O19)</f>
        <v>736.46800099043969</v>
      </c>
      <c r="R17" s="3"/>
      <c r="S17" s="3"/>
    </row>
    <row r="18" spans="1:19">
      <c r="A18" t="s">
        <v>41</v>
      </c>
      <c r="B18">
        <v>297</v>
      </c>
      <c r="C18">
        <v>16533.526000000002</v>
      </c>
      <c r="D18">
        <v>55.667999999999999</v>
      </c>
      <c r="E18">
        <v>19.536999999999999</v>
      </c>
      <c r="F18">
        <v>14195.451999999999</v>
      </c>
      <c r="H18">
        <v>2801.6849999999999</v>
      </c>
      <c r="I18">
        <v>332664.07900000003</v>
      </c>
      <c r="J18">
        <v>4121841</v>
      </c>
      <c r="K18">
        <v>125</v>
      </c>
      <c r="L18">
        <v>255</v>
      </c>
      <c r="N18">
        <f t="shared" si="0"/>
        <v>0.75980294215032396</v>
      </c>
      <c r="O18">
        <f>I18/B18</f>
        <v>1120.0810740740742</v>
      </c>
      <c r="P18" s="2"/>
      <c r="Q18" s="2"/>
      <c r="R18" s="3"/>
      <c r="S18" s="3"/>
    </row>
    <row r="19" spans="1:19">
      <c r="A19" t="s">
        <v>42</v>
      </c>
      <c r="B19">
        <v>301</v>
      </c>
      <c r="C19">
        <v>16289.143</v>
      </c>
      <c r="D19">
        <v>54.116999999999997</v>
      </c>
      <c r="E19">
        <v>19.248000000000001</v>
      </c>
      <c r="F19">
        <v>13799.772000000001</v>
      </c>
      <c r="H19">
        <v>1819.5540000000001</v>
      </c>
      <c r="I19">
        <v>204915.49900000001</v>
      </c>
      <c r="J19">
        <v>2538985</v>
      </c>
      <c r="K19">
        <v>125</v>
      </c>
      <c r="L19">
        <v>244</v>
      </c>
      <c r="N19">
        <f t="shared" si="0"/>
        <v>0.4868964057653713</v>
      </c>
      <c r="O19">
        <f>I19/B19</f>
        <v>680.78238870431892</v>
      </c>
      <c r="P19" s="2"/>
      <c r="Q19" s="2"/>
      <c r="R19" s="3"/>
      <c r="S19" s="3"/>
    </row>
    <row r="20" spans="1:19">
      <c r="A20" t="s">
        <v>43</v>
      </c>
      <c r="B20">
        <v>345</v>
      </c>
      <c r="C20">
        <v>13073.993</v>
      </c>
      <c r="D20">
        <v>37.896000000000001</v>
      </c>
      <c r="E20">
        <v>15.449</v>
      </c>
      <c r="F20">
        <v>9663.3860000000004</v>
      </c>
      <c r="H20">
        <v>2645.5970000000002</v>
      </c>
      <c r="I20">
        <v>306437.08</v>
      </c>
      <c r="J20">
        <v>3796878</v>
      </c>
      <c r="K20">
        <v>125</v>
      </c>
      <c r="L20">
        <v>255</v>
      </c>
      <c r="N20">
        <f t="shared" si="0"/>
        <v>0.61765037530617417</v>
      </c>
      <c r="O20">
        <f>I20/B20</f>
        <v>888.22342028985508</v>
      </c>
      <c r="P20" s="2">
        <f>AVERAGE(N20:N22)</f>
        <v>0.67197253600721452</v>
      </c>
      <c r="Q20" s="2">
        <f t="shared" ref="Q20" si="6">AVERAGE(O20:O22)</f>
        <v>1006.8395757221192</v>
      </c>
      <c r="R20" s="3"/>
      <c r="S20" s="3"/>
    </row>
    <row r="21" spans="1:19">
      <c r="A21" t="s">
        <v>44</v>
      </c>
      <c r="B21">
        <v>298</v>
      </c>
      <c r="C21">
        <v>18125.564999999999</v>
      </c>
      <c r="D21">
        <v>60.823999999999998</v>
      </c>
      <c r="E21">
        <v>21.417999999999999</v>
      </c>
      <c r="F21">
        <v>15510.130999999999</v>
      </c>
      <c r="H21">
        <v>2558.8359999999998</v>
      </c>
      <c r="I21">
        <v>323302.63799999998</v>
      </c>
      <c r="J21">
        <v>4005849</v>
      </c>
      <c r="K21">
        <v>125</v>
      </c>
      <c r="L21">
        <v>255</v>
      </c>
      <c r="N21">
        <f t="shared" si="0"/>
        <v>0.69161483995760009</v>
      </c>
      <c r="O21">
        <f>I21/B21</f>
        <v>1084.9081812080535</v>
      </c>
      <c r="P21" s="2"/>
      <c r="Q21" s="2"/>
      <c r="R21" s="3"/>
      <c r="S21" s="3"/>
    </row>
    <row r="22" spans="1:19">
      <c r="A22" t="s">
        <v>45</v>
      </c>
      <c r="B22">
        <v>374</v>
      </c>
      <c r="C22">
        <v>16403.424999999999</v>
      </c>
      <c r="D22">
        <v>43.859000000000002</v>
      </c>
      <c r="E22">
        <v>19.382999999999999</v>
      </c>
      <c r="F22">
        <v>11184.154</v>
      </c>
      <c r="H22">
        <v>3281.25</v>
      </c>
      <c r="I22">
        <v>391722.78499999997</v>
      </c>
      <c r="J22">
        <v>4853602</v>
      </c>
      <c r="K22">
        <v>125</v>
      </c>
      <c r="L22">
        <v>255</v>
      </c>
      <c r="N22">
        <f t="shared" si="0"/>
        <v>0.70665239275786951</v>
      </c>
      <c r="O22">
        <f>I22/B22</f>
        <v>1047.387125668449</v>
      </c>
      <c r="P22" s="2"/>
      <c r="Q22" s="2"/>
      <c r="R22" s="3"/>
      <c r="S22" s="3"/>
    </row>
    <row r="23" spans="1:19">
      <c r="A23" t="s">
        <v>46</v>
      </c>
      <c r="B23">
        <v>413</v>
      </c>
      <c r="C23">
        <v>24325.768</v>
      </c>
      <c r="D23">
        <v>58.9</v>
      </c>
      <c r="E23">
        <v>28.744</v>
      </c>
      <c r="F23">
        <v>15019.541999999999</v>
      </c>
      <c r="H23">
        <v>2677.0729999999999</v>
      </c>
      <c r="I23">
        <v>351629.97200000001</v>
      </c>
      <c r="J23">
        <v>4356836</v>
      </c>
      <c r="K23">
        <v>125</v>
      </c>
      <c r="L23">
        <v>255</v>
      </c>
      <c r="N23">
        <f t="shared" si="0"/>
        <v>0.52209348947622858</v>
      </c>
      <c r="O23">
        <f>I23/B23</f>
        <v>851.40429055690072</v>
      </c>
      <c r="P23" s="2">
        <f>AVERAGE(N23:N25)</f>
        <v>0.58062604945620755</v>
      </c>
      <c r="Q23" s="2">
        <f t="shared" ref="Q23" si="7">AVERAGE(O23:O25)</f>
        <v>1026.342557258695</v>
      </c>
      <c r="R23" s="3">
        <f>AVERAGE(P23:P31)</f>
        <v>0.41825069202391479</v>
      </c>
      <c r="S23" s="3">
        <f>AVERAGE(Q23:Q31)</f>
        <v>845.27384867046533</v>
      </c>
    </row>
    <row r="24" spans="1:19">
      <c r="A24" t="s">
        <v>47</v>
      </c>
      <c r="B24">
        <v>388</v>
      </c>
      <c r="C24">
        <v>28950.315999999999</v>
      </c>
      <c r="D24">
        <v>74.614000000000004</v>
      </c>
      <c r="E24">
        <v>34.209000000000003</v>
      </c>
      <c r="F24">
        <v>19026.626</v>
      </c>
      <c r="H24">
        <v>3400.2939999999999</v>
      </c>
      <c r="I24">
        <v>457807.57699999999</v>
      </c>
      <c r="J24">
        <v>5672419</v>
      </c>
      <c r="K24">
        <v>125</v>
      </c>
      <c r="L24">
        <v>255</v>
      </c>
      <c r="N24">
        <f t="shared" si="0"/>
        <v>0.70586696773797142</v>
      </c>
      <c r="O24">
        <f>I24/B24</f>
        <v>1179.9164355670102</v>
      </c>
      <c r="P24" s="2"/>
      <c r="Q24" s="2"/>
      <c r="R24" s="3"/>
      <c r="S24" s="3"/>
    </row>
    <row r="25" spans="1:19">
      <c r="A25" t="s">
        <v>48</v>
      </c>
      <c r="B25">
        <v>368</v>
      </c>
      <c r="C25">
        <v>30243.414000000001</v>
      </c>
      <c r="D25">
        <v>82.183000000000007</v>
      </c>
      <c r="E25">
        <v>35.737000000000002</v>
      </c>
      <c r="F25">
        <v>20956.714</v>
      </c>
      <c r="H25">
        <v>2348.0279999999998</v>
      </c>
      <c r="I25">
        <v>385556.15600000002</v>
      </c>
      <c r="J25">
        <v>4777195</v>
      </c>
      <c r="K25">
        <v>125</v>
      </c>
      <c r="L25">
        <v>255</v>
      </c>
      <c r="N25">
        <f t="shared" si="0"/>
        <v>0.51391769115442265</v>
      </c>
      <c r="O25">
        <f>I25/B25</f>
        <v>1047.706945652174</v>
      </c>
      <c r="P25" s="2"/>
      <c r="Q25" s="2"/>
      <c r="R25" s="3"/>
      <c r="S25" s="3"/>
    </row>
    <row r="26" spans="1:19">
      <c r="A26" t="s">
        <v>10</v>
      </c>
      <c r="B26">
        <v>372</v>
      </c>
      <c r="C26">
        <v>18997.206999999999</v>
      </c>
      <c r="D26">
        <v>51.067999999999998</v>
      </c>
      <c r="E26">
        <v>22.448</v>
      </c>
      <c r="F26">
        <v>13022.279</v>
      </c>
      <c r="H26">
        <v>1460.6469999999999</v>
      </c>
      <c r="I26">
        <v>262315.58299999998</v>
      </c>
      <c r="J26">
        <v>3250195</v>
      </c>
      <c r="K26">
        <v>125</v>
      </c>
      <c r="L26">
        <v>255</v>
      </c>
      <c r="N26">
        <f t="shared" si="0"/>
        <v>0.31625721812530611</v>
      </c>
      <c r="O26">
        <f>I26/B26</f>
        <v>705.14941666666664</v>
      </c>
      <c r="P26" s="2">
        <f>AVERAGE(N26:N28)</f>
        <v>0.37892752558740844</v>
      </c>
      <c r="Q26" s="2">
        <f t="shared" ref="Q26" si="8">AVERAGE(O26:O28)</f>
        <v>946.32113024409955</v>
      </c>
      <c r="R26" s="3"/>
      <c r="S26" s="3"/>
    </row>
    <row r="27" spans="1:19">
      <c r="A27" t="s">
        <v>11</v>
      </c>
      <c r="B27">
        <v>374</v>
      </c>
      <c r="C27">
        <v>25765.593000000001</v>
      </c>
      <c r="D27">
        <v>68.891999999999996</v>
      </c>
      <c r="E27">
        <v>30.446000000000002</v>
      </c>
      <c r="F27">
        <v>17567.45</v>
      </c>
      <c r="H27">
        <v>2449.8809999999999</v>
      </c>
      <c r="I27">
        <v>516248.30499999999</v>
      </c>
      <c r="J27">
        <v>6396523</v>
      </c>
      <c r="K27">
        <v>125</v>
      </c>
      <c r="L27">
        <v>255</v>
      </c>
      <c r="N27">
        <f t="shared" si="0"/>
        <v>0.52760815866576516</v>
      </c>
      <c r="O27">
        <f>I27/B27</f>
        <v>1380.3430614973263</v>
      </c>
      <c r="P27" s="2"/>
      <c r="Q27" s="2"/>
      <c r="R27" s="3"/>
      <c r="S27" s="3"/>
    </row>
    <row r="28" spans="1:19">
      <c r="A28" t="s">
        <v>12</v>
      </c>
      <c r="B28">
        <v>366</v>
      </c>
      <c r="C28">
        <v>19903.554</v>
      </c>
      <c r="D28">
        <v>54.381</v>
      </c>
      <c r="E28">
        <v>23.518999999999998</v>
      </c>
      <c r="F28">
        <v>13867.23</v>
      </c>
      <c r="H28">
        <v>1331.03</v>
      </c>
      <c r="I28">
        <v>275770.35399999999</v>
      </c>
      <c r="J28">
        <v>3416905</v>
      </c>
      <c r="K28">
        <v>125</v>
      </c>
      <c r="L28">
        <v>255</v>
      </c>
      <c r="N28">
        <f t="shared" si="0"/>
        <v>0.29291719997115384</v>
      </c>
      <c r="O28">
        <f>I28/B28</f>
        <v>753.47091256830595</v>
      </c>
      <c r="P28" s="2"/>
      <c r="Q28" s="2"/>
      <c r="R28" s="3"/>
      <c r="S28" s="3"/>
    </row>
    <row r="29" spans="1:19">
      <c r="A29" t="s">
        <v>34</v>
      </c>
      <c r="B29">
        <v>291</v>
      </c>
      <c r="C29">
        <v>19651.261999999999</v>
      </c>
      <c r="D29">
        <v>67.53</v>
      </c>
      <c r="E29">
        <v>23.221</v>
      </c>
      <c r="F29">
        <v>17220.178</v>
      </c>
      <c r="H29">
        <v>1260.1690000000001</v>
      </c>
      <c r="I29">
        <v>198384.79800000001</v>
      </c>
      <c r="J29">
        <v>2458067</v>
      </c>
      <c r="K29">
        <v>125</v>
      </c>
      <c r="L29">
        <v>255</v>
      </c>
      <c r="N29">
        <f t="shared" si="0"/>
        <v>0.34879794545898746</v>
      </c>
      <c r="O29">
        <f>I29/B29</f>
        <v>681.73470103092791</v>
      </c>
      <c r="P29" s="2">
        <f>AVERAGE(N29:N31)</f>
        <v>0.29519850102812839</v>
      </c>
      <c r="Q29" s="2">
        <f t="shared" ref="Q29" si="9">AVERAGE(O29:O31)</f>
        <v>563.15785850860163</v>
      </c>
      <c r="R29" s="3"/>
      <c r="S29" s="3"/>
    </row>
    <row r="30" spans="1:19">
      <c r="A30" t="s">
        <v>35</v>
      </c>
      <c r="B30">
        <v>317</v>
      </c>
      <c r="C30">
        <v>20411.609</v>
      </c>
      <c r="D30">
        <v>64.39</v>
      </c>
      <c r="E30">
        <v>24.119</v>
      </c>
      <c r="F30">
        <v>16419.433000000001</v>
      </c>
      <c r="H30">
        <v>1376.4690000000001</v>
      </c>
      <c r="I30">
        <v>200321.05499999999</v>
      </c>
      <c r="J30">
        <v>2482058</v>
      </c>
      <c r="K30">
        <v>125</v>
      </c>
      <c r="L30">
        <v>255</v>
      </c>
      <c r="N30">
        <f t="shared" si="0"/>
        <v>0.34973998573794074</v>
      </c>
      <c r="O30">
        <f>I30/B30</f>
        <v>631.92761829653</v>
      </c>
      <c r="P30" s="2"/>
      <c r="Q30" s="2"/>
      <c r="R30" s="3"/>
      <c r="S30" s="3"/>
    </row>
    <row r="31" spans="1:19">
      <c r="A31" t="s">
        <v>36</v>
      </c>
      <c r="B31">
        <v>726</v>
      </c>
      <c r="C31">
        <v>22119.625</v>
      </c>
      <c r="D31">
        <v>30.468</v>
      </c>
      <c r="E31">
        <v>26.137</v>
      </c>
      <c r="F31">
        <v>7769.29</v>
      </c>
      <c r="H31">
        <v>1686.0630000000001</v>
      </c>
      <c r="I31">
        <v>272838.97200000001</v>
      </c>
      <c r="J31">
        <v>3380584</v>
      </c>
      <c r="K31">
        <v>125</v>
      </c>
      <c r="L31">
        <v>255</v>
      </c>
      <c r="N31">
        <f t="shared" si="0"/>
        <v>0.18705757188745697</v>
      </c>
      <c r="O31">
        <f>I31/B31</f>
        <v>375.81125619834711</v>
      </c>
      <c r="P31" s="2"/>
      <c r="Q31" s="2"/>
      <c r="R31" s="3"/>
      <c r="S31" s="3"/>
    </row>
  </sheetData>
  <mergeCells count="26">
    <mergeCell ref="R11:R22"/>
    <mergeCell ref="R23:R31"/>
    <mergeCell ref="S11:S22"/>
    <mergeCell ref="S23:S31"/>
    <mergeCell ref="Q20:Q22"/>
    <mergeCell ref="Q23:Q25"/>
    <mergeCell ref="Q26:Q28"/>
    <mergeCell ref="Q29:Q31"/>
    <mergeCell ref="R2:R10"/>
    <mergeCell ref="S2:S10"/>
    <mergeCell ref="P20:P22"/>
    <mergeCell ref="P23:P25"/>
    <mergeCell ref="P26:P28"/>
    <mergeCell ref="P29:P31"/>
    <mergeCell ref="Q2:Q4"/>
    <mergeCell ref="Q5:Q7"/>
    <mergeCell ref="Q8:Q10"/>
    <mergeCell ref="Q11:Q13"/>
    <mergeCell ref="Q14:Q16"/>
    <mergeCell ref="Q17:Q19"/>
    <mergeCell ref="P2:P4"/>
    <mergeCell ref="P5:P7"/>
    <mergeCell ref="P8:P10"/>
    <mergeCell ref="P11:P13"/>
    <mergeCell ref="P14:P16"/>
    <mergeCell ref="P17:P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9FF3-6DD1-F949-9B17-FD0C64365026}">
  <dimension ref="A1:S31"/>
  <sheetViews>
    <sheetView tabSelected="1" topLeftCell="H1" zoomScale="87" workbookViewId="0">
      <selection activeCell="K19" sqref="K19"/>
    </sheetView>
  </sheetViews>
  <sheetFormatPr baseColWidth="10" defaultRowHeight="16"/>
  <cols>
    <col min="1" max="1" width="22.6640625" customWidth="1"/>
    <col min="5" max="5" width="8.5" customWidth="1"/>
    <col min="7" max="7" width="5" customWidth="1"/>
    <col min="8" max="8" width="23.1640625" customWidth="1"/>
    <col min="13" max="13" width="4.33203125" customWidth="1"/>
    <col min="14" max="14" width="28.6640625" customWidth="1"/>
    <col min="15" max="15" width="16.5" customWidth="1"/>
    <col min="16" max="16" width="33.6640625" customWidth="1"/>
    <col min="17" max="17" width="21.5" customWidth="1"/>
    <col min="18" max="18" width="36" style="4" customWidth="1"/>
    <col min="19" max="19" width="23.5" style="4" customWidth="1"/>
  </cols>
  <sheetData>
    <row r="1" spans="1:19" ht="18">
      <c r="A1" t="s">
        <v>72</v>
      </c>
      <c r="B1" t="s">
        <v>71</v>
      </c>
      <c r="C1" t="s">
        <v>0</v>
      </c>
      <c r="D1" t="s">
        <v>1</v>
      </c>
      <c r="E1" t="s">
        <v>2</v>
      </c>
      <c r="F1" t="s">
        <v>3</v>
      </c>
      <c r="H1" t="s">
        <v>4</v>
      </c>
      <c r="I1" t="s">
        <v>3</v>
      </c>
      <c r="J1" t="s">
        <v>5</v>
      </c>
      <c r="K1" t="s">
        <v>6</v>
      </c>
      <c r="L1" t="s">
        <v>64</v>
      </c>
      <c r="N1" t="s">
        <v>65</v>
      </c>
      <c r="O1" t="s">
        <v>66</v>
      </c>
      <c r="P1" t="s">
        <v>67</v>
      </c>
      <c r="Q1" t="s">
        <v>68</v>
      </c>
      <c r="R1" s="1" t="s">
        <v>69</v>
      </c>
      <c r="S1" s="1" t="s">
        <v>70</v>
      </c>
    </row>
    <row r="2" spans="1:19" ht="17" customHeight="1">
      <c r="A2" t="s">
        <v>49</v>
      </c>
      <c r="B2">
        <v>344</v>
      </c>
      <c r="C2">
        <v>20063.678</v>
      </c>
      <c r="D2">
        <v>58.325000000000003</v>
      </c>
      <c r="E2">
        <v>23.707999999999998</v>
      </c>
      <c r="F2">
        <v>14872.785</v>
      </c>
      <c r="H2">
        <v>1093.9110000000001</v>
      </c>
      <c r="I2">
        <v>185881.08499999999</v>
      </c>
      <c r="J2">
        <v>2303141</v>
      </c>
      <c r="K2">
        <v>125</v>
      </c>
      <c r="L2">
        <v>255</v>
      </c>
      <c r="N2">
        <f>H2/B2/3.5235*0.2838</f>
        <v>0.2561307151979566</v>
      </c>
      <c r="O2">
        <f>I2/B2</f>
        <v>540.35199127906969</v>
      </c>
      <c r="P2" s="2">
        <f>AVERAGE(N2:N4)</f>
        <v>0.29890790827823371</v>
      </c>
      <c r="Q2" s="2">
        <f>AVERAGE(O2:O4)</f>
        <v>636.50520036855312</v>
      </c>
      <c r="R2" s="3">
        <f>AVERAGE(P2:P10)</f>
        <v>0.37067393462282777</v>
      </c>
      <c r="S2" s="3">
        <f>AVERAGE(Q2:Q10)</f>
        <v>563.91937741786739</v>
      </c>
    </row>
    <row r="3" spans="1:19" ht="17" customHeight="1">
      <c r="A3" t="s">
        <v>50</v>
      </c>
      <c r="B3">
        <v>346</v>
      </c>
      <c r="C3">
        <v>16447.652999999998</v>
      </c>
      <c r="D3">
        <v>47.536999999999999</v>
      </c>
      <c r="E3">
        <v>19.434999999999999</v>
      </c>
      <c r="F3">
        <v>12121.825000000001</v>
      </c>
      <c r="H3">
        <v>1091.329</v>
      </c>
      <c r="I3">
        <v>191889.04300000001</v>
      </c>
      <c r="J3">
        <v>2377582</v>
      </c>
      <c r="K3">
        <v>125</v>
      </c>
      <c r="L3">
        <v>255</v>
      </c>
      <c r="N3">
        <f t="shared" ref="N3:N28" si="0">H3/B3/3.5235*0.2838</f>
        <v>0.25404913024113079</v>
      </c>
      <c r="O3">
        <f>I3/B3</f>
        <v>554.59260982658964</v>
      </c>
      <c r="P3" s="2"/>
      <c r="Q3" s="2"/>
      <c r="R3" s="3"/>
      <c r="S3" s="3"/>
    </row>
    <row r="4" spans="1:19" ht="17" customHeight="1">
      <c r="A4" t="s">
        <v>51</v>
      </c>
      <c r="B4">
        <v>337</v>
      </c>
      <c r="C4">
        <v>23544.841</v>
      </c>
      <c r="D4">
        <v>69.866</v>
      </c>
      <c r="E4">
        <v>27.821999999999999</v>
      </c>
      <c r="F4">
        <v>17815.829000000002</v>
      </c>
      <c r="H4">
        <v>1617.3</v>
      </c>
      <c r="I4">
        <v>274510.42700000003</v>
      </c>
      <c r="J4">
        <v>3401294</v>
      </c>
      <c r="K4">
        <v>125</v>
      </c>
      <c r="L4">
        <v>255</v>
      </c>
      <c r="N4">
        <f t="shared" si="0"/>
        <v>0.3865438793956138</v>
      </c>
      <c r="O4">
        <f>I4/B4</f>
        <v>814.57100000000003</v>
      </c>
      <c r="P4" s="2"/>
      <c r="Q4" s="2"/>
      <c r="R4" s="3"/>
      <c r="S4" s="3"/>
    </row>
    <row r="5" spans="1:19" ht="17" customHeight="1">
      <c r="A5" t="s">
        <v>60</v>
      </c>
      <c r="B5">
        <v>375</v>
      </c>
      <c r="C5">
        <v>15990.120999999999</v>
      </c>
      <c r="D5">
        <v>42.64</v>
      </c>
      <c r="E5">
        <v>18.895</v>
      </c>
      <c r="F5">
        <v>10873.282999999999</v>
      </c>
      <c r="H5">
        <v>1358.229</v>
      </c>
      <c r="I5">
        <v>183881.39199999999</v>
      </c>
      <c r="J5">
        <v>2278364</v>
      </c>
      <c r="K5">
        <v>125</v>
      </c>
      <c r="L5">
        <v>255</v>
      </c>
      <c r="N5">
        <f t="shared" si="0"/>
        <v>0.29172916338867605</v>
      </c>
      <c r="O5">
        <f>I5/B5</f>
        <v>490.35037866666664</v>
      </c>
      <c r="P5" s="2">
        <f t="shared" ref="P5:Q5" si="1">AVERAGE(N5:N7)</f>
        <v>0.40191661534767603</v>
      </c>
      <c r="Q5" s="2">
        <f t="shared" si="1"/>
        <v>642.81573151832742</v>
      </c>
      <c r="R5" s="3"/>
      <c r="S5" s="3"/>
    </row>
    <row r="6" spans="1:19" ht="17" customHeight="1">
      <c r="A6" t="s">
        <v>61</v>
      </c>
      <c r="B6">
        <v>348</v>
      </c>
      <c r="C6">
        <v>16781.297999999999</v>
      </c>
      <c r="D6">
        <v>48.222000000000001</v>
      </c>
      <c r="E6">
        <v>19.829000000000001</v>
      </c>
      <c r="F6">
        <v>12296.641</v>
      </c>
      <c r="H6">
        <v>1340.231</v>
      </c>
      <c r="I6">
        <v>184568.53700000001</v>
      </c>
      <c r="J6">
        <v>2286878</v>
      </c>
      <c r="K6">
        <v>125</v>
      </c>
      <c r="L6">
        <v>255</v>
      </c>
      <c r="N6">
        <f t="shared" si="0"/>
        <v>0.31019766934327647</v>
      </c>
      <c r="O6">
        <f>I6/B6</f>
        <v>530.36935919540235</v>
      </c>
      <c r="P6" s="2"/>
      <c r="Q6" s="2"/>
      <c r="R6" s="3"/>
      <c r="S6" s="3"/>
    </row>
    <row r="7" spans="1:19" ht="17" customHeight="1">
      <c r="A7" t="s">
        <v>7</v>
      </c>
      <c r="B7">
        <v>254</v>
      </c>
      <c r="C7">
        <v>19421.567999999999</v>
      </c>
      <c r="D7">
        <v>76.462999999999994</v>
      </c>
      <c r="E7">
        <v>22.949000000000002</v>
      </c>
      <c r="F7">
        <v>19498.030999999999</v>
      </c>
      <c r="H7">
        <v>1904.1679999999999</v>
      </c>
      <c r="I7">
        <v>230562.774</v>
      </c>
      <c r="J7">
        <v>2856765</v>
      </c>
      <c r="K7">
        <v>125</v>
      </c>
      <c r="L7">
        <v>255</v>
      </c>
      <c r="N7">
        <f t="shared" si="0"/>
        <v>0.60382301331107557</v>
      </c>
      <c r="O7">
        <f>I7/B7</f>
        <v>907.72745669291339</v>
      </c>
      <c r="P7" s="2"/>
      <c r="Q7" s="2"/>
      <c r="R7" s="3"/>
      <c r="S7" s="3"/>
    </row>
    <row r="8" spans="1:19" ht="17" customHeight="1">
      <c r="A8" t="s">
        <v>8</v>
      </c>
      <c r="B8">
        <v>275</v>
      </c>
      <c r="C8">
        <v>15020.58</v>
      </c>
      <c r="D8">
        <v>54.62</v>
      </c>
      <c r="E8">
        <v>17.748999999999999</v>
      </c>
      <c r="F8">
        <v>13928.174999999999</v>
      </c>
      <c r="H8">
        <v>1066.6320000000001</v>
      </c>
      <c r="I8">
        <v>152589.424</v>
      </c>
      <c r="J8">
        <v>1890644</v>
      </c>
      <c r="K8">
        <v>125</v>
      </c>
      <c r="L8">
        <v>255</v>
      </c>
      <c r="N8">
        <f t="shared" si="0"/>
        <v>0.31240647765006391</v>
      </c>
      <c r="O8">
        <f>I8/B8</f>
        <v>554.87063272727278</v>
      </c>
      <c r="P8" s="2">
        <f t="shared" ref="P8:Q8" si="2">AVERAGE(N8:N10)</f>
        <v>0.41119728024257363</v>
      </c>
      <c r="Q8" s="2">
        <f t="shared" si="2"/>
        <v>412.4372003667217</v>
      </c>
      <c r="R8" s="3"/>
      <c r="S8" s="3"/>
    </row>
    <row r="9" spans="1:19" ht="17" customHeight="1">
      <c r="A9" t="s">
        <v>9</v>
      </c>
      <c r="B9">
        <v>258</v>
      </c>
      <c r="C9">
        <v>20854.21</v>
      </c>
      <c r="D9">
        <v>80.83</v>
      </c>
      <c r="E9">
        <v>24.641999999999999</v>
      </c>
      <c r="F9">
        <v>20611.719000000001</v>
      </c>
      <c r="H9">
        <v>1836.373</v>
      </c>
      <c r="I9">
        <v>113452.592</v>
      </c>
      <c r="J9">
        <v>1405723</v>
      </c>
      <c r="K9">
        <v>125</v>
      </c>
      <c r="L9">
        <v>255</v>
      </c>
      <c r="N9">
        <f t="shared" si="0"/>
        <v>0.57329652334326675</v>
      </c>
      <c r="O9">
        <f>I9/B9</f>
        <v>439.73872868217057</v>
      </c>
      <c r="P9" s="2"/>
      <c r="Q9" s="2"/>
      <c r="R9" s="3"/>
      <c r="S9" s="3"/>
    </row>
    <row r="10" spans="1:19" ht="17" customHeight="1">
      <c r="A10" s="1" t="s">
        <v>62</v>
      </c>
      <c r="B10">
        <v>388</v>
      </c>
      <c r="C10">
        <v>16654.91</v>
      </c>
      <c r="D10">
        <v>42.924999999999997</v>
      </c>
      <c r="E10">
        <v>19.68</v>
      </c>
      <c r="F10">
        <v>10945.882</v>
      </c>
      <c r="H10">
        <v>1675.846</v>
      </c>
      <c r="I10">
        <v>94168.468999999997</v>
      </c>
      <c r="J10">
        <v>1166785</v>
      </c>
      <c r="K10">
        <v>125</v>
      </c>
      <c r="L10">
        <v>255</v>
      </c>
      <c r="N10">
        <f t="shared" si="0"/>
        <v>0.34788883973439022</v>
      </c>
      <c r="O10">
        <f>I10/B10</f>
        <v>242.70223969072165</v>
      </c>
      <c r="P10" s="2"/>
      <c r="Q10" s="2"/>
      <c r="R10" s="3"/>
      <c r="S10" s="3"/>
    </row>
    <row r="11" spans="1:19">
      <c r="A11" t="s">
        <v>25</v>
      </c>
      <c r="B11">
        <v>328</v>
      </c>
      <c r="C11">
        <v>16179.380999999999</v>
      </c>
      <c r="D11">
        <v>49.326999999999998</v>
      </c>
      <c r="E11">
        <v>19.117999999999999</v>
      </c>
      <c r="F11">
        <v>12578.482</v>
      </c>
      <c r="H11">
        <v>2016.723</v>
      </c>
      <c r="I11">
        <v>389016.57699999999</v>
      </c>
      <c r="J11">
        <v>4820071</v>
      </c>
      <c r="K11">
        <v>125</v>
      </c>
      <c r="L11">
        <v>255</v>
      </c>
      <c r="N11">
        <f t="shared" si="0"/>
        <v>0.49523407936952935</v>
      </c>
      <c r="O11">
        <f>I11/B11</f>
        <v>1186.026149390244</v>
      </c>
      <c r="P11" s="2">
        <f t="shared" ref="P11:Q11" si="3">AVERAGE(N11:N13)</f>
        <v>0.62911519484235978</v>
      </c>
      <c r="Q11" s="2">
        <f t="shared" si="3"/>
        <v>1535.5177115143986</v>
      </c>
      <c r="R11" s="3">
        <f>AVERAGE(P11:P19)</f>
        <v>0.55952340523160105</v>
      </c>
      <c r="S11" s="3">
        <f>AVERAGE(Q11:Q19)</f>
        <v>1340.0744542405334</v>
      </c>
    </row>
    <row r="12" spans="1:19">
      <c r="A12" t="s">
        <v>26</v>
      </c>
      <c r="B12">
        <v>327</v>
      </c>
      <c r="C12">
        <v>21433.528999999999</v>
      </c>
      <c r="D12">
        <v>65.546000000000006</v>
      </c>
      <c r="E12">
        <v>25.327000000000002</v>
      </c>
      <c r="F12">
        <v>16714.22</v>
      </c>
      <c r="H12">
        <v>2310.337</v>
      </c>
      <c r="I12">
        <v>444892.33600000001</v>
      </c>
      <c r="J12">
        <v>5512394</v>
      </c>
      <c r="K12">
        <v>125</v>
      </c>
      <c r="L12">
        <v>255</v>
      </c>
      <c r="N12">
        <f t="shared" si="0"/>
        <v>0.56907000623598047</v>
      </c>
      <c r="O12">
        <f>I12/B12</f>
        <v>1360.527021406728</v>
      </c>
      <c r="P12" s="2"/>
      <c r="Q12" s="2"/>
      <c r="R12" s="3"/>
      <c r="S12" s="3"/>
    </row>
    <row r="13" spans="1:19">
      <c r="A13" t="s">
        <v>27</v>
      </c>
      <c r="B13">
        <v>331</v>
      </c>
      <c r="C13">
        <v>19386.218000000001</v>
      </c>
      <c r="D13">
        <v>58.569000000000003</v>
      </c>
      <c r="E13">
        <v>22.908000000000001</v>
      </c>
      <c r="F13">
        <v>14935.002</v>
      </c>
      <c r="H13">
        <v>3382.2959999999998</v>
      </c>
      <c r="I13">
        <v>681859.98800000001</v>
      </c>
      <c r="J13">
        <v>8448518</v>
      </c>
      <c r="K13">
        <v>125</v>
      </c>
      <c r="L13">
        <v>255</v>
      </c>
      <c r="N13">
        <f t="shared" si="0"/>
        <v>0.82304149892156964</v>
      </c>
      <c r="O13">
        <f>I13/B13</f>
        <v>2059.9999637462238</v>
      </c>
      <c r="P13" s="2"/>
      <c r="Q13" s="2"/>
      <c r="R13" s="3"/>
      <c r="S13" s="3"/>
    </row>
    <row r="14" spans="1:19">
      <c r="A14" t="s">
        <v>28</v>
      </c>
      <c r="B14">
        <v>282</v>
      </c>
      <c r="C14">
        <v>17547.698</v>
      </c>
      <c r="D14">
        <v>62.225999999999999</v>
      </c>
      <c r="E14">
        <v>20.734999999999999</v>
      </c>
      <c r="F14">
        <v>15867.599</v>
      </c>
      <c r="H14">
        <v>1868.14</v>
      </c>
      <c r="I14">
        <v>339497.59499999997</v>
      </c>
      <c r="J14">
        <v>4206511</v>
      </c>
      <c r="K14">
        <v>125</v>
      </c>
      <c r="L14">
        <v>255</v>
      </c>
      <c r="N14">
        <f t="shared" si="0"/>
        <v>0.53357862860006833</v>
      </c>
      <c r="O14">
        <f>I14/B14</f>
        <v>1203.8921808510638</v>
      </c>
      <c r="P14" s="2">
        <f t="shared" ref="P14:Q14" si="4">AVERAGE(N14:N16)</f>
        <v>0.61464676494082859</v>
      </c>
      <c r="Q14" s="2">
        <f t="shared" si="4"/>
        <v>1360.5400577803737</v>
      </c>
      <c r="R14" s="3"/>
      <c r="S14" s="3"/>
    </row>
    <row r="15" spans="1:19">
      <c r="A15" t="s">
        <v>29</v>
      </c>
      <c r="B15">
        <v>272</v>
      </c>
      <c r="C15">
        <v>14544.727999999999</v>
      </c>
      <c r="D15">
        <v>53.472999999999999</v>
      </c>
      <c r="E15">
        <v>17.187000000000001</v>
      </c>
      <c r="F15">
        <v>13635.683000000001</v>
      </c>
      <c r="H15">
        <v>2741.154</v>
      </c>
      <c r="I15">
        <v>456868.78600000002</v>
      </c>
      <c r="J15">
        <v>5660787</v>
      </c>
      <c r="K15">
        <v>125</v>
      </c>
      <c r="L15">
        <v>255</v>
      </c>
      <c r="N15">
        <f t="shared" si="0"/>
        <v>0.81171327097888968</v>
      </c>
      <c r="O15">
        <f>I15/B15</f>
        <v>1679.6646544117648</v>
      </c>
      <c r="P15" s="2"/>
      <c r="Q15" s="2"/>
      <c r="R15" s="3"/>
      <c r="S15" s="3"/>
    </row>
    <row r="16" spans="1:19">
      <c r="A16" t="s">
        <v>30</v>
      </c>
      <c r="B16">
        <v>281</v>
      </c>
      <c r="C16">
        <v>16138.138999999999</v>
      </c>
      <c r="D16">
        <v>57.430999999999997</v>
      </c>
      <c r="E16">
        <v>19.068999999999999</v>
      </c>
      <c r="F16">
        <v>14644.931</v>
      </c>
      <c r="H16">
        <v>1739.653</v>
      </c>
      <c r="I16">
        <v>336655.79800000001</v>
      </c>
      <c r="J16">
        <v>4171300</v>
      </c>
      <c r="K16">
        <v>125</v>
      </c>
      <c r="L16">
        <v>255</v>
      </c>
      <c r="N16">
        <f t="shared" si="0"/>
        <v>0.49864839524352761</v>
      </c>
      <c r="O16">
        <f>I16/B16</f>
        <v>1198.063338078292</v>
      </c>
      <c r="P16" s="2"/>
      <c r="Q16" s="2"/>
      <c r="R16" s="3"/>
      <c r="S16" s="3"/>
    </row>
    <row r="17" spans="1:19">
      <c r="A17" t="s">
        <v>31</v>
      </c>
      <c r="B17">
        <v>324</v>
      </c>
      <c r="C17">
        <v>20145.516</v>
      </c>
      <c r="D17">
        <v>62.177999999999997</v>
      </c>
      <c r="E17">
        <v>23.805</v>
      </c>
      <c r="F17">
        <v>15855.267</v>
      </c>
      <c r="H17">
        <v>2827.431</v>
      </c>
      <c r="I17">
        <v>580325.897</v>
      </c>
      <c r="J17">
        <v>7190470</v>
      </c>
      <c r="K17">
        <v>125</v>
      </c>
      <c r="L17">
        <v>255</v>
      </c>
      <c r="N17">
        <f t="shared" si="0"/>
        <v>0.70288636772148905</v>
      </c>
      <c r="O17">
        <f>I17/B17</f>
        <v>1791.1293117283951</v>
      </c>
      <c r="P17" s="2">
        <f t="shared" ref="P17:Q17" si="5">AVERAGE(N17:N19)</f>
        <v>0.43480825591161482</v>
      </c>
      <c r="Q17" s="2">
        <f t="shared" si="5"/>
        <v>1124.1655934268283</v>
      </c>
      <c r="R17" s="3"/>
      <c r="S17" s="3"/>
    </row>
    <row r="18" spans="1:19">
      <c r="A18" t="s">
        <v>32</v>
      </c>
      <c r="B18">
        <v>351</v>
      </c>
      <c r="C18">
        <v>20447.12</v>
      </c>
      <c r="D18">
        <v>58.253999999999998</v>
      </c>
      <c r="E18">
        <v>24.161000000000001</v>
      </c>
      <c r="F18">
        <v>14854.745999999999</v>
      </c>
      <c r="H18">
        <v>1398.5830000000001</v>
      </c>
      <c r="I18">
        <v>254034.01</v>
      </c>
      <c r="J18">
        <v>3147583</v>
      </c>
      <c r="K18">
        <v>125</v>
      </c>
      <c r="L18">
        <v>255</v>
      </c>
      <c r="N18">
        <f t="shared" si="0"/>
        <v>0.32093659737610358</v>
      </c>
      <c r="O18">
        <f>I18/B18</f>
        <v>723.74361823361824</v>
      </c>
      <c r="P18" s="2"/>
      <c r="Q18" s="2"/>
      <c r="R18" s="3"/>
      <c r="S18" s="3"/>
    </row>
    <row r="19" spans="1:19">
      <c r="A19" t="s">
        <v>33</v>
      </c>
      <c r="B19">
        <v>314</v>
      </c>
      <c r="C19">
        <v>21638.93</v>
      </c>
      <c r="D19">
        <v>68.914000000000001</v>
      </c>
      <c r="E19">
        <v>25.568999999999999</v>
      </c>
      <c r="F19">
        <v>17573.016</v>
      </c>
      <c r="H19">
        <v>1093.9110000000001</v>
      </c>
      <c r="I19">
        <v>269293.88900000002</v>
      </c>
      <c r="J19">
        <v>3336659</v>
      </c>
      <c r="K19">
        <v>125</v>
      </c>
      <c r="L19">
        <v>255</v>
      </c>
      <c r="N19">
        <f t="shared" si="0"/>
        <v>0.28060180263725182</v>
      </c>
      <c r="O19">
        <f>I19/B19</f>
        <v>857.62385031847145</v>
      </c>
      <c r="P19" s="2"/>
      <c r="Q19" s="2"/>
      <c r="R19" s="3"/>
      <c r="S19" s="3"/>
    </row>
    <row r="20" spans="1:19">
      <c r="A20" t="s">
        <v>52</v>
      </c>
      <c r="B20">
        <v>325</v>
      </c>
      <c r="C20">
        <v>18997.045999999998</v>
      </c>
      <c r="D20">
        <v>58.451999999999998</v>
      </c>
      <c r="E20">
        <v>22.448</v>
      </c>
      <c r="F20">
        <v>14905.375</v>
      </c>
      <c r="H20">
        <v>850.57799999999997</v>
      </c>
      <c r="I20">
        <v>154214.87599999999</v>
      </c>
      <c r="J20">
        <v>1910784</v>
      </c>
      <c r="K20">
        <v>125</v>
      </c>
      <c r="L20">
        <v>255</v>
      </c>
      <c r="N20">
        <f t="shared" si="0"/>
        <v>0.2107991716278613</v>
      </c>
      <c r="O20">
        <f>I20/B20</f>
        <v>474.50731076923074</v>
      </c>
      <c r="P20" s="2">
        <f>AVERAGE(N20:N22)</f>
        <v>0.25971091111457845</v>
      </c>
      <c r="Q20" s="2">
        <f t="shared" ref="Q20" si="6">AVERAGE(O20:O22)</f>
        <v>595.91422370263717</v>
      </c>
      <c r="R20" s="3">
        <f>AVERAGE(P20:P28)</f>
        <v>0.34480224846583463</v>
      </c>
      <c r="S20" s="3">
        <f>AVERAGE(Q17:Q28)</f>
        <v>660.05314699924679</v>
      </c>
    </row>
    <row r="21" spans="1:19">
      <c r="A21" t="s">
        <v>53</v>
      </c>
      <c r="B21">
        <v>340</v>
      </c>
      <c r="C21">
        <v>18522.969000000001</v>
      </c>
      <c r="D21">
        <v>54.478999999999999</v>
      </c>
      <c r="E21">
        <v>21.887</v>
      </c>
      <c r="F21">
        <v>13892.227000000001</v>
      </c>
      <c r="H21">
        <v>1083.258</v>
      </c>
      <c r="I21">
        <v>204427.62100000001</v>
      </c>
      <c r="J21">
        <v>2532940</v>
      </c>
      <c r="K21">
        <v>125</v>
      </c>
      <c r="L21">
        <v>255</v>
      </c>
      <c r="N21">
        <f t="shared" si="0"/>
        <v>0.25662035609646155</v>
      </c>
      <c r="O21">
        <f>I21/B21</f>
        <v>601.25770882352947</v>
      </c>
      <c r="P21" s="2"/>
      <c r="Q21" s="2"/>
      <c r="R21" s="3"/>
      <c r="S21" s="3"/>
    </row>
    <row r="22" spans="1:19">
      <c r="A22" t="s">
        <v>54</v>
      </c>
      <c r="B22">
        <v>330</v>
      </c>
      <c r="C22">
        <v>17684.578000000001</v>
      </c>
      <c r="D22">
        <v>53.59</v>
      </c>
      <c r="E22">
        <v>20.896999999999998</v>
      </c>
      <c r="F22">
        <v>13665.356</v>
      </c>
      <c r="H22">
        <v>1277.1179999999999</v>
      </c>
      <c r="I22">
        <v>234952.625</v>
      </c>
      <c r="J22">
        <v>2911157</v>
      </c>
      <c r="K22">
        <v>125</v>
      </c>
      <c r="L22">
        <v>255</v>
      </c>
      <c r="N22">
        <f t="shared" si="0"/>
        <v>0.31171320561941251</v>
      </c>
      <c r="O22">
        <f>I22/B22</f>
        <v>711.97765151515148</v>
      </c>
      <c r="P22" s="2"/>
      <c r="Q22" s="2"/>
      <c r="R22" s="3"/>
      <c r="S22" s="3"/>
    </row>
    <row r="23" spans="1:19">
      <c r="A23" t="s">
        <v>55</v>
      </c>
      <c r="B23">
        <v>359</v>
      </c>
      <c r="C23">
        <v>22601.288</v>
      </c>
      <c r="D23">
        <v>62.956000000000003</v>
      </c>
      <c r="E23">
        <v>26.707000000000001</v>
      </c>
      <c r="F23">
        <v>16053.84</v>
      </c>
      <c r="H23">
        <v>1839.489</v>
      </c>
      <c r="I23">
        <v>265080.223</v>
      </c>
      <c r="J23">
        <v>3284450</v>
      </c>
      <c r="K23">
        <v>125</v>
      </c>
      <c r="L23">
        <v>255</v>
      </c>
      <c r="N23">
        <f t="shared" si="0"/>
        <v>0.41270607512709134</v>
      </c>
      <c r="O23">
        <f>I23/B23</f>
        <v>738.38502228412256</v>
      </c>
      <c r="P23" s="2">
        <f>AVERAGE(N23:N25)</f>
        <v>0.36242364048816222</v>
      </c>
      <c r="Q23" s="2">
        <f t="shared" ref="Q23" si="7">AVERAGE(O23:O25)</f>
        <v>692.89902544433824</v>
      </c>
      <c r="R23" s="3"/>
      <c r="S23" s="3"/>
    </row>
    <row r="24" spans="1:19">
      <c r="A24" t="s">
        <v>56</v>
      </c>
      <c r="B24">
        <v>364</v>
      </c>
      <c r="C24">
        <v>21280.427</v>
      </c>
      <c r="D24">
        <v>58.463000000000001</v>
      </c>
      <c r="E24">
        <v>25.146000000000001</v>
      </c>
      <c r="F24">
        <v>14907.991</v>
      </c>
      <c r="H24">
        <v>1768.2239999999999</v>
      </c>
      <c r="I24">
        <v>283872.43300000002</v>
      </c>
      <c r="J24">
        <v>3517293</v>
      </c>
      <c r="K24">
        <v>125</v>
      </c>
      <c r="L24">
        <v>255</v>
      </c>
      <c r="N24">
        <f t="shared" si="0"/>
        <v>0.39126771364012741</v>
      </c>
      <c r="O24">
        <f>I24/B24</f>
        <v>779.86932142857142</v>
      </c>
      <c r="P24" s="2"/>
      <c r="Q24" s="2"/>
      <c r="R24" s="3"/>
      <c r="S24" s="3"/>
    </row>
    <row r="25" spans="1:19">
      <c r="A25" t="s">
        <v>57</v>
      </c>
      <c r="B25">
        <v>374</v>
      </c>
      <c r="C25">
        <v>22901.439999999999</v>
      </c>
      <c r="D25">
        <v>61.234000000000002</v>
      </c>
      <c r="E25">
        <v>27.061</v>
      </c>
      <c r="F25">
        <v>15614.563</v>
      </c>
      <c r="H25">
        <v>1315.454</v>
      </c>
      <c r="I25">
        <v>209605.58199999999</v>
      </c>
      <c r="J25">
        <v>2597097</v>
      </c>
      <c r="K25">
        <v>125</v>
      </c>
      <c r="L25">
        <v>255</v>
      </c>
      <c r="N25">
        <f t="shared" si="0"/>
        <v>0.28329713269726792</v>
      </c>
      <c r="O25">
        <f>I25/B25</f>
        <v>560.44273262032084</v>
      </c>
      <c r="P25" s="2"/>
      <c r="Q25" s="2"/>
      <c r="R25" s="3"/>
      <c r="S25" s="3"/>
    </row>
    <row r="26" spans="1:19">
      <c r="A26" t="s">
        <v>58</v>
      </c>
      <c r="B26">
        <v>319</v>
      </c>
      <c r="C26">
        <v>21084.146000000001</v>
      </c>
      <c r="D26">
        <v>66.094999999999999</v>
      </c>
      <c r="E26">
        <v>24.914000000000001</v>
      </c>
      <c r="F26">
        <v>16854.098000000002</v>
      </c>
      <c r="H26">
        <v>1856.066</v>
      </c>
      <c r="I26">
        <v>94791.694000000003</v>
      </c>
      <c r="J26">
        <v>1174507</v>
      </c>
      <c r="K26">
        <v>125</v>
      </c>
      <c r="L26">
        <v>255</v>
      </c>
      <c r="N26">
        <f t="shared" si="0"/>
        <v>0.46864161125056886</v>
      </c>
      <c r="O26">
        <f>I26/B26</f>
        <v>297.15264576802508</v>
      </c>
      <c r="P26" s="2">
        <f>AVERAGE(N26:N28)</f>
        <v>0.41227219379476326</v>
      </c>
      <c r="Q26" s="2">
        <f t="shared" ref="Q26" si="8">AVERAGE(O26:O28)</f>
        <v>227.23374542318348</v>
      </c>
      <c r="R26" s="3"/>
      <c r="S26" s="3"/>
    </row>
    <row r="27" spans="1:19">
      <c r="A27" s="1" t="s">
        <v>63</v>
      </c>
      <c r="B27">
        <v>356</v>
      </c>
      <c r="C27">
        <v>16232.808999999999</v>
      </c>
      <c r="D27">
        <v>45.597999999999999</v>
      </c>
      <c r="E27">
        <v>19.181000000000001</v>
      </c>
      <c r="F27">
        <v>11627.433999999999</v>
      </c>
      <c r="H27">
        <v>1893.3530000000001</v>
      </c>
      <c r="I27">
        <v>100483.681</v>
      </c>
      <c r="J27">
        <v>1245033</v>
      </c>
      <c r="K27">
        <v>125</v>
      </c>
      <c r="L27">
        <v>255</v>
      </c>
      <c r="N27">
        <f t="shared" si="0"/>
        <v>0.42837065210632302</v>
      </c>
      <c r="O27">
        <f>I27/B27</f>
        <v>282.25753089887638</v>
      </c>
      <c r="P27" s="2"/>
      <c r="Q27" s="2"/>
      <c r="R27" s="3"/>
      <c r="S27" s="3"/>
    </row>
    <row r="28" spans="1:19">
      <c r="A28" t="s">
        <v>59</v>
      </c>
      <c r="B28">
        <v>302</v>
      </c>
      <c r="C28">
        <v>22531.879000000001</v>
      </c>
      <c r="D28">
        <v>74.608999999999995</v>
      </c>
      <c r="E28">
        <v>26.625</v>
      </c>
      <c r="F28">
        <v>19025.261999999999</v>
      </c>
      <c r="H28">
        <v>1274.0830000000001</v>
      </c>
      <c r="I28">
        <v>30891.9</v>
      </c>
      <c r="J28">
        <v>382763</v>
      </c>
      <c r="K28">
        <v>125</v>
      </c>
      <c r="L28">
        <v>222</v>
      </c>
      <c r="N28">
        <f t="shared" si="0"/>
        <v>0.33980431802739791</v>
      </c>
      <c r="O28">
        <f>I28/B28</f>
        <v>102.29105960264901</v>
      </c>
      <c r="P28" s="2"/>
      <c r="Q28" s="2"/>
      <c r="R28" s="3"/>
      <c r="S28" s="3"/>
    </row>
    <row r="29" spans="1:19">
      <c r="P29" s="2"/>
      <c r="Q29" s="2"/>
      <c r="R29" s="5"/>
      <c r="S29" s="5"/>
    </row>
    <row r="30" spans="1:19">
      <c r="P30" s="2"/>
      <c r="Q30" s="2"/>
      <c r="R30" s="5"/>
      <c r="S30" s="5"/>
    </row>
    <row r="31" spans="1:19">
      <c r="P31" s="2"/>
      <c r="Q31" s="2"/>
      <c r="R31" s="5"/>
      <c r="S31" s="5"/>
    </row>
  </sheetData>
  <mergeCells count="26">
    <mergeCell ref="R11:R19"/>
    <mergeCell ref="S11:S19"/>
    <mergeCell ref="R20:R28"/>
    <mergeCell ref="S20:S28"/>
    <mergeCell ref="P23:P25"/>
    <mergeCell ref="Q23:Q25"/>
    <mergeCell ref="P26:P28"/>
    <mergeCell ref="Q26:Q28"/>
    <mergeCell ref="P29:P31"/>
    <mergeCell ref="Q29:Q31"/>
    <mergeCell ref="P11:P13"/>
    <mergeCell ref="Q11:Q13"/>
    <mergeCell ref="P14:P16"/>
    <mergeCell ref="Q14:Q16"/>
    <mergeCell ref="P17:P19"/>
    <mergeCell ref="Q17:Q19"/>
    <mergeCell ref="P20:P22"/>
    <mergeCell ref="Q20:Q22"/>
    <mergeCell ref="P2:P4"/>
    <mergeCell ref="Q2:Q4"/>
    <mergeCell ref="R2:R10"/>
    <mergeCell ref="S2:S10"/>
    <mergeCell ref="P5:P7"/>
    <mergeCell ref="Q5:Q7"/>
    <mergeCell ref="P8:P10"/>
    <mergeCell ref="Q8:Q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NC</vt:lpstr>
      <vt:lpstr>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 玲钰</dc:creator>
  <cp:lastModifiedBy>徐 玲钰</cp:lastModifiedBy>
  <dcterms:created xsi:type="dcterms:W3CDTF">2021-12-20T05:48:30Z</dcterms:created>
  <dcterms:modified xsi:type="dcterms:W3CDTF">2022-01-06T02:22:23Z</dcterms:modified>
</cp:coreProperties>
</file>