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ngli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<sst xmlns="http://schemas.openxmlformats.org/spreadsheetml/2006/main" count="44" uniqueCount="17">
  <si>
    <t xml:space="preserve">archi_type of loan</t>
  </si>
  <si>
    <t xml:space="preserve">longlist</t>
  </si>
  <si>
    <t xml:space="preserve">%</t>
  </si>
  <si>
    <t xml:space="preserve">shortlist</t>
  </si>
  <si>
    <t xml:space="preserve">bezhta_type of loan</t>
  </si>
  <si>
    <t xml:space="preserve">horizontal</t>
  </si>
  <si>
    <t xml:space="preserve">lak</t>
  </si>
  <si>
    <t xml:space="preserve">georgian</t>
  </si>
  <si>
    <t xml:space="preserve">avar</t>
  </si>
  <si>
    <t xml:space="preserve">non loan</t>
  </si>
  <si>
    <t xml:space="preserve">turkic</t>
  </si>
  <si>
    <t xml:space="preserve">unknown</t>
  </si>
  <si>
    <t xml:space="preserve">vertical</t>
  </si>
  <si>
    <t xml:space="preserve">russian</t>
  </si>
  <si>
    <t xml:space="preserve">NA</t>
  </si>
  <si>
    <t xml:space="preserve">total</t>
  </si>
  <si>
    <t xml:space="preserve">total without NA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</si>
</sst>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0" activeCellId="0" sqref="C10:C12"/>
    </sheetView>
  </sheetViews>
  <sheetFormatPr defaultRowHeight="12.8" zeroHeight="false" outlineLevelRow="0" outlineLevelCol="0"/>
  <cols>
    <col collapsed="false" customWidth="true" hidden="false" outlineLevel="0" max="1" min="1" style="0" width="13.65"/>
    <col collapsed="false" customWidth="true" hidden="false" outlineLevel="0" max="3" min="2" style="0" width="13.63"/>
    <col collapsed="false" customWidth="true" hidden="false" outlineLevel="0" max="5" min="4" style="0" width="9.72"/>
    <col collapsed="false" customWidth="true" hidden="false" outlineLevel="0" max="6" min="6" style="0" width="16.04"/>
    <col collapsed="false" customWidth="true" hidden="false" outlineLevel="0" max="7" min="7" style="0" width="14.01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</v>
      </c>
      <c r="F1" s="0" t="s">
        <v>4</v>
      </c>
      <c r="G1" s="0" t="s">
        <v>1</v>
      </c>
      <c r="H1" s="0" t="s">
        <v>2</v>
      </c>
      <c r="I1" s="0" t="s">
        <v>3</v>
      </c>
      <c r="J1" s="0" t="s">
        <v>2</v>
      </c>
    </row>
    <row r="2" customFormat="false" ht="12.8" hidden="false" customHeight="false" outlineLevel="0" collapsed="false">
      <c r="A2" s="0" t="s">
        <v>5</v>
      </c>
      <c r="B2" s="0" t="n">
        <v>103</v>
      </c>
      <c r="C2" s="0" t="n">
        <f aca="false">ROUND(B2/1254*100,0)</f>
        <v>8</v>
      </c>
      <c r="D2" s="0" t="n">
        <v>20</v>
      </c>
      <c r="E2" s="0" t="n">
        <f aca="false">ROUND(D2/212*100,0)</f>
        <v>9</v>
      </c>
      <c r="F2" s="0" t="s">
        <v>5</v>
      </c>
      <c r="G2" s="0" t="n">
        <v>219</v>
      </c>
      <c r="H2" s="0" t="n">
        <f aca="false">ROUND(G2/1469*100,0)</f>
        <v>15</v>
      </c>
      <c r="I2" s="0" t="n">
        <v>60</v>
      </c>
      <c r="J2" s="0" t="n">
        <f aca="false">ROUND(I2/245*100,0)</f>
        <v>24</v>
      </c>
    </row>
    <row r="3" customFormat="false" ht="12.8" hidden="false" customHeight="false" outlineLevel="0" collapsed="false">
      <c r="A3" s="1" t="s">
        <v>6</v>
      </c>
      <c r="B3" s="0" t="n">
        <v>23</v>
      </c>
      <c r="C3" s="0" t="n">
        <f aca="false">ROUND(B3/1254*100,0)</f>
        <v>2</v>
      </c>
      <c r="D3" s="0" t="n">
        <v>4</v>
      </c>
      <c r="E3" s="0" t="n">
        <f aca="false">ROUND(D3/212*100,0)</f>
        <v>2</v>
      </c>
      <c r="F3" s="0" t="s">
        <v>7</v>
      </c>
      <c r="G3" s="0" t="n">
        <v>63</v>
      </c>
      <c r="H3" s="0" t="n">
        <f aca="false">ROUND(G3/1469*100,0)</f>
        <v>4</v>
      </c>
      <c r="I3" s="0" t="n">
        <v>29</v>
      </c>
      <c r="J3" s="0" t="n">
        <f aca="false">ROUND(I3/245*100,0)</f>
        <v>12</v>
      </c>
    </row>
    <row r="4" customFormat="false" ht="12.8" hidden="false" customHeight="false" outlineLevel="0" collapsed="false">
      <c r="A4" s="0" t="s">
        <v>8</v>
      </c>
      <c r="B4" s="0" t="n">
        <v>80</v>
      </c>
      <c r="C4" s="0" t="n">
        <f aca="false">ROUND(B4/1254*100,0)</f>
        <v>6</v>
      </c>
      <c r="D4" s="0" t="n">
        <v>16</v>
      </c>
      <c r="E4" s="0" t="n">
        <f aca="false">ROUND(D4/212*100,0)</f>
        <v>8</v>
      </c>
      <c r="F4" s="0" t="s">
        <v>8</v>
      </c>
      <c r="G4" s="0" t="n">
        <v>156</v>
      </c>
      <c r="H4" s="0" t="n">
        <f aca="false">ROUND(G4/1469*100,0)</f>
        <v>11</v>
      </c>
      <c r="I4" s="0" t="n">
        <v>30</v>
      </c>
      <c r="J4" s="0" t="n">
        <f aca="false">ROUND(I4/245*100,0)</f>
        <v>12</v>
      </c>
    </row>
    <row r="5" customFormat="false" ht="12.8" hidden="false" customHeight="false" outlineLevel="0" collapsed="false">
      <c r="A5" s="0" t="s">
        <v>9</v>
      </c>
      <c r="B5" s="0" t="n">
        <v>781</v>
      </c>
      <c r="C5" s="0" t="n">
        <f aca="false">ROUND(B5/1254*100,0)</f>
        <v>62</v>
      </c>
      <c r="D5" s="0" t="n">
        <v>92</v>
      </c>
      <c r="E5" s="0" t="n">
        <f aca="false">ROUND(D5/212*100,0)</f>
        <v>43</v>
      </c>
      <c r="F5" s="0" t="s">
        <v>9</v>
      </c>
      <c r="G5" s="0" t="n">
        <v>999</v>
      </c>
      <c r="H5" s="0" t="n">
        <f aca="false">ROUND(G5/1469*100,0)</f>
        <v>68</v>
      </c>
      <c r="I5" s="0" t="n">
        <v>123</v>
      </c>
      <c r="J5" s="0" t="n">
        <f aca="false">ROUND(I5/245*100,0)</f>
        <v>50</v>
      </c>
    </row>
    <row r="6" customFormat="false" ht="12.8" hidden="false" customHeight="false" outlineLevel="0" collapsed="false">
      <c r="A6" s="0" t="s">
        <v>10</v>
      </c>
      <c r="B6" s="0" t="n">
        <v>21</v>
      </c>
      <c r="C6" s="0" t="n">
        <f aca="false">ROUND(B6/1254*100,0)</f>
        <v>2</v>
      </c>
      <c r="D6" s="0" t="n">
        <v>8</v>
      </c>
      <c r="E6" s="0" t="n">
        <f aca="false">ROUND(D6/212*100,0)</f>
        <v>4</v>
      </c>
      <c r="F6" s="0" t="s">
        <v>10</v>
      </c>
      <c r="G6" s="0" t="n">
        <v>19</v>
      </c>
      <c r="H6" s="0" t="n">
        <f aca="false">ROUND(G6/1469*100,0)</f>
        <v>1</v>
      </c>
      <c r="I6" s="0" t="n">
        <v>8</v>
      </c>
      <c r="J6" s="0" t="n">
        <f aca="false">ROUND(I6/245*100,0)</f>
        <v>3</v>
      </c>
    </row>
    <row r="7" customFormat="false" ht="12.8" hidden="false" customHeight="false" outlineLevel="0" collapsed="false">
      <c r="A7" s="0" t="s">
        <v>11</v>
      </c>
      <c r="B7" s="0" t="n">
        <v>198</v>
      </c>
      <c r="C7" s="0" t="n">
        <f aca="false">ROUND(B7/1254*100,0)</f>
        <v>16</v>
      </c>
      <c r="D7" s="0" t="n">
        <v>60</v>
      </c>
      <c r="E7" s="0" t="n">
        <f aca="false">ROUND(D7/212*100,0)</f>
        <v>28</v>
      </c>
      <c r="F7" s="0" t="s">
        <v>11</v>
      </c>
      <c r="G7" s="0" t="n">
        <v>13</v>
      </c>
      <c r="H7" s="0" t="n">
        <f aca="false">ROUND(G7/1469*100,0)</f>
        <v>1</v>
      </c>
      <c r="I7" s="0" t="n">
        <v>7</v>
      </c>
      <c r="J7" s="0" t="n">
        <f aca="false">ROUND(I7/245*100,0)</f>
        <v>3</v>
      </c>
    </row>
    <row r="8" customFormat="false" ht="12.8" hidden="false" customHeight="false" outlineLevel="0" collapsed="false">
      <c r="A8" s="0" t="s">
        <v>12</v>
      </c>
      <c r="B8" s="0" t="n">
        <v>151</v>
      </c>
      <c r="C8" s="0" t="n">
        <f aca="false">ROUND(B8/1254*100,0)</f>
        <v>12</v>
      </c>
      <c r="D8" s="0" t="n">
        <v>32</v>
      </c>
      <c r="E8" s="0" t="n">
        <f aca="false">ROUND(D8/212*100,0)</f>
        <v>15</v>
      </c>
      <c r="F8" s="0" t="s">
        <v>12</v>
      </c>
      <c r="G8" s="0" t="n">
        <v>219</v>
      </c>
      <c r="H8" s="0" t="n">
        <f aca="false">ROUND(G8/1469*100,0)</f>
        <v>15</v>
      </c>
      <c r="I8" s="0" t="n">
        <v>47</v>
      </c>
      <c r="J8" s="0" t="n">
        <f aca="false">ROUND(I8/245*100,0)</f>
        <v>19</v>
      </c>
    </row>
    <row r="9" customFormat="false" ht="12.8" hidden="false" customHeight="false" outlineLevel="0" collapsed="false">
      <c r="A9" s="0" t="s">
        <v>13</v>
      </c>
      <c r="B9" s="0" t="n">
        <v>60</v>
      </c>
      <c r="C9" s="0" t="n">
        <f aca="false">ROUND(60/1254*100,0)</f>
        <v>5</v>
      </c>
      <c r="D9" s="0" t="n">
        <v>11</v>
      </c>
      <c r="E9" s="0" t="n">
        <f aca="false">ROUND(D9/212*100,0)</f>
        <v>5</v>
      </c>
      <c r="F9" s="0" t="s">
        <v>13</v>
      </c>
      <c r="G9" s="0" t="n">
        <v>112</v>
      </c>
      <c r="H9" s="0" t="n">
        <f aca="false">ROUND(G9/1469*100,0)</f>
        <v>8</v>
      </c>
      <c r="I9" s="0" t="n">
        <v>23</v>
      </c>
      <c r="J9" s="0" t="n">
        <f aca="false">ROUND(I9/245*100,0)</f>
        <v>9</v>
      </c>
    </row>
    <row r="10" customFormat="false" ht="12.8" hidden="false" customHeight="false" outlineLevel="0" collapsed="false">
      <c r="A10" s="0" t="s">
        <v>14</v>
      </c>
      <c r="B10" s="0" t="n">
        <v>310</v>
      </c>
      <c r="C10" s="0" t="s">
        <v>14</v>
      </c>
      <c r="D10" s="0" t="n">
        <v>39</v>
      </c>
      <c r="E10" s="0" t="s">
        <v>14</v>
      </c>
      <c r="F10" s="0" t="s">
        <v>14</v>
      </c>
      <c r="G10" s="0" t="n">
        <v>95</v>
      </c>
      <c r="H10" s="0" t="s">
        <v>14</v>
      </c>
      <c r="I10" s="0" t="n">
        <v>6</v>
      </c>
      <c r="J10" s="0" t="s">
        <v>14</v>
      </c>
    </row>
    <row r="11" customFormat="false" ht="12.8" hidden="false" customHeight="false" outlineLevel="0" collapsed="false">
      <c r="A11" s="0" t="s">
        <v>15</v>
      </c>
      <c r="B11" s="0" t="n">
        <f aca="false">SUM(B2, B5:B8,B10)</f>
        <v>1564</v>
      </c>
      <c r="C11" s="0" t="s">
        <v>14</v>
      </c>
      <c r="D11" s="0" t="n">
        <f aca="false">SUM(D2,D5:D8,D10)</f>
        <v>251</v>
      </c>
      <c r="E11" s="0" t="s">
        <v>14</v>
      </c>
      <c r="F11" s="0" t="s">
        <v>15</v>
      </c>
      <c r="G11" s="0" t="n">
        <f aca="false">SUM(G2, G5:G8,G10)</f>
        <v>1564</v>
      </c>
      <c r="H11" s="0" t="s">
        <v>14</v>
      </c>
      <c r="I11" s="0" t="n">
        <f aca="false">SUM(I2, I5:I8, I10)</f>
        <v>251</v>
      </c>
      <c r="J11" s="0" t="s">
        <v>14</v>
      </c>
    </row>
    <row r="12" customFormat="false" ht="12.8" hidden="false" customHeight="false" outlineLevel="0" collapsed="false">
      <c r="A12" s="0" t="s">
        <v>16</v>
      </c>
      <c r="B12" s="0" t="n">
        <f aca="false">(B11-B10)</f>
        <v>1254</v>
      </c>
      <c r="C12" s="0" t="s">
        <v>14</v>
      </c>
      <c r="D12" s="0" t="n">
        <f aca="false">(D11-D10)</f>
        <v>212</v>
      </c>
      <c r="E12" s="0" t="s">
        <v>14</v>
      </c>
      <c r="F12" s="0" t="s">
        <v>16</v>
      </c>
      <c r="G12" s="0" t="n">
        <f aca="false">(G11-G10)</f>
        <v>1469</v>
      </c>
      <c r="H12" s="0" t="s">
        <v>14</v>
      </c>
      <c r="I12" s="0" t="n">
        <f aca="false">(I11-I10)</f>
        <v>245</v>
      </c>
      <c r="J12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2018-02-19T07:26:58Z</dcterms:modified>
  <cp:revision>14</cp:revision>
  <dc:subject/>
  <dc:title/>
</cp:coreProperties>
</file>