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0" yWindow="990" windowWidth="25095" windowHeight="10575" activeTab="1"/>
  </bookViews>
  <sheets>
    <sheet name="ロケール" sheetId="5" r:id="rId1"/>
    <sheet name="ロケール一覧（まとめ）" sheetId="4" r:id="rId2"/>
    <sheet name="言語情報(結合)" sheetId="7" r:id="rId3"/>
    <sheet name="言語_国" sheetId="6" r:id="rId4"/>
    <sheet name="Javaロケール結合" sheetId="10" r:id="rId5"/>
    <sheet name="Javaロケール" sheetId="9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O117" i="4" l="1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F112" i="10"/>
  <c r="F99" i="10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D117" i="4"/>
  <c r="D116" i="4"/>
  <c r="D115" i="4"/>
  <c r="D114" i="4"/>
  <c r="R114" i="4" s="1"/>
  <c r="D113" i="4"/>
  <c r="D112" i="4"/>
  <c r="R112" i="4" s="1"/>
  <c r="D111" i="4"/>
  <c r="R111" i="4" s="1"/>
  <c r="D110" i="4"/>
  <c r="P110" i="4" s="1"/>
  <c r="D109" i="4"/>
  <c r="D108" i="4"/>
  <c r="P108" i="4" s="1"/>
  <c r="D107" i="4"/>
  <c r="D106" i="4"/>
  <c r="R106" i="4" s="1"/>
  <c r="D105" i="4"/>
  <c r="D104" i="4"/>
  <c r="R104" i="4" s="1"/>
  <c r="D103" i="4"/>
  <c r="R103" i="4" s="1"/>
  <c r="D102" i="4"/>
  <c r="P102" i="4" s="1"/>
  <c r="D101" i="4"/>
  <c r="D100" i="4"/>
  <c r="P100" i="4" s="1"/>
  <c r="D99" i="4"/>
  <c r="D98" i="4"/>
  <c r="R98" i="4" s="1"/>
  <c r="D97" i="4"/>
  <c r="D96" i="4"/>
  <c r="R96" i="4" s="1"/>
  <c r="D95" i="4"/>
  <c r="R95" i="4" s="1"/>
  <c r="D94" i="4"/>
  <c r="P94" i="4" s="1"/>
  <c r="D93" i="4"/>
  <c r="D92" i="4"/>
  <c r="P92" i="4" s="1"/>
  <c r="D91" i="4"/>
  <c r="D90" i="4"/>
  <c r="R90" i="4" s="1"/>
  <c r="D89" i="4"/>
  <c r="D88" i="4"/>
  <c r="R88" i="4" s="1"/>
  <c r="D87" i="4"/>
  <c r="R87" i="4" s="1"/>
  <c r="D86" i="4"/>
  <c r="P86" i="4" s="1"/>
  <c r="D85" i="4"/>
  <c r="D84" i="4"/>
  <c r="P84" i="4" s="1"/>
  <c r="D83" i="4"/>
  <c r="D82" i="4"/>
  <c r="R82" i="4" s="1"/>
  <c r="D81" i="4"/>
  <c r="D80" i="4"/>
  <c r="R80" i="4" s="1"/>
  <c r="D79" i="4"/>
  <c r="R79" i="4" s="1"/>
  <c r="D78" i="4"/>
  <c r="P78" i="4" s="1"/>
  <c r="D77" i="4"/>
  <c r="D76" i="4"/>
  <c r="P76" i="4" s="1"/>
  <c r="D75" i="4"/>
  <c r="D74" i="4"/>
  <c r="R74" i="4" s="1"/>
  <c r="D73" i="4"/>
  <c r="D72" i="4"/>
  <c r="R72" i="4" s="1"/>
  <c r="D71" i="4"/>
  <c r="R71" i="4" s="1"/>
  <c r="D70" i="4"/>
  <c r="P70" i="4" s="1"/>
  <c r="D69" i="4"/>
  <c r="D68" i="4"/>
  <c r="P68" i="4" s="1"/>
  <c r="D67" i="4"/>
  <c r="D66" i="4"/>
  <c r="R66" i="4" s="1"/>
  <c r="D65" i="4"/>
  <c r="D64" i="4"/>
  <c r="R64" i="4" s="1"/>
  <c r="D63" i="4"/>
  <c r="R63" i="4" s="1"/>
  <c r="D62" i="4"/>
  <c r="P62" i="4" s="1"/>
  <c r="D61" i="4"/>
  <c r="D60" i="4"/>
  <c r="P60" i="4" s="1"/>
  <c r="D59" i="4"/>
  <c r="D58" i="4"/>
  <c r="R58" i="4" s="1"/>
  <c r="D57" i="4"/>
  <c r="D56" i="4"/>
  <c r="R56" i="4" s="1"/>
  <c r="D55" i="4"/>
  <c r="R55" i="4" s="1"/>
  <c r="D54" i="4"/>
  <c r="P54" i="4" s="1"/>
  <c r="D53" i="4"/>
  <c r="D52" i="4"/>
  <c r="P52" i="4" s="1"/>
  <c r="D51" i="4"/>
  <c r="D50" i="4"/>
  <c r="R50" i="4" s="1"/>
  <c r="D49" i="4"/>
  <c r="D48" i="4"/>
  <c r="R48" i="4" s="1"/>
  <c r="D47" i="4"/>
  <c r="R47" i="4" s="1"/>
  <c r="D46" i="4"/>
  <c r="P46" i="4" s="1"/>
  <c r="D45" i="4"/>
  <c r="D44" i="4"/>
  <c r="P44" i="4" s="1"/>
  <c r="D43" i="4"/>
  <c r="D42" i="4"/>
  <c r="R42" i="4" s="1"/>
  <c r="D41" i="4"/>
  <c r="D40" i="4"/>
  <c r="R40" i="4" s="1"/>
  <c r="D39" i="4"/>
  <c r="R39" i="4" s="1"/>
  <c r="D38" i="4"/>
  <c r="P38" i="4" s="1"/>
  <c r="D37" i="4"/>
  <c r="D36" i="4"/>
  <c r="P36" i="4" s="1"/>
  <c r="D35" i="4"/>
  <c r="D34" i="4"/>
  <c r="R34" i="4" s="1"/>
  <c r="D33" i="4"/>
  <c r="D32" i="4"/>
  <c r="R32" i="4" s="1"/>
  <c r="D31" i="4"/>
  <c r="R31" i="4" s="1"/>
  <c r="D30" i="4"/>
  <c r="P30" i="4" s="1"/>
  <c r="D29" i="4"/>
  <c r="D28" i="4"/>
  <c r="P28" i="4" s="1"/>
  <c r="D27" i="4"/>
  <c r="D26" i="4"/>
  <c r="R26" i="4" s="1"/>
  <c r="D25" i="4"/>
  <c r="D24" i="4"/>
  <c r="R24" i="4" s="1"/>
  <c r="D23" i="4"/>
  <c r="R23" i="4" s="1"/>
  <c r="D22" i="4"/>
  <c r="P22" i="4" s="1"/>
  <c r="D21" i="4"/>
  <c r="D20" i="4"/>
  <c r="P20" i="4" s="1"/>
  <c r="D19" i="4"/>
  <c r="D18" i="4"/>
  <c r="R18" i="4" s="1"/>
  <c r="D17" i="4"/>
  <c r="D16" i="4"/>
  <c r="R16" i="4" s="1"/>
  <c r="D15" i="4"/>
  <c r="R15" i="4" s="1"/>
  <c r="D14" i="4"/>
  <c r="P14" i="4" s="1"/>
  <c r="D13" i="4"/>
  <c r="D12" i="4"/>
  <c r="P12" i="4" s="1"/>
  <c r="D11" i="4"/>
  <c r="D10" i="4"/>
  <c r="R10" i="4" s="1"/>
  <c r="D9" i="4"/>
  <c r="D8" i="4"/>
  <c r="R8" i="4" s="1"/>
  <c r="D7" i="4"/>
  <c r="R7" i="4" s="1"/>
  <c r="D6" i="4"/>
  <c r="P6" i="4" s="1"/>
  <c r="D5" i="4"/>
  <c r="D4" i="4"/>
  <c r="P4" i="4" s="1"/>
  <c r="D3" i="4"/>
  <c r="D2" i="4"/>
  <c r="M2" i="4"/>
  <c r="R117" i="4"/>
  <c r="R116" i="4"/>
  <c r="R115" i="4"/>
  <c r="R113" i="4"/>
  <c r="R109" i="4"/>
  <c r="R108" i="4"/>
  <c r="R107" i="4"/>
  <c r="R105" i="4"/>
  <c r="R101" i="4"/>
  <c r="R100" i="4"/>
  <c r="R99" i="4"/>
  <c r="R97" i="4"/>
  <c r="R93" i="4"/>
  <c r="R92" i="4"/>
  <c r="R91" i="4"/>
  <c r="R89" i="4"/>
  <c r="R85" i="4"/>
  <c r="R84" i="4"/>
  <c r="R83" i="4"/>
  <c r="R81" i="4"/>
  <c r="R77" i="4"/>
  <c r="R76" i="4"/>
  <c r="R75" i="4"/>
  <c r="R73" i="4"/>
  <c r="R69" i="4"/>
  <c r="R68" i="4"/>
  <c r="R67" i="4"/>
  <c r="R65" i="4"/>
  <c r="R61" i="4"/>
  <c r="R60" i="4"/>
  <c r="R59" i="4"/>
  <c r="R57" i="4"/>
  <c r="R53" i="4"/>
  <c r="R52" i="4"/>
  <c r="R51" i="4"/>
  <c r="R49" i="4"/>
  <c r="R45" i="4"/>
  <c r="R44" i="4"/>
  <c r="R43" i="4"/>
  <c r="R41" i="4"/>
  <c r="R37" i="4"/>
  <c r="R36" i="4"/>
  <c r="R35" i="4"/>
  <c r="R33" i="4"/>
  <c r="R29" i="4"/>
  <c r="R28" i="4"/>
  <c r="R27" i="4"/>
  <c r="R25" i="4"/>
  <c r="R21" i="4"/>
  <c r="R20" i="4"/>
  <c r="R19" i="4"/>
  <c r="R17" i="4"/>
  <c r="R13" i="4"/>
  <c r="R12" i="4"/>
  <c r="R11" i="4"/>
  <c r="R9" i="4"/>
  <c r="R5" i="4"/>
  <c r="R4" i="4"/>
  <c r="R3" i="4"/>
  <c r="R2" i="4"/>
  <c r="Q117" i="4"/>
  <c r="P117" i="4"/>
  <c r="Q116" i="4"/>
  <c r="P116" i="4"/>
  <c r="Q115" i="4"/>
  <c r="P115" i="4"/>
  <c r="Q114" i="4"/>
  <c r="Q113" i="4"/>
  <c r="P113" i="4"/>
  <c r="Q112" i="4"/>
  <c r="P111" i="4"/>
  <c r="Q110" i="4"/>
  <c r="Q109" i="4"/>
  <c r="P109" i="4"/>
  <c r="Q108" i="4"/>
  <c r="Q107" i="4"/>
  <c r="P107" i="4"/>
  <c r="Q106" i="4"/>
  <c r="Q105" i="4"/>
  <c r="P105" i="4"/>
  <c r="Q104" i="4"/>
  <c r="P103" i="4"/>
  <c r="Q102" i="4"/>
  <c r="Q101" i="4"/>
  <c r="P101" i="4"/>
  <c r="Q100" i="4"/>
  <c r="Q99" i="4"/>
  <c r="P99" i="4"/>
  <c r="Q98" i="4"/>
  <c r="Q97" i="4"/>
  <c r="P97" i="4"/>
  <c r="Q96" i="4"/>
  <c r="P95" i="4"/>
  <c r="Q94" i="4"/>
  <c r="Q93" i="4"/>
  <c r="P93" i="4"/>
  <c r="Q92" i="4"/>
  <c r="Q91" i="4"/>
  <c r="P91" i="4"/>
  <c r="Q90" i="4"/>
  <c r="Q89" i="4"/>
  <c r="P89" i="4"/>
  <c r="Q88" i="4"/>
  <c r="P87" i="4"/>
  <c r="Q86" i="4"/>
  <c r="Q85" i="4"/>
  <c r="P85" i="4"/>
  <c r="Q84" i="4"/>
  <c r="Q83" i="4"/>
  <c r="P83" i="4"/>
  <c r="Q82" i="4"/>
  <c r="Q81" i="4"/>
  <c r="P81" i="4"/>
  <c r="Q80" i="4"/>
  <c r="P79" i="4"/>
  <c r="Q78" i="4"/>
  <c r="Q77" i="4"/>
  <c r="P77" i="4"/>
  <c r="Q76" i="4"/>
  <c r="Q75" i="4"/>
  <c r="P75" i="4"/>
  <c r="Q74" i="4"/>
  <c r="Q73" i="4"/>
  <c r="P73" i="4"/>
  <c r="Q72" i="4"/>
  <c r="P71" i="4"/>
  <c r="Q70" i="4"/>
  <c r="Q69" i="4"/>
  <c r="P69" i="4"/>
  <c r="Q68" i="4"/>
  <c r="Q67" i="4"/>
  <c r="P67" i="4"/>
  <c r="Q65" i="4"/>
  <c r="P65" i="4"/>
  <c r="Q64" i="4"/>
  <c r="P63" i="4"/>
  <c r="Q62" i="4"/>
  <c r="Q61" i="4"/>
  <c r="P61" i="4"/>
  <c r="Q60" i="4"/>
  <c r="Q59" i="4"/>
  <c r="P59" i="4"/>
  <c r="Q58" i="4"/>
  <c r="Q57" i="4"/>
  <c r="P57" i="4"/>
  <c r="Q56" i="4"/>
  <c r="P55" i="4"/>
  <c r="Q54" i="4"/>
  <c r="Q53" i="4"/>
  <c r="P53" i="4"/>
  <c r="Q52" i="4"/>
  <c r="Q51" i="4"/>
  <c r="P51" i="4"/>
  <c r="Q50" i="4"/>
  <c r="Q49" i="4"/>
  <c r="P49" i="4"/>
  <c r="Q48" i="4"/>
  <c r="P47" i="4"/>
  <c r="Q46" i="4"/>
  <c r="Q45" i="4"/>
  <c r="P45" i="4"/>
  <c r="Q44" i="4"/>
  <c r="Q43" i="4"/>
  <c r="P43" i="4"/>
  <c r="Q42" i="4"/>
  <c r="Q41" i="4"/>
  <c r="P41" i="4"/>
  <c r="Q40" i="4"/>
  <c r="P39" i="4"/>
  <c r="Q38" i="4"/>
  <c r="Q37" i="4"/>
  <c r="P37" i="4"/>
  <c r="Q36" i="4"/>
  <c r="Q35" i="4"/>
  <c r="P35" i="4"/>
  <c r="Q34" i="4"/>
  <c r="Q33" i="4"/>
  <c r="P33" i="4"/>
  <c r="Q32" i="4"/>
  <c r="P31" i="4"/>
  <c r="Q30" i="4"/>
  <c r="Q29" i="4"/>
  <c r="P29" i="4"/>
  <c r="Q28" i="4"/>
  <c r="Q27" i="4"/>
  <c r="P27" i="4"/>
  <c r="Q26" i="4"/>
  <c r="Q25" i="4"/>
  <c r="P25" i="4"/>
  <c r="Q24" i="4"/>
  <c r="P23" i="4"/>
  <c r="Q22" i="4"/>
  <c r="Q21" i="4"/>
  <c r="P21" i="4"/>
  <c r="Q20" i="4"/>
  <c r="Q19" i="4"/>
  <c r="P19" i="4"/>
  <c r="Q18" i="4"/>
  <c r="Q17" i="4"/>
  <c r="P17" i="4"/>
  <c r="Q16" i="4"/>
  <c r="P15" i="4"/>
  <c r="Q14" i="4"/>
  <c r="Q13" i="4"/>
  <c r="P13" i="4"/>
  <c r="Q12" i="4"/>
  <c r="Q11" i="4"/>
  <c r="P11" i="4"/>
  <c r="Q10" i="4"/>
  <c r="Q9" i="4"/>
  <c r="P9" i="4"/>
  <c r="Q8" i="4"/>
  <c r="P7" i="4"/>
  <c r="Q6" i="4"/>
  <c r="Q5" i="4"/>
  <c r="P5" i="4"/>
  <c r="Q4" i="4"/>
  <c r="Q3" i="4"/>
  <c r="P3" i="4"/>
  <c r="Q2" i="4"/>
  <c r="P2" i="4"/>
  <c r="M117" i="4"/>
  <c r="M116" i="4"/>
  <c r="M115" i="4"/>
  <c r="M113" i="4"/>
  <c r="M112" i="4"/>
  <c r="M111" i="4"/>
  <c r="M109" i="4"/>
  <c r="M108" i="4"/>
  <c r="M107" i="4"/>
  <c r="M105" i="4"/>
  <c r="M104" i="4"/>
  <c r="M103" i="4"/>
  <c r="M101" i="4"/>
  <c r="M100" i="4"/>
  <c r="M99" i="4"/>
  <c r="M97" i="4"/>
  <c r="M96" i="4"/>
  <c r="M95" i="4"/>
  <c r="M93" i="4"/>
  <c r="M92" i="4"/>
  <c r="M91" i="4"/>
  <c r="M89" i="4"/>
  <c r="M88" i="4"/>
  <c r="M87" i="4"/>
  <c r="M85" i="4"/>
  <c r="M84" i="4"/>
  <c r="M83" i="4"/>
  <c r="M81" i="4"/>
  <c r="M80" i="4"/>
  <c r="M79" i="4"/>
  <c r="M77" i="4"/>
  <c r="M76" i="4"/>
  <c r="M75" i="4"/>
  <c r="M73" i="4"/>
  <c r="M72" i="4"/>
  <c r="M71" i="4"/>
  <c r="M69" i="4"/>
  <c r="M68" i="4"/>
  <c r="M67" i="4"/>
  <c r="M65" i="4"/>
  <c r="M64" i="4"/>
  <c r="M63" i="4"/>
  <c r="M61" i="4"/>
  <c r="M60" i="4"/>
  <c r="M59" i="4"/>
  <c r="M57" i="4"/>
  <c r="M56" i="4"/>
  <c r="M55" i="4"/>
  <c r="M53" i="4"/>
  <c r="M52" i="4"/>
  <c r="M51" i="4"/>
  <c r="M49" i="4"/>
  <c r="M48" i="4"/>
  <c r="M47" i="4"/>
  <c r="M45" i="4"/>
  <c r="M44" i="4"/>
  <c r="M43" i="4"/>
  <c r="M41" i="4"/>
  <c r="M40" i="4"/>
  <c r="M39" i="4"/>
  <c r="M37" i="4"/>
  <c r="M36" i="4"/>
  <c r="M35" i="4"/>
  <c r="M33" i="4"/>
  <c r="M32" i="4"/>
  <c r="M31" i="4"/>
  <c r="M29" i="4"/>
  <c r="M28" i="4"/>
  <c r="M27" i="4"/>
  <c r="M25" i="4"/>
  <c r="M24" i="4"/>
  <c r="M23" i="4"/>
  <c r="M21" i="4"/>
  <c r="M20" i="4"/>
  <c r="M19" i="4"/>
  <c r="M17" i="4"/>
  <c r="M16" i="4"/>
  <c r="M15" i="4"/>
  <c r="M13" i="4"/>
  <c r="M12" i="4"/>
  <c r="M11" i="4"/>
  <c r="M9" i="4"/>
  <c r="M8" i="4"/>
  <c r="M7" i="4"/>
  <c r="M5" i="4"/>
  <c r="M4" i="4"/>
  <c r="M3" i="4"/>
  <c r="I5" i="10"/>
  <c r="I43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2" i="10"/>
  <c r="H112" i="10"/>
  <c r="G112" i="10"/>
  <c r="I110" i="10"/>
  <c r="H110" i="10"/>
  <c r="G110" i="10"/>
  <c r="F110" i="10"/>
  <c r="I108" i="10"/>
  <c r="H108" i="10"/>
  <c r="G108" i="10"/>
  <c r="F108" i="10"/>
  <c r="I106" i="10"/>
  <c r="H106" i="10"/>
  <c r="G106" i="10"/>
  <c r="F106" i="10"/>
  <c r="I103" i="10"/>
  <c r="H103" i="10"/>
  <c r="G103" i="10"/>
  <c r="F103" i="10"/>
  <c r="I102" i="10"/>
  <c r="H102" i="10"/>
  <c r="G102" i="10"/>
  <c r="F102" i="10"/>
  <c r="I99" i="10"/>
  <c r="H99" i="10"/>
  <c r="G99" i="10"/>
  <c r="I98" i="10"/>
  <c r="H98" i="10"/>
  <c r="G98" i="10"/>
  <c r="F98" i="10"/>
  <c r="I96" i="10"/>
  <c r="H96" i="10"/>
  <c r="G96" i="10"/>
  <c r="F96" i="10"/>
  <c r="I94" i="10"/>
  <c r="H94" i="10"/>
  <c r="G94" i="10"/>
  <c r="F94" i="10"/>
  <c r="I93" i="10"/>
  <c r="H93" i="10"/>
  <c r="G93" i="10"/>
  <c r="F93" i="10"/>
  <c r="I89" i="10"/>
  <c r="H89" i="10"/>
  <c r="G89" i="10"/>
  <c r="F89" i="10"/>
  <c r="I81" i="10"/>
  <c r="H81" i="10"/>
  <c r="G81" i="10"/>
  <c r="F81" i="10"/>
  <c r="I79" i="10"/>
  <c r="H79" i="10"/>
  <c r="G79" i="10"/>
  <c r="F79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5" i="10"/>
  <c r="H65" i="10"/>
  <c r="G65" i="10"/>
  <c r="F65" i="10"/>
  <c r="I63" i="10"/>
  <c r="H63" i="10"/>
  <c r="G63" i="10"/>
  <c r="F63" i="10"/>
  <c r="I62" i="10"/>
  <c r="H62" i="10"/>
  <c r="G62" i="10"/>
  <c r="F62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50" i="10"/>
  <c r="H50" i="10"/>
  <c r="G50" i="10"/>
  <c r="F50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H43" i="10"/>
  <c r="G43" i="10"/>
  <c r="F43" i="10"/>
  <c r="I41" i="10"/>
  <c r="H41" i="10"/>
  <c r="G41" i="10"/>
  <c r="F41" i="10"/>
  <c r="I40" i="10"/>
  <c r="H40" i="10"/>
  <c r="G40" i="10"/>
  <c r="F40" i="10"/>
  <c r="I39" i="10"/>
  <c r="H39" i="10"/>
  <c r="G39" i="10"/>
  <c r="F39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H5" i="10"/>
  <c r="G5" i="10"/>
  <c r="F5" i="10"/>
  <c r="I4" i="10"/>
  <c r="H4" i="10"/>
  <c r="G4" i="10"/>
  <c r="F4" i="10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1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4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Q66" i="4" l="1"/>
  <c r="N66" i="4"/>
  <c r="Q7" i="4"/>
  <c r="Q15" i="4"/>
  <c r="Q23" i="4"/>
  <c r="Q31" i="4"/>
  <c r="Q39" i="4"/>
  <c r="Q47" i="4"/>
  <c r="Q55" i="4"/>
  <c r="Q63" i="4"/>
  <c r="Q71" i="4"/>
  <c r="Q79" i="4"/>
  <c r="Q87" i="4"/>
  <c r="Q95" i="4"/>
  <c r="Q103" i="4"/>
  <c r="Q111" i="4"/>
  <c r="M10" i="4"/>
  <c r="M18" i="4"/>
  <c r="M26" i="4"/>
  <c r="M34" i="4"/>
  <c r="M42" i="4"/>
  <c r="M50" i="4"/>
  <c r="M58" i="4"/>
  <c r="M66" i="4"/>
  <c r="M74" i="4"/>
  <c r="M82" i="4"/>
  <c r="M90" i="4"/>
  <c r="M98" i="4"/>
  <c r="M106" i="4"/>
  <c r="M114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R6" i="4"/>
  <c r="R14" i="4"/>
  <c r="R22" i="4"/>
  <c r="R30" i="4"/>
  <c r="R38" i="4"/>
  <c r="R46" i="4"/>
  <c r="R54" i="4"/>
  <c r="R62" i="4"/>
  <c r="R70" i="4"/>
  <c r="R78" i="4"/>
  <c r="R86" i="4"/>
  <c r="R94" i="4"/>
  <c r="R102" i="4"/>
  <c r="R110" i="4"/>
  <c r="M6" i="4"/>
  <c r="M14" i="4"/>
  <c r="M22" i="4"/>
  <c r="M30" i="4"/>
  <c r="M38" i="4"/>
  <c r="M46" i="4"/>
  <c r="M54" i="4"/>
  <c r="M62" i="4"/>
  <c r="M70" i="4"/>
  <c r="M78" i="4"/>
  <c r="M86" i="4"/>
  <c r="M94" i="4"/>
  <c r="M102" i="4"/>
  <c r="M110" i="4"/>
  <c r="P10" i="4"/>
  <c r="P18" i="4"/>
  <c r="P26" i="4"/>
  <c r="P34" i="4"/>
  <c r="P42" i="4"/>
  <c r="P50" i="4"/>
  <c r="P58" i="4"/>
  <c r="P66" i="4"/>
  <c r="P74" i="4"/>
  <c r="P82" i="4"/>
  <c r="P90" i="4"/>
  <c r="P98" i="4"/>
  <c r="P106" i="4"/>
  <c r="P114" i="4"/>
</calcChain>
</file>

<file path=xl/sharedStrings.xml><?xml version="1.0" encoding="utf-8"?>
<sst xmlns="http://schemas.openxmlformats.org/spreadsheetml/2006/main" count="4425" uniqueCount="1501">
  <si>
    <t>ズールー語</t>
  </si>
  <si>
    <t xml:space="preserve">0x0435 </t>
  </si>
  <si>
    <t>zu</t>
  </si>
  <si>
    <t>イディッシュ語</t>
  </si>
  <si>
    <t xml:space="preserve">0x043D </t>
  </si>
  <si>
    <t>ji</t>
  </si>
  <si>
    <t>コーサ語</t>
  </si>
  <si>
    <t xml:space="preserve">0x0434 </t>
  </si>
  <si>
    <t>xh</t>
  </si>
  <si>
    <t>ベトナム語</t>
  </si>
  <si>
    <t xml:space="preserve">0x042A </t>
  </si>
  <si>
    <t>vi</t>
  </si>
  <si>
    <t>ウルドゥー語 (パキスタン)</t>
  </si>
  <si>
    <t xml:space="preserve">0x0420 </t>
  </si>
  <si>
    <t>ur</t>
  </si>
  <si>
    <t>ウクライナ語</t>
  </si>
  <si>
    <t xml:space="preserve">0x0422 </t>
  </si>
  <si>
    <t>uk</t>
  </si>
  <si>
    <t>ツォンガ語</t>
  </si>
  <si>
    <t xml:space="preserve">0x0431 </t>
  </si>
  <si>
    <t>ts</t>
  </si>
  <si>
    <t>トルコ語</t>
  </si>
  <si>
    <t xml:space="preserve">0x041F </t>
  </si>
  <si>
    <t>tr</t>
  </si>
  <si>
    <t>タイ語</t>
  </si>
  <si>
    <t xml:space="preserve">0x041E </t>
  </si>
  <si>
    <t>th</t>
  </si>
  <si>
    <t>スウェーデン語 (フィンランド)</t>
  </si>
  <si>
    <t xml:space="preserve">0x081D </t>
  </si>
  <si>
    <t>sv-fi</t>
  </si>
  <si>
    <t>スウェーデン語</t>
  </si>
  <si>
    <t xml:space="preserve">0x041D </t>
  </si>
  <si>
    <t>sv</t>
  </si>
  <si>
    <t>ソト語</t>
  </si>
  <si>
    <t xml:space="preserve">0x0430 </t>
  </si>
  <si>
    <t>sx</t>
  </si>
  <si>
    <t>スペイン語 (ベネズエラ)</t>
  </si>
  <si>
    <t xml:space="preserve">0x200A </t>
  </si>
  <si>
    <t>es-ve</t>
  </si>
  <si>
    <t>スペイン語 (ウルグアイ)</t>
  </si>
  <si>
    <t xml:space="preserve">0x380A </t>
  </si>
  <si>
    <t>es-uy</t>
  </si>
  <si>
    <t>スペイン語 (エルサルバドル)</t>
  </si>
  <si>
    <t xml:space="preserve">0x440A </t>
  </si>
  <si>
    <t>es-sv</t>
  </si>
  <si>
    <t>スペイン語 (パラグアイ)</t>
  </si>
  <si>
    <t xml:space="preserve">0x3C0A </t>
  </si>
  <si>
    <t>es-py</t>
  </si>
  <si>
    <t>スペイン語 (プエルトリコ)</t>
  </si>
  <si>
    <t xml:space="preserve">0x500A </t>
  </si>
  <si>
    <t>es-pr</t>
  </si>
  <si>
    <t>スペイン語 (ペルー)</t>
  </si>
  <si>
    <t xml:space="preserve">0x280A </t>
  </si>
  <si>
    <t>es-pe</t>
  </si>
  <si>
    <t>スペイン語 (パナマ)</t>
  </si>
  <si>
    <t xml:space="preserve">0x180A </t>
  </si>
  <si>
    <t>es-pa</t>
  </si>
  <si>
    <t>スペイン語 (ニカラグア)</t>
  </si>
  <si>
    <t xml:space="preserve">0x4C0A </t>
  </si>
  <si>
    <t>es-ni</t>
  </si>
  <si>
    <t>スペイン語 (メキシコ)</t>
  </si>
  <si>
    <t xml:space="preserve">0x080A </t>
  </si>
  <si>
    <t>es-mx</t>
  </si>
  <si>
    <t>スペイン語 (ホンジュラス)</t>
  </si>
  <si>
    <t xml:space="preserve">0x480A </t>
  </si>
  <si>
    <t>es-hn</t>
  </si>
  <si>
    <t>スペイン語 (グアテマラ)</t>
  </si>
  <si>
    <t xml:space="preserve">0x100A </t>
  </si>
  <si>
    <t>es-gt</t>
  </si>
  <si>
    <t>スペイン語 (エクアドル)</t>
  </si>
  <si>
    <t xml:space="preserve">0x300A </t>
  </si>
  <si>
    <t>es-ec</t>
  </si>
  <si>
    <t>スペイン語 (ドミニカ共和国)</t>
  </si>
  <si>
    <t xml:space="preserve">0x1C0A </t>
  </si>
  <si>
    <t>es-do</t>
  </si>
  <si>
    <t>スペイン語 (コスタリカ)</t>
  </si>
  <si>
    <t xml:space="preserve">0x140A </t>
  </si>
  <si>
    <t>es-cr</t>
  </si>
  <si>
    <t>スペイン語 (コロンビア)</t>
  </si>
  <si>
    <t xml:space="preserve">0x240A </t>
  </si>
  <si>
    <t>es-co</t>
  </si>
  <si>
    <t>スペイン語 (チリ)</t>
  </si>
  <si>
    <t xml:space="preserve">0x340A </t>
  </si>
  <si>
    <t>es-cl</t>
  </si>
  <si>
    <t>スペイン語 (ボリビア)</t>
  </si>
  <si>
    <t xml:space="preserve">0x400A </t>
  </si>
  <si>
    <t>es-bo</t>
  </si>
  <si>
    <t>スペイン語 (アルゼンチン)</t>
  </si>
  <si>
    <t xml:space="preserve">0x2C0A </t>
  </si>
  <si>
    <t>es-ar</t>
  </si>
  <si>
    <t>スペイン語 (スペイン)</t>
  </si>
  <si>
    <t xml:space="preserve">0x040A </t>
  </si>
  <si>
    <t>es</t>
  </si>
  <si>
    <t>ソルビア語</t>
  </si>
  <si>
    <t xml:space="preserve">0x042E </t>
  </si>
  <si>
    <t>sb</t>
  </si>
  <si>
    <t>スロバキア語</t>
  </si>
  <si>
    <t xml:space="preserve">0x041B </t>
  </si>
  <si>
    <t>sk</t>
  </si>
  <si>
    <t>スロベニア語</t>
  </si>
  <si>
    <t xml:space="preserve">0x0424 </t>
  </si>
  <si>
    <t>sl</t>
  </si>
  <si>
    <t>ツワナ語</t>
  </si>
  <si>
    <t xml:space="preserve">0x0432 </t>
  </si>
  <si>
    <t>tn</t>
  </si>
  <si>
    <t>セルビア語 (キリル文字)</t>
  </si>
  <si>
    <t xml:space="preserve">0x0C1A </t>
  </si>
  <si>
    <t>sr</t>
  </si>
  <si>
    <t>ロシア語 (モルドバ)</t>
  </si>
  <si>
    <t xml:space="preserve">0x0819 </t>
  </si>
  <si>
    <t>ru-mo</t>
  </si>
  <si>
    <t>ロシア語</t>
  </si>
  <si>
    <t xml:space="preserve">0x0419 </t>
  </si>
  <si>
    <t>ru</t>
  </si>
  <si>
    <t>ルーマニア語 (モルドバ)</t>
  </si>
  <si>
    <t xml:space="preserve">0x0818 </t>
  </si>
  <si>
    <t>ro-mo</t>
  </si>
  <si>
    <t>ルーマニア語</t>
  </si>
  <si>
    <t xml:space="preserve">0x0418 </t>
  </si>
  <si>
    <t>ro</t>
  </si>
  <si>
    <t>レトロマン語</t>
  </si>
  <si>
    <t xml:space="preserve">0x0417 </t>
  </si>
  <si>
    <t>rm</t>
  </si>
  <si>
    <t>ポルトガル語 (ブラジル)</t>
  </si>
  <si>
    <t xml:space="preserve">0x0416 </t>
  </si>
  <si>
    <t>pt-br</t>
  </si>
  <si>
    <t>ポルトガル語 (ポルトガル)</t>
  </si>
  <si>
    <t xml:space="preserve">0x0816 </t>
  </si>
  <si>
    <t>pt</t>
  </si>
  <si>
    <t>ポーランド語</t>
  </si>
  <si>
    <t xml:space="preserve">0x0415 </t>
  </si>
  <si>
    <t>pl</t>
  </si>
  <si>
    <t>ノルウェー語 (ブークモール)</t>
  </si>
  <si>
    <t xml:space="preserve">0x0414 </t>
  </si>
  <si>
    <t>no</t>
  </si>
  <si>
    <t>マルタ語</t>
  </si>
  <si>
    <t xml:space="preserve">0x043A </t>
  </si>
  <si>
    <t>mt</t>
  </si>
  <si>
    <t>マレー語 (マレーシア)</t>
  </si>
  <si>
    <t xml:space="preserve">0x043E </t>
  </si>
  <si>
    <t>ms</t>
  </si>
  <si>
    <t>マケドニア語 (FYROM)</t>
  </si>
  <si>
    <t xml:space="preserve">0x042F </t>
  </si>
  <si>
    <t>mk</t>
  </si>
  <si>
    <t>リトアニア語</t>
  </si>
  <si>
    <t xml:space="preserve">0x0427 </t>
  </si>
  <si>
    <t>lt</t>
  </si>
  <si>
    <t>ラトビア語</t>
  </si>
  <si>
    <t xml:space="preserve">0x0426 </t>
  </si>
  <si>
    <t>lv</t>
  </si>
  <si>
    <t>韓国語</t>
  </si>
  <si>
    <t xml:space="preserve">0x0412 </t>
  </si>
  <si>
    <t>ko</t>
  </si>
  <si>
    <t>日本語</t>
  </si>
  <si>
    <t xml:space="preserve">0x0411 </t>
  </si>
  <si>
    <t>ja</t>
  </si>
  <si>
    <t>イタリア語 (スイス)</t>
  </si>
  <si>
    <t xml:space="preserve">0x0810 </t>
  </si>
  <si>
    <t>it-ch</t>
  </si>
  <si>
    <t>イタリア語 (イタリア)</t>
  </si>
  <si>
    <t xml:space="preserve">0x0410 </t>
  </si>
  <si>
    <t>it</t>
  </si>
  <si>
    <t>インドネシア語</t>
  </si>
  <si>
    <t xml:space="preserve">0x0421 </t>
  </si>
  <si>
    <t>in</t>
  </si>
  <si>
    <t>アイスランド語</t>
  </si>
  <si>
    <t xml:space="preserve">0x040F </t>
  </si>
  <si>
    <t>is</t>
  </si>
  <si>
    <t>ハンガリー語</t>
  </si>
  <si>
    <t xml:space="preserve">0x040E </t>
  </si>
  <si>
    <t>hu</t>
  </si>
  <si>
    <t>ヒンズー語</t>
  </si>
  <si>
    <t xml:space="preserve">0x0439 </t>
  </si>
  <si>
    <t>hi</t>
  </si>
  <si>
    <t>ヘブライ語</t>
  </si>
  <si>
    <t xml:space="preserve">0x040D </t>
  </si>
  <si>
    <t>he</t>
  </si>
  <si>
    <t>ギリシャ語</t>
  </si>
  <si>
    <t xml:space="preserve">0x0408 </t>
  </si>
  <si>
    <t>el</t>
  </si>
  <si>
    <t>ドイツ語 (スイス)</t>
  </si>
  <si>
    <t xml:space="preserve">0x0807 </t>
  </si>
  <si>
    <t>de-ch</t>
  </si>
  <si>
    <t>ドイツ語 (ルクセンブルグ)</t>
  </si>
  <si>
    <t xml:space="preserve">0x1007 </t>
  </si>
  <si>
    <t>de-lu</t>
  </si>
  <si>
    <t>ドイツ語 (リヒテンシュタイン)</t>
  </si>
  <si>
    <t xml:space="preserve">0x1407 </t>
  </si>
  <si>
    <t>de-li</t>
  </si>
  <si>
    <t>ドイツ語 (オーストリア)</t>
  </si>
  <si>
    <t xml:space="preserve">0x0C07 </t>
  </si>
  <si>
    <t>de-at</t>
  </si>
  <si>
    <t>ドイツ語 (ドイツ)</t>
  </si>
  <si>
    <t xml:space="preserve">0x0407 </t>
  </si>
  <si>
    <t>de</t>
  </si>
  <si>
    <t>ゲール語 (スコットランド)</t>
  </si>
  <si>
    <t xml:space="preserve">0x043C </t>
  </si>
  <si>
    <t>gd</t>
  </si>
  <si>
    <t>フランス語 (スイス)</t>
  </si>
  <si>
    <t xml:space="preserve">0x100C </t>
  </si>
  <si>
    <t>fr-ch</t>
  </si>
  <si>
    <t>フランス語 (ルクセンブルグ)</t>
  </si>
  <si>
    <t xml:space="preserve">0x140C </t>
  </si>
  <si>
    <t>fr-lu</t>
  </si>
  <si>
    <t>フランス語 (カナダ)</t>
  </si>
  <si>
    <t xml:space="preserve">0x0C0C </t>
  </si>
  <si>
    <t>fr-ca</t>
  </si>
  <si>
    <t>フランス語 (ベルギー)</t>
  </si>
  <si>
    <t xml:space="preserve">0x080C </t>
  </si>
  <si>
    <t>fr-be</t>
  </si>
  <si>
    <t>フランス語 (フランス)</t>
  </si>
  <si>
    <t xml:space="preserve">0x040C </t>
  </si>
  <si>
    <t>fr</t>
  </si>
  <si>
    <t>フェロー語</t>
  </si>
  <si>
    <t xml:space="preserve">0x0438 </t>
  </si>
  <si>
    <t>fo</t>
  </si>
  <si>
    <t>フィンランド語</t>
  </si>
  <si>
    <t xml:space="preserve">0x040B </t>
  </si>
  <si>
    <t>fi</t>
  </si>
  <si>
    <t>ペルシャ語</t>
  </si>
  <si>
    <t xml:space="preserve">0x0429 </t>
  </si>
  <si>
    <t>fa</t>
  </si>
  <si>
    <t>エストニア語</t>
  </si>
  <si>
    <t xml:space="preserve">0x0425 </t>
  </si>
  <si>
    <t>et</t>
  </si>
  <si>
    <t>英語 (U.S.)</t>
  </si>
  <si>
    <t xml:space="preserve">0x0409 </t>
  </si>
  <si>
    <t>en-us</t>
  </si>
  <si>
    <t>英語 (U.K.)</t>
  </si>
  <si>
    <t xml:space="preserve">0x0809 </t>
  </si>
  <si>
    <t>en-gb</t>
  </si>
  <si>
    <t>英語 (トリニダード)</t>
  </si>
  <si>
    <t xml:space="preserve">0x2C09 </t>
  </si>
  <si>
    <t>en-tt</t>
  </si>
  <si>
    <t>英語 (南アフリカ)</t>
  </si>
  <si>
    <t xml:space="preserve">0x1C09 </t>
  </si>
  <si>
    <t>en-za</t>
  </si>
  <si>
    <t>英語 (ニュージーランド)</t>
  </si>
  <si>
    <t xml:space="preserve">0x1409 </t>
  </si>
  <si>
    <t>en-nz</t>
  </si>
  <si>
    <t>英語 (ジャマイカ)</t>
  </si>
  <si>
    <t xml:space="preserve">0x2009 </t>
  </si>
  <si>
    <t>en-jm</t>
  </si>
  <si>
    <t>英語 (アイルランド)</t>
  </si>
  <si>
    <t xml:space="preserve">0x1809 </t>
  </si>
  <si>
    <t>en-ie</t>
  </si>
  <si>
    <t>英語 (カナダ)</t>
  </si>
  <si>
    <t xml:space="preserve">0x1009 </t>
  </si>
  <si>
    <t>en-ca</t>
  </si>
  <si>
    <t>英語 (ベリーズ)</t>
  </si>
  <si>
    <t xml:space="preserve">0x2809 </t>
  </si>
  <si>
    <t>en-bz</t>
  </si>
  <si>
    <t>英語 (オーストラリア)</t>
  </si>
  <si>
    <t xml:space="preserve">0x0C09 </t>
  </si>
  <si>
    <t>en-au</t>
  </si>
  <si>
    <t>オランダ語 (ベルギー)</t>
  </si>
  <si>
    <t xml:space="preserve">0x0813 </t>
  </si>
  <si>
    <t>nl-be</t>
  </si>
  <si>
    <t>オランダ語</t>
  </si>
  <si>
    <t xml:space="preserve">0x0413 </t>
  </si>
  <si>
    <t>nl</t>
  </si>
  <si>
    <t>デンマーク語</t>
  </si>
  <si>
    <t xml:space="preserve">0x0406 </t>
  </si>
  <si>
    <t>da</t>
  </si>
  <si>
    <t>チェコ語</t>
  </si>
  <si>
    <t xml:space="preserve">0x0405 </t>
  </si>
  <si>
    <t>cs</t>
  </si>
  <si>
    <t>クロアチア語</t>
  </si>
  <si>
    <t xml:space="preserve">0x041A </t>
  </si>
  <si>
    <t>hr</t>
  </si>
  <si>
    <t>中国語 (台湾)</t>
  </si>
  <si>
    <t xml:space="preserve">0x0404 </t>
  </si>
  <si>
    <t>zh-tw</t>
  </si>
  <si>
    <t>中国語 (シンガポール)</t>
  </si>
  <si>
    <t xml:space="preserve">0x1004 </t>
  </si>
  <si>
    <t>zh-sg</t>
  </si>
  <si>
    <t>中国語 (香港)</t>
  </si>
  <si>
    <t xml:space="preserve">0x0C04 </t>
  </si>
  <si>
    <t>zh-hk</t>
  </si>
  <si>
    <t>中国語 (中華人民共和国)</t>
  </si>
  <si>
    <t xml:space="preserve">0x0804 </t>
  </si>
  <si>
    <t>zh-cn</t>
  </si>
  <si>
    <t>カタロニア語</t>
  </si>
  <si>
    <t xml:space="preserve">0x0403 </t>
  </si>
  <si>
    <t>ca</t>
  </si>
  <si>
    <t>ブルガリア語</t>
  </si>
  <si>
    <t xml:space="preserve">0x0402 </t>
  </si>
  <si>
    <t>bg</t>
  </si>
  <si>
    <t>ベラルーシ語</t>
  </si>
  <si>
    <t xml:space="preserve">0x0423 </t>
  </si>
  <si>
    <t>be</t>
  </si>
  <si>
    <t>バスク語</t>
  </si>
  <si>
    <t xml:space="preserve">0x042D </t>
  </si>
  <si>
    <t>eu</t>
  </si>
  <si>
    <t>アラビア語 (イエメン)</t>
  </si>
  <si>
    <t xml:space="preserve">0x2401 </t>
  </si>
  <si>
    <t>ar-ye</t>
  </si>
  <si>
    <t>アラビア語 (チュニジア)</t>
  </si>
  <si>
    <t xml:space="preserve">0x1C01 </t>
  </si>
  <si>
    <t>ar-tn</t>
  </si>
  <si>
    <t>アラビア語 (シリア)</t>
  </si>
  <si>
    <t xml:space="preserve">0x2801 </t>
  </si>
  <si>
    <t>ar-sy</t>
  </si>
  <si>
    <t>アラビア語 (サウジアラビア)</t>
  </si>
  <si>
    <t xml:space="preserve">0x0401 </t>
  </si>
  <si>
    <t>ar-sa</t>
  </si>
  <si>
    <t>アラビア語 (カタール)</t>
  </si>
  <si>
    <t xml:space="preserve">0x4001 </t>
  </si>
  <si>
    <t>ar-qa</t>
  </si>
  <si>
    <t>アラビア語 (オマーン)</t>
  </si>
  <si>
    <t xml:space="preserve">0x2001 </t>
  </si>
  <si>
    <t>ar-om</t>
  </si>
  <si>
    <t>アラビア語 (モロッコ)</t>
  </si>
  <si>
    <t xml:space="preserve">0x1801 </t>
  </si>
  <si>
    <t>ar-ma</t>
  </si>
  <si>
    <t>アラビア語 (リビア)</t>
  </si>
  <si>
    <t xml:space="preserve">0x1001 </t>
  </si>
  <si>
    <t>ar-ly</t>
  </si>
  <si>
    <t>アラビア語 (レバノン)</t>
  </si>
  <si>
    <t xml:space="preserve">0x3001 </t>
  </si>
  <si>
    <t>ar-lb</t>
  </si>
  <si>
    <t>アラビア語 (クウェート)</t>
  </si>
  <si>
    <t xml:space="preserve">0x3401 </t>
  </si>
  <si>
    <t>ar-kw</t>
  </si>
  <si>
    <t>アラビア語 (ヨルダン)</t>
  </si>
  <si>
    <t xml:space="preserve">0x2C01 </t>
  </si>
  <si>
    <t>ar-jo</t>
  </si>
  <si>
    <t>アラビア語 (イラク)</t>
  </si>
  <si>
    <t xml:space="preserve">0x0801 </t>
  </si>
  <si>
    <t>ar-iq</t>
  </si>
  <si>
    <t>アラビア語 (エジプト)</t>
  </si>
  <si>
    <t xml:space="preserve">0x0C01 </t>
  </si>
  <si>
    <t>ar-eg</t>
  </si>
  <si>
    <t>アラビア語 (アルジェリア)</t>
  </si>
  <si>
    <t xml:space="preserve">0x1401 </t>
  </si>
  <si>
    <t>ar-dz</t>
  </si>
  <si>
    <t>アラビア語 (バーレーン)</t>
  </si>
  <si>
    <t xml:space="preserve">0x3C01 </t>
  </si>
  <si>
    <t>ar-bh</t>
  </si>
  <si>
    <t>アラビア語 (U.A.E.)</t>
  </si>
  <si>
    <t xml:space="preserve">0x3801 </t>
  </si>
  <si>
    <t>ar-ae</t>
  </si>
  <si>
    <t>アルバニア語</t>
  </si>
  <si>
    <t xml:space="preserve">0x041C </t>
  </si>
  <si>
    <t>sq</t>
  </si>
  <si>
    <t>アフリカーンス語</t>
  </si>
  <si>
    <t xml:space="preserve">0x0436 </t>
  </si>
  <si>
    <t>af</t>
  </si>
  <si>
    <t>名称（日本語）</t>
    <rPh sb="0" eb="2">
      <t>メイショウ</t>
    </rPh>
    <rPh sb="3" eb="6">
      <t>ニホンゴ</t>
    </rPh>
    <phoneticPr fontId="2"/>
  </si>
  <si>
    <t>名称（英語）</t>
    <rPh sb="0" eb="2">
      <t>メイショウ</t>
    </rPh>
    <rPh sb="3" eb="5">
      <t>エイゴ</t>
    </rPh>
    <phoneticPr fontId="2"/>
  </si>
  <si>
    <t>国</t>
    <rPh sb="0" eb="1">
      <t>クニ</t>
    </rPh>
    <phoneticPr fontId="2"/>
  </si>
  <si>
    <t>言語</t>
    <rPh sb="0" eb="2">
      <t>ゲンゴ</t>
    </rPh>
    <phoneticPr fontId="2"/>
  </si>
  <si>
    <t>10進数</t>
    <phoneticPr fontId="2"/>
  </si>
  <si>
    <t>16進値</t>
    <phoneticPr fontId="2"/>
  </si>
  <si>
    <t>言語コード</t>
  </si>
  <si>
    <t>言語ID（LCID）は、Microsoft固有のロケール</t>
    <rPh sb="0" eb="2">
      <t>ゲンゴ</t>
    </rPh>
    <rPh sb="21" eb="23">
      <t>コユウ</t>
    </rPh>
    <phoneticPr fontId="2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</si>
  <si>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</si>
  <si>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2"/>
  </si>
  <si>
    <t>日本語ページ</t>
    <rPh sb="0" eb="3">
      <t>ニホンゴ</t>
    </rPh>
    <phoneticPr fontId="2"/>
  </si>
  <si>
    <t>https://msdn.microsoft.com/ja-jp/library/cc392381.aspx</t>
    <phoneticPr fontId="2"/>
  </si>
  <si>
    <t>英語ページ</t>
    <rPh sb="0" eb="2">
      <t>エイゴ</t>
    </rPh>
    <phoneticPr fontId="2"/>
  </si>
  <si>
    <t>https://msdn.microsoft.com/ja-jp/goglobal/bb964664.aspx</t>
    <phoneticPr fontId="2"/>
  </si>
  <si>
    <t>https://msdn.microsoft.com/en-us/goglobal/bb895996.aspx</t>
    <phoneticPr fontId="2"/>
  </si>
  <si>
    <t>特別なLCID</t>
    <rPh sb="0" eb="2">
      <t>トクベツ</t>
    </rPh>
    <phoneticPr fontId="2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</si>
  <si>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2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</si>
  <si>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2"/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</si>
  <si>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2"/>
  </si>
  <si>
    <t>Libreのフォーマット</t>
    <phoneticPr fontId="2"/>
  </si>
  <si>
    <t>https://help.libreoffice.org/Common/Number_Format_Codes/ja</t>
  </si>
  <si>
    <t>qq</t>
    <phoneticPr fontId="2"/>
  </si>
  <si>
    <t>四半期</t>
    <rPh sb="0" eb="3">
      <t>シハンキ</t>
    </rPh>
    <phoneticPr fontId="2"/>
  </si>
  <si>
    <t>nn</t>
    <phoneticPr fontId="2"/>
  </si>
  <si>
    <t>曜日</t>
    <rPh sb="0" eb="2">
      <t>ヨウビ</t>
    </rPh>
    <phoneticPr fontId="2"/>
  </si>
  <si>
    <t>1つの場合は、水</t>
    <rPh sb="3" eb="5">
      <t>バアイ</t>
    </rPh>
    <rPh sb="7" eb="8">
      <t>スイ</t>
    </rPh>
    <phoneticPr fontId="2"/>
  </si>
  <si>
    <t>2つの場合は、水曜日</t>
    <rPh sb="3" eb="5">
      <t>バアイ</t>
    </rPh>
    <rPh sb="7" eb="10">
      <t>スイヨウビ</t>
    </rPh>
    <phoneticPr fontId="2"/>
  </si>
  <si>
    <t>Javaのロケール</t>
    <phoneticPr fontId="2"/>
  </si>
  <si>
    <t>https://docs.oracle.com/javase/jp/6/technotes/guides/intl/locale.doc.html</t>
  </si>
  <si>
    <t>JavaのロケールID</t>
    <phoneticPr fontId="2"/>
  </si>
  <si>
    <t>Javaのロケール変数名</t>
    <rPh sb="9" eb="12">
      <t>ヘンスウメイ</t>
    </rPh>
    <phoneticPr fontId="2"/>
  </si>
  <si>
    <t>https://msdn.microsoft.com/ja-jp/goglobal/bb964664.aspx</t>
  </si>
  <si>
    <t>Language - Country/Region</t>
  </si>
  <si>
    <t>LCID Hex</t>
  </si>
  <si>
    <t>LCID Dec</t>
  </si>
  <si>
    <t>Language</t>
    <phoneticPr fontId="5"/>
  </si>
  <si>
    <t>Country/Region</t>
    <phoneticPr fontId="5"/>
  </si>
  <si>
    <t>Afrikaans - South Africa</t>
  </si>
  <si>
    <t>0436</t>
  </si>
  <si>
    <t>Afrikaans</t>
  </si>
  <si>
    <t>South Africa</t>
  </si>
  <si>
    <t>Albanian - Albania</t>
  </si>
  <si>
    <t>041c</t>
  </si>
  <si>
    <t>Albanian</t>
  </si>
  <si>
    <t>Albania</t>
  </si>
  <si>
    <t>Alsatian</t>
  </si>
  <si>
    <t>0484</t>
  </si>
  <si>
    <t>Amharic - Ethiopia</t>
  </si>
  <si>
    <t>045e</t>
  </si>
  <si>
    <t>Amharic</t>
  </si>
  <si>
    <t>Ethiopia</t>
  </si>
  <si>
    <t>Arabic - Saudi Arabia</t>
  </si>
  <si>
    <t>0401</t>
  </si>
  <si>
    <t>Arabic</t>
  </si>
  <si>
    <t>Saudi Arabia</t>
  </si>
  <si>
    <t>Arabic - Algeria</t>
  </si>
  <si>
    <t>1401</t>
  </si>
  <si>
    <t>Algeria</t>
  </si>
  <si>
    <t>Arabic - Bahrain</t>
  </si>
  <si>
    <t>3c01</t>
  </si>
  <si>
    <t>Bahrain</t>
  </si>
  <si>
    <t>Arabic - Egypt</t>
  </si>
  <si>
    <t>0c01</t>
  </si>
  <si>
    <t>Egypt</t>
  </si>
  <si>
    <t>Arabic - Iraq</t>
  </si>
  <si>
    <t>0801</t>
  </si>
  <si>
    <t>Iraq</t>
  </si>
  <si>
    <t>Arabic - Jordan</t>
  </si>
  <si>
    <t>2c01</t>
  </si>
  <si>
    <t>Jordan</t>
  </si>
  <si>
    <t>Arabic - Kuwait</t>
  </si>
  <si>
    <t>3401</t>
  </si>
  <si>
    <t>Kuwait</t>
  </si>
  <si>
    <t>Arabic - Lebanon</t>
  </si>
  <si>
    <t>3001</t>
  </si>
  <si>
    <t>Lebanon</t>
  </si>
  <si>
    <t>Arabic - Libya</t>
  </si>
  <si>
    <t>1001</t>
  </si>
  <si>
    <t>Libya</t>
  </si>
  <si>
    <t>Arabic - Morocco</t>
  </si>
  <si>
    <t>1801</t>
  </si>
  <si>
    <t>Morocco</t>
  </si>
  <si>
    <t>Arabic - Oman</t>
  </si>
  <si>
    <t>2001</t>
  </si>
  <si>
    <t>Oman</t>
  </si>
  <si>
    <t>Arabic - Qatar</t>
  </si>
  <si>
    <t>4001</t>
  </si>
  <si>
    <t>Qatar</t>
  </si>
  <si>
    <t>Arabic - Syria</t>
  </si>
  <si>
    <t>2801</t>
  </si>
  <si>
    <t>Syria</t>
  </si>
  <si>
    <t>Arabic - Tunisia</t>
  </si>
  <si>
    <t>1c01</t>
  </si>
  <si>
    <t>Tunisia</t>
  </si>
  <si>
    <t>Arabic - U.A.E.</t>
  </si>
  <si>
    <t>3801</t>
  </si>
  <si>
    <t>U.A.E.</t>
  </si>
  <si>
    <t>Arabic - Yemen</t>
  </si>
  <si>
    <t>2401</t>
  </si>
  <si>
    <t>Yemen</t>
  </si>
  <si>
    <t>Armenian - Armenia</t>
  </si>
  <si>
    <t>042b</t>
  </si>
  <si>
    <t>Armenian</t>
  </si>
  <si>
    <t>Armenia</t>
  </si>
  <si>
    <t>Assamese</t>
  </si>
  <si>
    <t>044d</t>
  </si>
  <si>
    <t>Azeri (Cyrillic)</t>
  </si>
  <si>
    <t>082c</t>
  </si>
  <si>
    <t>Azeri</t>
  </si>
  <si>
    <t>Cyrillic</t>
  </si>
  <si>
    <t>Azeri (Latin)</t>
  </si>
  <si>
    <t>042c</t>
  </si>
  <si>
    <t>Latin</t>
  </si>
  <si>
    <t>Bashkir</t>
  </si>
  <si>
    <t>046d</t>
  </si>
  <si>
    <t>Basque</t>
  </si>
  <si>
    <t>042d</t>
  </si>
  <si>
    <t>Belarusian</t>
  </si>
  <si>
    <t>0423</t>
  </si>
  <si>
    <t>Bengali (India)</t>
  </si>
  <si>
    <t>0445</t>
  </si>
  <si>
    <t>Bengali</t>
  </si>
  <si>
    <t>India</t>
  </si>
  <si>
    <t>Bengali (Bangladesh)</t>
  </si>
  <si>
    <t>0845</t>
  </si>
  <si>
    <t>Bangladesh</t>
  </si>
  <si>
    <t>Bosnian (Bosnia/Herzegovina)</t>
  </si>
  <si>
    <t>141A</t>
  </si>
  <si>
    <t>Bosnian</t>
  </si>
  <si>
    <t>Bosnia/Herzegovina</t>
  </si>
  <si>
    <t>Breton</t>
  </si>
  <si>
    <t>047e</t>
  </si>
  <si>
    <t>Bulgarian</t>
  </si>
  <si>
    <t>0402</t>
  </si>
  <si>
    <t>Burmese</t>
  </si>
  <si>
    <t>0455</t>
  </si>
  <si>
    <t>Catalan</t>
  </si>
  <si>
    <t>0403</t>
  </si>
  <si>
    <t>Cherokee - United States</t>
  </si>
  <si>
    <t>045c</t>
  </si>
  <si>
    <t>Cherokee</t>
  </si>
  <si>
    <t>United States</t>
  </si>
  <si>
    <t>Chinese - People's Republic of China</t>
  </si>
  <si>
    <t>0804</t>
  </si>
  <si>
    <t>Chinese</t>
  </si>
  <si>
    <t>People's Republic of China</t>
  </si>
  <si>
    <t>Chinese - Singapore</t>
  </si>
  <si>
    <t>1004</t>
  </si>
  <si>
    <t>Singapore</t>
  </si>
  <si>
    <t>Chinese - Taiwan</t>
  </si>
  <si>
    <t>0404</t>
  </si>
  <si>
    <t>Taiwan</t>
  </si>
  <si>
    <t>Chinese - Hong Kong SAR</t>
  </si>
  <si>
    <t>0c04</t>
  </si>
  <si>
    <t>Hong Kong SAR</t>
  </si>
  <si>
    <t>Chinese - Macao SAR</t>
  </si>
  <si>
    <t>1404</t>
  </si>
  <si>
    <t>Macao SAR</t>
  </si>
  <si>
    <t>Corsican</t>
  </si>
  <si>
    <t>0483</t>
  </si>
  <si>
    <t>Croatian</t>
  </si>
  <si>
    <t>041a</t>
  </si>
  <si>
    <t>Croatian (Bosnia/Herzegovina)</t>
  </si>
  <si>
    <t>101a</t>
  </si>
  <si>
    <t>Czech</t>
  </si>
  <si>
    <t>0405</t>
  </si>
  <si>
    <t>Danish</t>
  </si>
  <si>
    <t>0406</t>
  </si>
  <si>
    <t>Dari</t>
  </si>
  <si>
    <t>048c</t>
  </si>
  <si>
    <t>Divehi</t>
  </si>
  <si>
    <t>0465</t>
  </si>
  <si>
    <t>Dutch - Netherlands</t>
  </si>
  <si>
    <t>0413</t>
  </si>
  <si>
    <t>Dutch</t>
  </si>
  <si>
    <t>Netherlands</t>
  </si>
  <si>
    <t>Dutch - Belgium</t>
  </si>
  <si>
    <t>0813</t>
  </si>
  <si>
    <t>Belgium</t>
  </si>
  <si>
    <t>Edo</t>
  </si>
  <si>
    <t>0466</t>
  </si>
  <si>
    <t>English - United States</t>
  </si>
  <si>
    <t>0409</t>
  </si>
  <si>
    <t>English</t>
  </si>
  <si>
    <t>English - United Kingdom</t>
  </si>
  <si>
    <t>0809</t>
  </si>
  <si>
    <t>United Kingdom</t>
  </si>
  <si>
    <t>English - Australia</t>
  </si>
  <si>
    <t>0c09</t>
  </si>
  <si>
    <t>Australia</t>
  </si>
  <si>
    <t>English - Belize</t>
  </si>
  <si>
    <t>2809</t>
  </si>
  <si>
    <t>Belize</t>
  </si>
  <si>
    <t>English - Canada</t>
  </si>
  <si>
    <t>1009</t>
  </si>
  <si>
    <t>Canada</t>
  </si>
  <si>
    <t>English - Caribbean</t>
  </si>
  <si>
    <t>2409</t>
  </si>
  <si>
    <t>Caribbean</t>
  </si>
  <si>
    <t>English - Hong Kong SAR</t>
  </si>
  <si>
    <t>3c09</t>
  </si>
  <si>
    <t>English - India</t>
  </si>
  <si>
    <t>4009</t>
  </si>
  <si>
    <t>English - Indonesia</t>
  </si>
  <si>
    <t>3809</t>
  </si>
  <si>
    <t>Indonesia</t>
  </si>
  <si>
    <t>English - Ireland</t>
  </si>
  <si>
    <t>1809</t>
  </si>
  <si>
    <t>Ireland</t>
  </si>
  <si>
    <t>English - Jamaica</t>
  </si>
  <si>
    <t>2009</t>
  </si>
  <si>
    <t>Jamaica</t>
  </si>
  <si>
    <t>English - Malaysia</t>
  </si>
  <si>
    <t>4409</t>
  </si>
  <si>
    <t>Malaysia</t>
  </si>
  <si>
    <t>English - New Zealand</t>
  </si>
  <si>
    <t>1409</t>
  </si>
  <si>
    <t>New Zealand</t>
  </si>
  <si>
    <t>English - Philippines</t>
  </si>
  <si>
    <t>3409</t>
  </si>
  <si>
    <t>Philippines</t>
  </si>
  <si>
    <t>English - Singapore</t>
  </si>
  <si>
    <t>4809</t>
  </si>
  <si>
    <t>English - South Africa</t>
  </si>
  <si>
    <t>1c09</t>
  </si>
  <si>
    <t>English - Trinidad</t>
  </si>
  <si>
    <t>2c09</t>
  </si>
  <si>
    <t>Trinidad</t>
  </si>
  <si>
    <t>English - Zimbabwe</t>
  </si>
  <si>
    <t>3009</t>
  </si>
  <si>
    <t>Zimbabwe</t>
  </si>
  <si>
    <t>Estonian</t>
  </si>
  <si>
    <t>0425</t>
  </si>
  <si>
    <t>Faroese</t>
  </si>
  <si>
    <t>0438</t>
  </si>
  <si>
    <t>Farsi</t>
  </si>
  <si>
    <t>0429</t>
  </si>
  <si>
    <t>Filipino</t>
  </si>
  <si>
    <t>0464</t>
  </si>
  <si>
    <t>Finnish</t>
  </si>
  <si>
    <t>040b</t>
  </si>
  <si>
    <t>French - France</t>
  </si>
  <si>
    <t>040c</t>
  </si>
  <si>
    <t>French</t>
  </si>
  <si>
    <t>France</t>
  </si>
  <si>
    <t>French - Belgium</t>
  </si>
  <si>
    <t>080c</t>
  </si>
  <si>
    <t>French - Cameroon</t>
  </si>
  <si>
    <t>2c0c</t>
  </si>
  <si>
    <t>Cameroon</t>
  </si>
  <si>
    <t>French - Canada</t>
  </si>
  <si>
    <t>0c0c</t>
  </si>
  <si>
    <t>French - Democratic Rep. of Congo</t>
  </si>
  <si>
    <t>240c</t>
  </si>
  <si>
    <t>Democratic Rep. of Congo</t>
  </si>
  <si>
    <t>French - Cote d'Ivoire</t>
  </si>
  <si>
    <t>300c</t>
  </si>
  <si>
    <t>Cote d'Ivoire</t>
  </si>
  <si>
    <t>French - Haiti</t>
  </si>
  <si>
    <t>3c0c</t>
  </si>
  <si>
    <t>Haiti</t>
  </si>
  <si>
    <t>French - Luxembourg</t>
  </si>
  <si>
    <t>140c</t>
  </si>
  <si>
    <t>Luxembourg</t>
  </si>
  <si>
    <t>French - Mali</t>
  </si>
  <si>
    <t>340c</t>
  </si>
  <si>
    <t>Mali</t>
  </si>
  <si>
    <t>French - Monaco</t>
  </si>
  <si>
    <t>180c</t>
  </si>
  <si>
    <t>Monaco</t>
  </si>
  <si>
    <t>French - Morocco</t>
  </si>
  <si>
    <t>380c</t>
  </si>
  <si>
    <t>French - North Africa</t>
  </si>
  <si>
    <t>e40c</t>
  </si>
  <si>
    <t>North Africa</t>
  </si>
  <si>
    <t>French - Reunion</t>
  </si>
  <si>
    <t>200c</t>
  </si>
  <si>
    <t>Reunion</t>
  </si>
  <si>
    <t>French - Senegal</t>
  </si>
  <si>
    <t>280c</t>
  </si>
  <si>
    <t>Senegal</t>
  </si>
  <si>
    <t>French - Switzerland</t>
  </si>
  <si>
    <t>100c</t>
  </si>
  <si>
    <t>Switzerland</t>
  </si>
  <si>
    <t>French - West Indies</t>
  </si>
  <si>
    <t>1c0c</t>
  </si>
  <si>
    <t>West Indies</t>
  </si>
  <si>
    <t>Frisian - Netherlands</t>
  </si>
  <si>
    <t>0462</t>
  </si>
  <si>
    <t>Frisian</t>
  </si>
  <si>
    <t>Fulfulde - Nigeria</t>
  </si>
  <si>
    <t>0467</t>
  </si>
  <si>
    <t>Fulfulde</t>
  </si>
  <si>
    <t>Nigeria</t>
  </si>
  <si>
    <t>FYRO Macedonian</t>
  </si>
  <si>
    <t>042f</t>
  </si>
  <si>
    <t>Galician</t>
  </si>
  <si>
    <t>0456</t>
  </si>
  <si>
    <t>Georgian</t>
  </si>
  <si>
    <t>0437</t>
  </si>
  <si>
    <t>German - Germany</t>
  </si>
  <si>
    <t>0407</t>
  </si>
  <si>
    <t>German</t>
  </si>
  <si>
    <t>Germany</t>
  </si>
  <si>
    <t>German - Austria</t>
  </si>
  <si>
    <t>0c07</t>
  </si>
  <si>
    <t>Austria</t>
  </si>
  <si>
    <t>German - Liechtenstein</t>
  </si>
  <si>
    <t>1407</t>
  </si>
  <si>
    <t>Liechtenstein</t>
  </si>
  <si>
    <t>German - Luxembourg</t>
  </si>
  <si>
    <t>1007</t>
  </si>
  <si>
    <t>German - Switzerland</t>
  </si>
  <si>
    <t>0807</t>
  </si>
  <si>
    <t>Greek</t>
  </si>
  <si>
    <t>0408</t>
  </si>
  <si>
    <t>Greenlandic</t>
  </si>
  <si>
    <t>046f</t>
  </si>
  <si>
    <t>Guarani - Paraguay</t>
  </si>
  <si>
    <t>0474</t>
  </si>
  <si>
    <t>Guarani</t>
  </si>
  <si>
    <t>Paraguay</t>
  </si>
  <si>
    <t>Gujarati</t>
  </si>
  <si>
    <t>0447</t>
  </si>
  <si>
    <t>Hausa - Nigeria</t>
  </si>
  <si>
    <t>0468</t>
  </si>
  <si>
    <t>Hausa</t>
  </si>
  <si>
    <t>Hawaiian - United States</t>
  </si>
  <si>
    <t>0475</t>
  </si>
  <si>
    <t>Hawaiian</t>
  </si>
  <si>
    <t>Hebrew</t>
  </si>
  <si>
    <t>040d</t>
  </si>
  <si>
    <t>Hindi</t>
  </si>
  <si>
    <t>0439</t>
  </si>
  <si>
    <t>Hungarian</t>
  </si>
  <si>
    <t>040e</t>
  </si>
  <si>
    <t>Ibibio - Nigeria</t>
  </si>
  <si>
    <t>0469</t>
  </si>
  <si>
    <t>Ibibio</t>
  </si>
  <si>
    <t>Icelandic</t>
  </si>
  <si>
    <t>040f</t>
  </si>
  <si>
    <t>Igbo - Nigeria</t>
  </si>
  <si>
    <t>0470</t>
  </si>
  <si>
    <t>Igbo</t>
  </si>
  <si>
    <t>Indonesian</t>
  </si>
  <si>
    <t>0421</t>
  </si>
  <si>
    <t>Inuktitut</t>
  </si>
  <si>
    <t>045d</t>
  </si>
  <si>
    <t>Irish</t>
  </si>
  <si>
    <t>083c</t>
  </si>
  <si>
    <t>Italian - Italy</t>
  </si>
  <si>
    <t>0410</t>
  </si>
  <si>
    <t>Italian</t>
  </si>
  <si>
    <t>Italy</t>
  </si>
  <si>
    <t>Italian - Switzerland</t>
  </si>
  <si>
    <t>0810</t>
  </si>
  <si>
    <t>Japanese</t>
  </si>
  <si>
    <t>0411</t>
  </si>
  <si>
    <t>K'iche</t>
  </si>
  <si>
    <t>0486</t>
  </si>
  <si>
    <t>Kannada</t>
  </si>
  <si>
    <t>044b</t>
  </si>
  <si>
    <t>Kanuri - Nigeria</t>
  </si>
  <si>
    <t>0471</t>
  </si>
  <si>
    <t>Kanuri</t>
  </si>
  <si>
    <t>Kashmiri</t>
  </si>
  <si>
    <t>0860</t>
  </si>
  <si>
    <t>Kashmiri (Arabic)</t>
  </si>
  <si>
    <t>0460</t>
  </si>
  <si>
    <t>Kazakh</t>
  </si>
  <si>
    <t>043f</t>
  </si>
  <si>
    <t>Khmer</t>
  </si>
  <si>
    <t>0453</t>
  </si>
  <si>
    <t>Kinyarwanda</t>
  </si>
  <si>
    <t>0487</t>
  </si>
  <si>
    <t>Konkani</t>
  </si>
  <si>
    <t>0457</t>
  </si>
  <si>
    <t>Korean</t>
  </si>
  <si>
    <t>0412</t>
  </si>
  <si>
    <t>Kyrgyz (Cyrillic)</t>
  </si>
  <si>
    <t>0440</t>
  </si>
  <si>
    <t>Kyrgyz</t>
  </si>
  <si>
    <t>Lao</t>
  </si>
  <si>
    <t>0454</t>
  </si>
  <si>
    <t>0476</t>
  </si>
  <si>
    <t>Latvian</t>
  </si>
  <si>
    <t>0426</t>
  </si>
  <si>
    <t>Lithuanian</t>
  </si>
  <si>
    <t>0427</t>
  </si>
  <si>
    <t>Luxembourgish</t>
  </si>
  <si>
    <t>046e</t>
  </si>
  <si>
    <t>Malay - Malaysia</t>
  </si>
  <si>
    <t>043e</t>
  </si>
  <si>
    <t>Malay</t>
  </si>
  <si>
    <t>Malay - Brunei Darussalam</t>
  </si>
  <si>
    <t>083e</t>
  </si>
  <si>
    <t>Brunei Darussalam</t>
  </si>
  <si>
    <t>Malayalam</t>
  </si>
  <si>
    <t>044c</t>
  </si>
  <si>
    <t>Maltese</t>
  </si>
  <si>
    <t>043a</t>
  </si>
  <si>
    <t>Manipuri</t>
  </si>
  <si>
    <t>0458</t>
  </si>
  <si>
    <t>Maori - New Zealand</t>
  </si>
  <si>
    <t>0481</t>
  </si>
  <si>
    <t>Maori</t>
  </si>
  <si>
    <t>Mapudungun</t>
  </si>
  <si>
    <t>Marathi</t>
  </si>
  <si>
    <t>044e</t>
  </si>
  <si>
    <t>Mohawk</t>
  </si>
  <si>
    <t>047c</t>
  </si>
  <si>
    <t>Mongolian (Cyrillic)</t>
  </si>
  <si>
    <t>0450</t>
  </si>
  <si>
    <t>Mongolian</t>
  </si>
  <si>
    <t>Mongolian (Mongolian)</t>
  </si>
  <si>
    <t>0850</t>
  </si>
  <si>
    <t>Nepali</t>
  </si>
  <si>
    <t>0461</t>
  </si>
  <si>
    <t>Nepali - India</t>
  </si>
  <si>
    <t>0861</t>
  </si>
  <si>
    <t>Norwegian (Bokmal)</t>
  </si>
  <si>
    <t>0414</t>
  </si>
  <si>
    <t>Norwegian</t>
  </si>
  <si>
    <t>Bokmal</t>
  </si>
  <si>
    <t>Norwegian (Nynorsk)</t>
  </si>
  <si>
    <t>0814</t>
  </si>
  <si>
    <t>Nynorsk</t>
  </si>
  <si>
    <t>Occitan</t>
  </si>
  <si>
    <t>0482</t>
  </si>
  <si>
    <t>Oriya</t>
  </si>
  <si>
    <t>0448</t>
  </si>
  <si>
    <t>Oromo</t>
  </si>
  <si>
    <t>0472</t>
  </si>
  <si>
    <t>Papiamentu</t>
  </si>
  <si>
    <t>0479</t>
  </si>
  <si>
    <t>Pashto</t>
  </si>
  <si>
    <t>0463</t>
  </si>
  <si>
    <t>Polish</t>
  </si>
  <si>
    <t>0415</t>
  </si>
  <si>
    <t>Portuguese - Brazil</t>
  </si>
  <si>
    <t>0416</t>
  </si>
  <si>
    <t>Portuguese</t>
  </si>
  <si>
    <t>Brazil</t>
  </si>
  <si>
    <t>Portuguese - Portugal</t>
  </si>
  <si>
    <t>0816</t>
  </si>
  <si>
    <t>Portugal</t>
  </si>
  <si>
    <t>Punjabi</t>
  </si>
  <si>
    <t>0446</t>
  </si>
  <si>
    <t>Punjabi (Pakistan)</t>
  </si>
  <si>
    <t>0846</t>
  </si>
  <si>
    <t>Pakistan</t>
  </si>
  <si>
    <t>Quecha - Bolivia</t>
  </si>
  <si>
    <t>046B</t>
  </si>
  <si>
    <t>Quecha</t>
  </si>
  <si>
    <t>Bolivia</t>
  </si>
  <si>
    <t>Quecha - Ecuador</t>
  </si>
  <si>
    <t>086B</t>
  </si>
  <si>
    <t>Ecuador</t>
  </si>
  <si>
    <t>Quecha - Peru</t>
  </si>
  <si>
    <t>0C6B</t>
  </si>
  <si>
    <t>Peru</t>
  </si>
  <si>
    <t>Rhaeto-Romanic</t>
  </si>
  <si>
    <t>0417</t>
  </si>
  <si>
    <t>Romanian</t>
  </si>
  <si>
    <t>0418</t>
  </si>
  <si>
    <t>Romanian - Moldava</t>
  </si>
  <si>
    <t>0818</t>
  </si>
  <si>
    <t>Moldava</t>
  </si>
  <si>
    <t>Russian</t>
  </si>
  <si>
    <t>0419</t>
  </si>
  <si>
    <t>Russian - Moldava</t>
  </si>
  <si>
    <t>0819</t>
  </si>
  <si>
    <t>Sami (Lappish)</t>
  </si>
  <si>
    <t>043b</t>
  </si>
  <si>
    <t>Sami</t>
  </si>
  <si>
    <t>Lappish</t>
  </si>
  <si>
    <t>Sanskrit</t>
  </si>
  <si>
    <t>044f</t>
  </si>
  <si>
    <t>Scottish Gaelic</t>
  </si>
  <si>
    <t>043c</t>
  </si>
  <si>
    <t>Sepedi</t>
  </si>
  <si>
    <t>046c</t>
  </si>
  <si>
    <t>Serbian (Cyrillic)</t>
  </si>
  <si>
    <t>0c1a</t>
  </si>
  <si>
    <t>Serbian</t>
  </si>
  <si>
    <t>Serbian (Latin)</t>
  </si>
  <si>
    <t>081a</t>
  </si>
  <si>
    <t>Sindhi - India</t>
  </si>
  <si>
    <t>0459</t>
  </si>
  <si>
    <t>Sindhi</t>
  </si>
  <si>
    <t>Sindhi - Pakistan</t>
  </si>
  <si>
    <t>0859</t>
  </si>
  <si>
    <t>Sinhalese - Sri Lanka</t>
  </si>
  <si>
    <t>045b</t>
  </si>
  <si>
    <t>Sinhalese</t>
  </si>
  <si>
    <t>Sri Lanka</t>
  </si>
  <si>
    <t>Slovak</t>
  </si>
  <si>
    <t>041b</t>
  </si>
  <si>
    <t>Slovenian</t>
  </si>
  <si>
    <t>0424</t>
  </si>
  <si>
    <t>Somali</t>
  </si>
  <si>
    <t>0477</t>
  </si>
  <si>
    <t>Sorbian</t>
  </si>
  <si>
    <t>042e</t>
  </si>
  <si>
    <t>Spanish - Spain (Modern Sort)</t>
  </si>
  <si>
    <t>Spanish</t>
  </si>
  <si>
    <t>Spain</t>
  </si>
  <si>
    <t>Modern Sort</t>
    <phoneticPr fontId="5"/>
  </si>
  <si>
    <t>Spanish - Spain (Traditional Sort)</t>
  </si>
  <si>
    <t>040a</t>
  </si>
  <si>
    <t>Traditional Sort</t>
  </si>
  <si>
    <t>Spanish - Argentina</t>
  </si>
  <si>
    <t>2c0a</t>
  </si>
  <si>
    <t>Argentina</t>
  </si>
  <si>
    <t>Spanish - Bolivia</t>
  </si>
  <si>
    <t>400a</t>
  </si>
  <si>
    <t>Spanish - Chile</t>
  </si>
  <si>
    <t>340a</t>
  </si>
  <si>
    <t>Chile</t>
  </si>
  <si>
    <t>Spanish - Colombia</t>
  </si>
  <si>
    <t>240a</t>
  </si>
  <si>
    <t>Colombia</t>
  </si>
  <si>
    <t>Spanish - Costa Rica</t>
  </si>
  <si>
    <t>140a</t>
  </si>
  <si>
    <t>Costa Rica</t>
  </si>
  <si>
    <t>Spanish - Dominican Republic</t>
  </si>
  <si>
    <t>1c0a</t>
  </si>
  <si>
    <t>Dominican Republic</t>
  </si>
  <si>
    <t>Spanish - Ecuador</t>
  </si>
  <si>
    <t>300a</t>
  </si>
  <si>
    <t>Spanish - El Salvador</t>
  </si>
  <si>
    <t>440a</t>
  </si>
  <si>
    <t>El Salvador</t>
  </si>
  <si>
    <t>Spanish - Guatemala</t>
  </si>
  <si>
    <t>100a</t>
  </si>
  <si>
    <t>Guatemala</t>
  </si>
  <si>
    <t>Spanish - Honduras</t>
  </si>
  <si>
    <t>480a</t>
  </si>
  <si>
    <t>Honduras</t>
  </si>
  <si>
    <t>Spanish - Latin America</t>
  </si>
  <si>
    <t>580a</t>
  </si>
  <si>
    <t>Latin America</t>
  </si>
  <si>
    <t>Spanish - Mexico</t>
  </si>
  <si>
    <t>080a</t>
  </si>
  <si>
    <t>Mexico</t>
  </si>
  <si>
    <t>Spanish - Nicaragua</t>
  </si>
  <si>
    <t>4c0a</t>
  </si>
  <si>
    <t>Nicaragua</t>
  </si>
  <si>
    <t>Spanish - Panama</t>
  </si>
  <si>
    <t>180a</t>
  </si>
  <si>
    <t>Panama</t>
  </si>
  <si>
    <t>Spanish - Paraguay</t>
  </si>
  <si>
    <t>3c0a</t>
  </si>
  <si>
    <t>Spanish - Peru</t>
  </si>
  <si>
    <t>280a</t>
  </si>
  <si>
    <t>Spanish - Puerto Rico</t>
  </si>
  <si>
    <t>500a</t>
  </si>
  <si>
    <t>Puerto Rico</t>
  </si>
  <si>
    <t>Spanish - United States</t>
  </si>
  <si>
    <t>540a</t>
  </si>
  <si>
    <t>Spanish - Uruguay</t>
  </si>
  <si>
    <t>380a</t>
  </si>
  <si>
    <t>Uruguay</t>
  </si>
  <si>
    <t>Spanish - Venezuela</t>
  </si>
  <si>
    <t>200a</t>
  </si>
  <si>
    <t>Venezuela</t>
  </si>
  <si>
    <t>Sutu</t>
  </si>
  <si>
    <t>0430</t>
  </si>
  <si>
    <t>Swahili</t>
  </si>
  <si>
    <t>0441</t>
  </si>
  <si>
    <t>Swedish</t>
  </si>
  <si>
    <t>041d</t>
  </si>
  <si>
    <t>Swedish - Finland</t>
  </si>
  <si>
    <t>081d</t>
  </si>
  <si>
    <t>Finland</t>
  </si>
  <si>
    <t>Syriac</t>
  </si>
  <si>
    <t>045a</t>
  </si>
  <si>
    <t>Tajik</t>
  </si>
  <si>
    <t>0428</t>
  </si>
  <si>
    <t>Tamazight (Arabic)</t>
  </si>
  <si>
    <t>045f</t>
  </si>
  <si>
    <t>Tamazight</t>
  </si>
  <si>
    <t>Tamazight (Latin)</t>
  </si>
  <si>
    <t>085f</t>
  </si>
  <si>
    <t>Tamil</t>
  </si>
  <si>
    <t>0449</t>
  </si>
  <si>
    <t>Tatar</t>
  </si>
  <si>
    <t>0444</t>
  </si>
  <si>
    <t>Telugu</t>
  </si>
  <si>
    <t>044a</t>
  </si>
  <si>
    <t>Thai</t>
  </si>
  <si>
    <t>041e</t>
  </si>
  <si>
    <t>Tibetan - Bhutan</t>
  </si>
  <si>
    <t>0851</t>
  </si>
  <si>
    <t>Tibetan</t>
  </si>
  <si>
    <t>Bhutan</t>
  </si>
  <si>
    <t>Tibetan - People's Republic of China</t>
  </si>
  <si>
    <t>0451</t>
  </si>
  <si>
    <t>Tigrigna - Eritrea</t>
  </si>
  <si>
    <t>0873</t>
  </si>
  <si>
    <t>Tigrigna</t>
  </si>
  <si>
    <t>Eritrea</t>
  </si>
  <si>
    <t>Tigrigna - Ethiopia</t>
  </si>
  <si>
    <t>0473</t>
  </si>
  <si>
    <t>Tsonga</t>
  </si>
  <si>
    <t>0431</t>
  </si>
  <si>
    <t>Tswana</t>
  </si>
  <si>
    <t>0432</t>
  </si>
  <si>
    <t>Turkish</t>
  </si>
  <si>
    <t>041f</t>
  </si>
  <si>
    <t>Turkmen</t>
  </si>
  <si>
    <t>0442</t>
  </si>
  <si>
    <t>Uighur - China</t>
  </si>
  <si>
    <t>0480</t>
  </si>
  <si>
    <t>Uighur</t>
  </si>
  <si>
    <t>China</t>
  </si>
  <si>
    <t>Ukrainian</t>
  </si>
  <si>
    <t>0422</t>
  </si>
  <si>
    <t>Urdu</t>
  </si>
  <si>
    <t>0420</t>
  </si>
  <si>
    <t>Urdu - India</t>
  </si>
  <si>
    <t>0820</t>
  </si>
  <si>
    <t>Uzbek (Cyrillic)</t>
  </si>
  <si>
    <t>0843</t>
  </si>
  <si>
    <t>Uzbek</t>
  </si>
  <si>
    <t>Uzbek (Latin)</t>
  </si>
  <si>
    <t>0443</t>
  </si>
  <si>
    <t>Venda</t>
  </si>
  <si>
    <t>0433</t>
  </si>
  <si>
    <t>Vietnamese</t>
  </si>
  <si>
    <t>042a</t>
  </si>
  <si>
    <t>Welsh</t>
  </si>
  <si>
    <t>0452</t>
  </si>
  <si>
    <t>Wolof</t>
  </si>
  <si>
    <t>0488</t>
  </si>
  <si>
    <t>Xhosa</t>
  </si>
  <si>
    <t>0434</t>
  </si>
  <si>
    <t>Yakut</t>
  </si>
  <si>
    <t>0485</t>
  </si>
  <si>
    <t>Yi</t>
  </si>
  <si>
    <t>0478</t>
  </si>
  <si>
    <t>Yiddish</t>
  </si>
  <si>
    <t>043d</t>
  </si>
  <si>
    <t>Yoruba</t>
  </si>
  <si>
    <t>046a</t>
  </si>
  <si>
    <t>Zulu</t>
  </si>
  <si>
    <t>0435</t>
  </si>
  <si>
    <t>HID (Human Interface Device)</t>
  </si>
  <si>
    <t>04ff</t>
  </si>
  <si>
    <t>HID</t>
  </si>
  <si>
    <t>Human Interface Device</t>
  </si>
  <si>
    <t>0c0a</t>
    <phoneticPr fontId="2"/>
  </si>
  <si>
    <t>16進（0x除去）</t>
    <rPh sb="2" eb="3">
      <t>シン</t>
    </rPh>
    <rPh sb="6" eb="8">
      <t>ジョキョ</t>
    </rPh>
    <phoneticPr fontId="2"/>
  </si>
  <si>
    <t>LCID(トリム)</t>
    <phoneticPr fontId="2"/>
  </si>
  <si>
    <t>言語名</t>
    <rPh sb="0" eb="2">
      <t>ゲンゴ</t>
    </rPh>
    <rPh sb="2" eb="3">
      <t>メイ</t>
    </rPh>
    <phoneticPr fontId="2"/>
  </si>
  <si>
    <t>国名</t>
    <rPh sb="0" eb="1">
      <t>クニ</t>
    </rPh>
    <rPh sb="1" eb="2">
      <t>メイ</t>
    </rPh>
    <phoneticPr fontId="2"/>
  </si>
  <si>
    <t>ベラルーシ語</t>
    <phoneticPr fontId="2"/>
  </si>
  <si>
    <t>CANADA</t>
  </si>
  <si>
    <t>en</t>
  </si>
  <si>
    <t>http://docs.oracle.com/javase/jp/7/api/java/util/Locale.html</t>
  </si>
  <si>
    <t>言語</t>
  </si>
  <si>
    <t>国</t>
  </si>
  <si>
    <t>ロケール ID</t>
  </si>
  <si>
    <t>アルバニア</t>
  </si>
  <si>
    <t>sq_AL</t>
  </si>
  <si>
    <t>アラビア語</t>
  </si>
  <si>
    <t>アルジェリア</t>
  </si>
  <si>
    <t>ar_DZ</t>
  </si>
  <si>
    <t>バーレーン</t>
  </si>
  <si>
    <t>ar_BH</t>
  </si>
  <si>
    <t>エジプト</t>
  </si>
  <si>
    <t>ar_EG</t>
  </si>
  <si>
    <t>イラク</t>
  </si>
  <si>
    <t>ar_IQ</t>
  </si>
  <si>
    <t>ヨルダン</t>
  </si>
  <si>
    <t>ar_JO</t>
  </si>
  <si>
    <t>クウェート</t>
  </si>
  <si>
    <t>ar_KW</t>
  </si>
  <si>
    <t>レバノン</t>
  </si>
  <si>
    <t>ar_LB</t>
  </si>
  <si>
    <t>リビア</t>
  </si>
  <si>
    <t>ar_LY</t>
  </si>
  <si>
    <t>モロッコ</t>
  </si>
  <si>
    <t>ar_MA</t>
  </si>
  <si>
    <t>オマーン</t>
  </si>
  <si>
    <t>ar_OM</t>
  </si>
  <si>
    <t>カタール</t>
  </si>
  <si>
    <t>ar_QA</t>
  </si>
  <si>
    <t>サウジアラビア</t>
  </si>
  <si>
    <t>ar_SA</t>
  </si>
  <si>
    <t>スーダン</t>
  </si>
  <si>
    <t>ar_SD</t>
  </si>
  <si>
    <t>シリア</t>
  </si>
  <si>
    <t>ar_SY</t>
  </si>
  <si>
    <t>チュニジア</t>
  </si>
  <si>
    <t>ar_TN</t>
  </si>
  <si>
    <t>アラブ首長国連邦</t>
  </si>
  <si>
    <t>ar_AE</t>
  </si>
  <si>
    <t>イエメン</t>
  </si>
  <si>
    <t>ar_YE</t>
  </si>
  <si>
    <t>ベロルシア語</t>
  </si>
  <si>
    <t>ベロルシア</t>
  </si>
  <si>
    <t>be_BY</t>
  </si>
  <si>
    <t>ブルガリア</t>
  </si>
  <si>
    <t>bg_BG</t>
  </si>
  <si>
    <t>スペイン</t>
  </si>
  <si>
    <t>ca_ES</t>
  </si>
  <si>
    <t>中国語 (簡体字)</t>
  </si>
  <si>
    <t>中国</t>
  </si>
  <si>
    <t>zh_CN</t>
  </si>
  <si>
    <t>シンガポール</t>
  </si>
  <si>
    <t>中国語 (繁体字)</t>
  </si>
  <si>
    <t>香港</t>
  </si>
  <si>
    <t>zh_HK</t>
  </si>
  <si>
    <t>台湾</t>
  </si>
  <si>
    <t>zh_TW</t>
  </si>
  <si>
    <t>クロアチア</t>
  </si>
  <si>
    <t>hr_HR</t>
  </si>
  <si>
    <t>チェコ共和国</t>
  </si>
  <si>
    <t>cs_CZ</t>
  </si>
  <si>
    <t>デンマーク</t>
  </si>
  <si>
    <t>da_DK</t>
  </si>
  <si>
    <t>ベルギー</t>
  </si>
  <si>
    <t>nl_BE</t>
  </si>
  <si>
    <t>オランダ</t>
  </si>
  <si>
    <t>nl_NL</t>
  </si>
  <si>
    <t>英語</t>
  </si>
  <si>
    <t>オーストラリア</t>
  </si>
  <si>
    <t>en_AU</t>
  </si>
  <si>
    <t>カナダ</t>
  </si>
  <si>
    <t>en_CA</t>
  </si>
  <si>
    <t>インド</t>
  </si>
  <si>
    <t>en_IN</t>
  </si>
  <si>
    <t>アイルランド</t>
  </si>
  <si>
    <t>en_IE</t>
  </si>
  <si>
    <t>マルタ</t>
  </si>
  <si>
    <t>ニュージーランド</t>
  </si>
  <si>
    <t>en_NZ</t>
  </si>
  <si>
    <t>フィリピン</t>
  </si>
  <si>
    <t>南アフリカ</t>
  </si>
  <si>
    <t>en_ZA</t>
  </si>
  <si>
    <t>英国</t>
  </si>
  <si>
    <t>en_GB</t>
  </si>
  <si>
    <t>米国</t>
  </si>
  <si>
    <t>en_US</t>
  </si>
  <si>
    <t>エストニア</t>
  </si>
  <si>
    <t>et_EE</t>
  </si>
  <si>
    <t>フィンランド</t>
  </si>
  <si>
    <t>fi_FI</t>
  </si>
  <si>
    <t>フランス語</t>
  </si>
  <si>
    <t>fr_BE</t>
  </si>
  <si>
    <t>fr_CA</t>
  </si>
  <si>
    <t>フランス</t>
  </si>
  <si>
    <t>fr_FR</t>
  </si>
  <si>
    <t>ルクセンブルク</t>
  </si>
  <si>
    <t>fr_LU</t>
  </si>
  <si>
    <t>スイス</t>
  </si>
  <si>
    <t>fr_CH</t>
  </si>
  <si>
    <t>ドイツ語</t>
  </si>
  <si>
    <t>オーストリア</t>
  </si>
  <si>
    <t>de_AT</t>
  </si>
  <si>
    <t>ドイツ</t>
  </si>
  <si>
    <t>de_DE</t>
  </si>
  <si>
    <t>de_LU</t>
  </si>
  <si>
    <t>de_CH</t>
  </si>
  <si>
    <t>キプロス</t>
  </si>
  <si>
    <t>ギリシャ</t>
  </si>
  <si>
    <t>el_GR</t>
  </si>
  <si>
    <t>イスラエル</t>
  </si>
  <si>
    <t>iw_IL</t>
  </si>
  <si>
    <t>ヒンディー語</t>
  </si>
  <si>
    <t>hi_IN</t>
  </si>
  <si>
    <t>ハンガリー</t>
  </si>
  <si>
    <t>hu_HU</t>
  </si>
  <si>
    <t>アイスランド</t>
  </si>
  <si>
    <t>is_IS</t>
  </si>
  <si>
    <t>インドネシア</t>
  </si>
  <si>
    <t>アイルランド語</t>
  </si>
  <si>
    <t>イタリア語</t>
  </si>
  <si>
    <t>イタリア</t>
  </si>
  <si>
    <t>it_IT</t>
  </si>
  <si>
    <t>it_CH</t>
  </si>
  <si>
    <t>日本語 (グレゴリオ暦)</t>
  </si>
  <si>
    <t>日本</t>
  </si>
  <si>
    <t>ja_JP</t>
  </si>
  <si>
    <t>日本語 (和暦)</t>
  </si>
  <si>
    <t>ja_JP_JP</t>
  </si>
  <si>
    <t>韓国</t>
  </si>
  <si>
    <t>ko_KR</t>
  </si>
  <si>
    <t>ラトビア</t>
  </si>
  <si>
    <t>lv_LV</t>
  </si>
  <si>
    <t>リトアニア</t>
  </si>
  <si>
    <t>lt_LT</t>
  </si>
  <si>
    <t>マケドニア語</t>
  </si>
  <si>
    <t>マケドニア</t>
  </si>
  <si>
    <t>mk_MK</t>
  </si>
  <si>
    <t>マレー語</t>
  </si>
  <si>
    <t>マレーシア</t>
  </si>
  <si>
    <t>ノルウェー</t>
  </si>
  <si>
    <t>no_NO</t>
  </si>
  <si>
    <t>ノルウェー語 (ニーノスク)</t>
  </si>
  <si>
    <t>no_NO_NY</t>
  </si>
  <si>
    <t>ポーランド</t>
  </si>
  <si>
    <t>pl_PL</t>
  </si>
  <si>
    <t>ポルトガル語</t>
  </si>
  <si>
    <t>ブラジル</t>
  </si>
  <si>
    <t>ポルトガル</t>
  </si>
  <si>
    <t>ルーマニア</t>
  </si>
  <si>
    <t>ro_RO</t>
  </si>
  <si>
    <t>ロシア</t>
  </si>
  <si>
    <t>ru_RU</t>
  </si>
  <si>
    <t>セルビア語 (キリル)</t>
  </si>
  <si>
    <t>ボスニア - ヘルツェゴヴィナ</t>
  </si>
  <si>
    <t>セルビア - モンテネグロ</t>
  </si>
  <si>
    <t>スロバキア</t>
  </si>
  <si>
    <t>sk_SK</t>
  </si>
  <si>
    <t>スロベニア</t>
  </si>
  <si>
    <t>sl_SI</t>
  </si>
  <si>
    <t>スペイン語</t>
  </si>
  <si>
    <t>アルゼンチン</t>
  </si>
  <si>
    <t>es_AR</t>
  </si>
  <si>
    <t>ボリビア</t>
  </si>
  <si>
    <t>es_BO</t>
  </si>
  <si>
    <t>チリ</t>
  </si>
  <si>
    <t>es_CL</t>
  </si>
  <si>
    <t>コロンビア</t>
  </si>
  <si>
    <t>es_CO</t>
  </si>
  <si>
    <t>コスタリカ</t>
  </si>
  <si>
    <t>es_CR</t>
  </si>
  <si>
    <t>ドミニカ共和国</t>
  </si>
  <si>
    <t>es_DO</t>
  </si>
  <si>
    <t>エクアドル</t>
  </si>
  <si>
    <t>es_EC</t>
  </si>
  <si>
    <t>エルサルバドル</t>
  </si>
  <si>
    <t>es_SV</t>
  </si>
  <si>
    <t>グアテマラ</t>
  </si>
  <si>
    <t>es_GT</t>
  </si>
  <si>
    <t>ホンジュラス</t>
  </si>
  <si>
    <t>es_HN</t>
  </si>
  <si>
    <t>メキシコ</t>
  </si>
  <si>
    <t>es_MX</t>
  </si>
  <si>
    <t>ニカラグア</t>
  </si>
  <si>
    <t>es_NI</t>
  </si>
  <si>
    <t>パナマ</t>
  </si>
  <si>
    <t>es_PA</t>
  </si>
  <si>
    <t>パラグアイ</t>
  </si>
  <si>
    <t>es_PY</t>
  </si>
  <si>
    <t>ペルー</t>
  </si>
  <si>
    <t>es_PE</t>
  </si>
  <si>
    <t>プエルトリコ</t>
  </si>
  <si>
    <t>es_PR</t>
  </si>
  <si>
    <t>es_ES</t>
  </si>
  <si>
    <t>ウルグアイ</t>
  </si>
  <si>
    <t>es_UY</t>
  </si>
  <si>
    <t>ベネズエラ</t>
  </si>
  <si>
    <t>es_VE</t>
  </si>
  <si>
    <t>スウェーデン</t>
  </si>
  <si>
    <t>sv_SE</t>
  </si>
  <si>
    <t>タイ語 (西洋数字)</t>
  </si>
  <si>
    <t>タイ</t>
  </si>
  <si>
    <t>th_TH</t>
  </si>
  <si>
    <t>タイ語 (タイ語数字)</t>
  </si>
  <si>
    <t>th_TH_TH</t>
  </si>
  <si>
    <t>トルコ</t>
  </si>
  <si>
    <t>tr_TR</t>
  </si>
  <si>
    <t>ウクライナ</t>
  </si>
  <si>
    <t>uk_UA</t>
  </si>
  <si>
    <t>ベトナム</t>
  </si>
  <si>
    <t>ノルウェー語 (ボークモールå)</t>
  </si>
  <si>
    <t>vi_VN</t>
  </si>
  <si>
    <t>Localeクラスの定義</t>
    <rPh sb="10" eb="12">
      <t>テイギ</t>
    </rPh>
    <phoneticPr fontId="2"/>
  </si>
  <si>
    <t>CANADA</t>
    <phoneticPr fontId="2"/>
  </si>
  <si>
    <t>CANADA_FRENCH</t>
  </si>
  <si>
    <t>CANADA_FRENCH</t>
    <phoneticPr fontId="2"/>
  </si>
  <si>
    <t>JAPAN</t>
  </si>
  <si>
    <t>JAPAN</t>
    <phoneticPr fontId="2"/>
  </si>
  <si>
    <t>SIMPLIFIED_CHINESE</t>
    <phoneticPr fontId="2"/>
  </si>
  <si>
    <t>TRADITIONAL_CHINESE</t>
    <phoneticPr fontId="2"/>
  </si>
  <si>
    <t>FRANCE</t>
  </si>
  <si>
    <t>FRANCE</t>
    <phoneticPr fontId="2"/>
  </si>
  <si>
    <t>GERMANY</t>
  </si>
  <si>
    <t>GERMANY</t>
    <phoneticPr fontId="2"/>
  </si>
  <si>
    <t>ITALY</t>
  </si>
  <si>
    <t>ITALY</t>
    <phoneticPr fontId="2"/>
  </si>
  <si>
    <t>KOREA</t>
  </si>
  <si>
    <t>KOREA</t>
    <phoneticPr fontId="2"/>
  </si>
  <si>
    <t>UK</t>
  </si>
  <si>
    <t>UK</t>
    <phoneticPr fontId="2"/>
  </si>
  <si>
    <t>US</t>
  </si>
  <si>
    <t>US</t>
    <phoneticPr fontId="2"/>
  </si>
  <si>
    <t>JavaロケールID</t>
    <phoneticPr fontId="2"/>
  </si>
  <si>
    <t>Localeクラスの変数名</t>
    <rPh sb="10" eb="12">
      <t>ヘンスウ</t>
    </rPh>
    <rPh sb="12" eb="13">
      <t>メイ</t>
    </rPh>
    <phoneticPr fontId="2"/>
  </si>
  <si>
    <t>言語コード</t>
    <rPh sb="0" eb="2">
      <t>ゲンゴ</t>
    </rPh>
    <phoneticPr fontId="2"/>
  </si>
  <si>
    <t>国コード</t>
    <rPh sb="0" eb="1">
      <t>クニ</t>
    </rPh>
    <phoneticPr fontId="2"/>
  </si>
  <si>
    <t>コード</t>
    <phoneticPr fontId="2"/>
  </si>
  <si>
    <t>zh_SG</t>
  </si>
  <si>
    <t>zh_SG</t>
    <phoneticPr fontId="2"/>
  </si>
  <si>
    <t>en_MT</t>
    <phoneticPr fontId="2"/>
  </si>
  <si>
    <t>en_PH</t>
    <phoneticPr fontId="2"/>
  </si>
  <si>
    <t>en_SG</t>
    <phoneticPr fontId="2"/>
  </si>
  <si>
    <t>el_CY</t>
    <phoneticPr fontId="2"/>
  </si>
  <si>
    <t>in_ID</t>
  </si>
  <si>
    <t>in_ID</t>
    <phoneticPr fontId="2"/>
  </si>
  <si>
    <t>ga_IE</t>
    <phoneticPr fontId="2"/>
  </si>
  <si>
    <t>ms_MY</t>
  </si>
  <si>
    <t>ms_MY</t>
    <phoneticPr fontId="2"/>
  </si>
  <si>
    <t>mt_MT</t>
  </si>
  <si>
    <t>mt_MT</t>
    <phoneticPr fontId="2"/>
  </si>
  <si>
    <t>pt_BR</t>
  </si>
  <si>
    <t>pt_BR</t>
    <phoneticPr fontId="2"/>
  </si>
  <si>
    <t>pt_PT</t>
  </si>
  <si>
    <t>pt_PT</t>
    <phoneticPr fontId="2"/>
  </si>
  <si>
    <t>sr_BA</t>
    <phoneticPr fontId="2"/>
  </si>
  <si>
    <t>sr_CS</t>
    <phoneticPr fontId="2"/>
  </si>
  <si>
    <t>es_US</t>
    <phoneticPr fontId="2"/>
  </si>
  <si>
    <t>Java</t>
    <phoneticPr fontId="2"/>
  </si>
  <si>
    <t>sq-al</t>
  </si>
  <si>
    <t>al</t>
  </si>
  <si>
    <t>ar</t>
  </si>
  <si>
    <t>dz</t>
  </si>
  <si>
    <t>bh</t>
  </si>
  <si>
    <t>eg</t>
  </si>
  <si>
    <t>iq</t>
  </si>
  <si>
    <t>jo</t>
  </si>
  <si>
    <t>kw</t>
  </si>
  <si>
    <t>lb</t>
  </si>
  <si>
    <t>ly</t>
  </si>
  <si>
    <t>ma</t>
  </si>
  <si>
    <t>om</t>
  </si>
  <si>
    <t>qa</t>
  </si>
  <si>
    <t>sa</t>
  </si>
  <si>
    <t>ar-sd</t>
  </si>
  <si>
    <t>sd</t>
  </si>
  <si>
    <t>sy</t>
  </si>
  <si>
    <t>ae</t>
  </si>
  <si>
    <t>ye</t>
  </si>
  <si>
    <t>be-by</t>
  </si>
  <si>
    <t>by</t>
  </si>
  <si>
    <t>bg-bg</t>
  </si>
  <si>
    <t>ca-es</t>
  </si>
  <si>
    <t>zh</t>
  </si>
  <si>
    <t>cn</t>
  </si>
  <si>
    <t>sg</t>
  </si>
  <si>
    <t>hk</t>
  </si>
  <si>
    <t>tw</t>
  </si>
  <si>
    <t>hr-hr</t>
  </si>
  <si>
    <t>cs-cz</t>
  </si>
  <si>
    <t>cz</t>
  </si>
  <si>
    <t>da-dk</t>
  </si>
  <si>
    <t>dk</t>
  </si>
  <si>
    <t>nl-nl</t>
  </si>
  <si>
    <t>au</t>
  </si>
  <si>
    <t>en-in</t>
  </si>
  <si>
    <t>ie</t>
  </si>
  <si>
    <t>en-mt</t>
  </si>
  <si>
    <t>nz</t>
  </si>
  <si>
    <t>en-ph</t>
  </si>
  <si>
    <t>ph</t>
  </si>
  <si>
    <t>en-sg</t>
  </si>
  <si>
    <t>za</t>
  </si>
  <si>
    <t>gb</t>
  </si>
  <si>
    <t>us</t>
  </si>
  <si>
    <t>et-ee</t>
  </si>
  <si>
    <t>ee</t>
  </si>
  <si>
    <t>fi-fi</t>
  </si>
  <si>
    <t>fr-fr</t>
  </si>
  <si>
    <t>lu</t>
  </si>
  <si>
    <t>ch</t>
  </si>
  <si>
    <t>at</t>
  </si>
  <si>
    <t>de-de</t>
  </si>
  <si>
    <t>el-cy</t>
  </si>
  <si>
    <t>cy</t>
  </si>
  <si>
    <t>el-gr</t>
  </si>
  <si>
    <t>gr</t>
  </si>
  <si>
    <t>iw-il</t>
  </si>
  <si>
    <t>iw</t>
  </si>
  <si>
    <t>il</t>
  </si>
  <si>
    <t>hi-in</t>
  </si>
  <si>
    <t>hu-hu</t>
  </si>
  <si>
    <t>is-is</t>
  </si>
  <si>
    <t>in-id</t>
  </si>
  <si>
    <t>id</t>
  </si>
  <si>
    <t>ga-ie</t>
  </si>
  <si>
    <t>ga</t>
  </si>
  <si>
    <t>it-it</t>
  </si>
  <si>
    <t>ja-jp</t>
  </si>
  <si>
    <t>jp</t>
  </si>
  <si>
    <t>ja-jp-jp</t>
  </si>
  <si>
    <t>jp-jp</t>
  </si>
  <si>
    <t>ko-kr</t>
  </si>
  <si>
    <t>kr</t>
  </si>
  <si>
    <t>lv-lv</t>
  </si>
  <si>
    <t>lt-lt</t>
  </si>
  <si>
    <t>mk-mk</t>
  </si>
  <si>
    <t>ms-my</t>
  </si>
  <si>
    <t>my</t>
  </si>
  <si>
    <t>mt-mt</t>
  </si>
  <si>
    <t>no-no</t>
  </si>
  <si>
    <t>no-no-ny</t>
  </si>
  <si>
    <t>no-ny</t>
  </si>
  <si>
    <t>pl-pl</t>
  </si>
  <si>
    <t>br</t>
  </si>
  <si>
    <t>pt-pt</t>
  </si>
  <si>
    <t>ro-ro</t>
  </si>
  <si>
    <t>ru-ru</t>
  </si>
  <si>
    <t>sr-ba</t>
  </si>
  <si>
    <t>ba</t>
  </si>
  <si>
    <t>sr-cs</t>
  </si>
  <si>
    <t>sk-sk</t>
  </si>
  <si>
    <t>sl-si</t>
  </si>
  <si>
    <t>si</t>
  </si>
  <si>
    <t>bo</t>
  </si>
  <si>
    <t>cl</t>
  </si>
  <si>
    <t>co</t>
  </si>
  <si>
    <t>cr</t>
  </si>
  <si>
    <t>do</t>
  </si>
  <si>
    <t>ec</t>
  </si>
  <si>
    <t>gt</t>
  </si>
  <si>
    <t>hn</t>
  </si>
  <si>
    <t>mx</t>
  </si>
  <si>
    <t>ni</t>
  </si>
  <si>
    <t>pa</t>
  </si>
  <si>
    <t>py</t>
  </si>
  <si>
    <t>pe</t>
  </si>
  <si>
    <t>pr</t>
  </si>
  <si>
    <t>es-es</t>
  </si>
  <si>
    <t>es-us</t>
  </si>
  <si>
    <t>uy</t>
  </si>
  <si>
    <t>ve</t>
  </si>
  <si>
    <t>sv-se</t>
  </si>
  <si>
    <t>se</t>
  </si>
  <si>
    <t>th-th</t>
  </si>
  <si>
    <t>th-th-th</t>
  </si>
  <si>
    <t>tr-tr</t>
  </si>
  <si>
    <t>uk-ua</t>
  </si>
  <si>
    <t>ua</t>
  </si>
  <si>
    <t>vi-vn</t>
  </si>
  <si>
    <t>vn</t>
  </si>
  <si>
    <t>PRC</t>
  </si>
  <si>
    <t>PRC</t>
    <phoneticPr fontId="2"/>
  </si>
  <si>
    <t>TAIWAN</t>
  </si>
  <si>
    <t>TAIWAN</t>
    <phoneticPr fontId="2"/>
  </si>
  <si>
    <t>af</t>
    <phoneticPr fontId="2"/>
  </si>
  <si>
    <t>プロパティ（コード）</t>
    <phoneticPr fontId="2"/>
  </si>
  <si>
    <t>プロパティ（国）</t>
    <rPh sb="6" eb="7">
      <t>クニ</t>
    </rPh>
    <phoneticPr fontId="2"/>
  </si>
  <si>
    <t>プロパティ（JavaロケールID）</t>
    <phoneticPr fontId="2"/>
  </si>
  <si>
    <t>プロパティ（名称）</t>
    <rPh sb="6" eb="8">
      <t>メイショウ</t>
    </rPh>
    <phoneticPr fontId="2"/>
  </si>
  <si>
    <t>プロパティ（名称）(日本語)</t>
    <rPh sb="6" eb="8">
      <t>メイショウ</t>
    </rPh>
    <rPh sb="10" eb="13">
      <t>ニホンゴ</t>
    </rPh>
    <phoneticPr fontId="2"/>
  </si>
  <si>
    <t>プロパティ（言語）</t>
    <rPh sb="6" eb="8">
      <t>ゲンゴ</t>
    </rPh>
    <phoneticPr fontId="2"/>
  </si>
  <si>
    <t>ja</t>
    <phoneticPr fontId="2"/>
  </si>
  <si>
    <t>jp</t>
    <phoneticPr fontId="2"/>
  </si>
  <si>
    <t>ja_JP</t>
    <phoneticPr fontId="2"/>
  </si>
  <si>
    <t>JAPAN</t>
    <phoneticPr fontId="2"/>
  </si>
  <si>
    <t>bg_BG</t>
    <phoneticPr fontId="2"/>
  </si>
  <si>
    <t>bg</t>
    <phoneticPr fontId="2"/>
  </si>
  <si>
    <t>カタロニア語</t>
    <phoneticPr fontId="2"/>
  </si>
  <si>
    <t>ca_ES</t>
    <phoneticPr fontId="2"/>
  </si>
  <si>
    <t>ca</t>
    <phoneticPr fontId="2"/>
  </si>
  <si>
    <t>ES</t>
  </si>
  <si>
    <t>ES</t>
    <phoneticPr fontId="2"/>
  </si>
  <si>
    <t>cz</t>
    <phoneticPr fontId="2"/>
  </si>
  <si>
    <t>cs_CZ</t>
    <phoneticPr fontId="2"/>
  </si>
  <si>
    <t>CZ</t>
  </si>
  <si>
    <t>CZ</t>
    <phoneticPr fontId="2"/>
  </si>
  <si>
    <t>da_DK</t>
    <phoneticPr fontId="2"/>
  </si>
  <si>
    <t>da</t>
    <phoneticPr fontId="2"/>
  </si>
  <si>
    <t>DK</t>
  </si>
  <si>
    <t>DK</t>
    <phoneticPr fontId="2"/>
  </si>
  <si>
    <t>de_DE</t>
    <phoneticPr fontId="2"/>
  </si>
  <si>
    <t>de</t>
    <phoneticPr fontId="2"/>
  </si>
  <si>
    <t>DE</t>
  </si>
  <si>
    <t>DE</t>
    <phoneticPr fontId="2"/>
  </si>
  <si>
    <t>GERMANY</t>
    <phoneticPr fontId="2"/>
  </si>
  <si>
    <t>←Javaは2つに分かれている</t>
    <rPh sb="9" eb="10">
      <t>ワ</t>
    </rPh>
    <phoneticPr fontId="2"/>
  </si>
  <si>
    <t>es_ES</t>
    <phoneticPr fontId="2"/>
  </si>
  <si>
    <t>es</t>
    <phoneticPr fontId="2"/>
  </si>
  <si>
    <t>et_EE</t>
    <phoneticPr fontId="2"/>
  </si>
  <si>
    <t>et</t>
    <phoneticPr fontId="2"/>
  </si>
  <si>
    <t>ee</t>
    <phoneticPr fontId="2"/>
  </si>
  <si>
    <t>fi_FI</t>
    <phoneticPr fontId="2"/>
  </si>
  <si>
    <t>fi</t>
    <phoneticPr fontId="2"/>
  </si>
  <si>
    <t>FI</t>
  </si>
  <si>
    <t>FI</t>
    <phoneticPr fontId="2"/>
  </si>
  <si>
    <t>fr_FR</t>
    <phoneticPr fontId="2"/>
  </si>
  <si>
    <t>fr</t>
    <phoneticPr fontId="2"/>
  </si>
  <si>
    <t>FR</t>
  </si>
  <si>
    <t>FR</t>
    <phoneticPr fontId="2"/>
  </si>
  <si>
    <t>FRANCE</t>
    <phoneticPr fontId="2"/>
  </si>
  <si>
    <t>iw_IL</t>
    <phoneticPr fontId="2"/>
  </si>
  <si>
    <t>iw</t>
    <phoneticPr fontId="2"/>
  </si>
  <si>
    <t>hi_IN</t>
    <phoneticPr fontId="2"/>
  </si>
  <si>
    <t>hi</t>
    <phoneticPr fontId="2"/>
  </si>
  <si>
    <t>hr_HR</t>
    <phoneticPr fontId="2"/>
  </si>
  <si>
    <t>hr</t>
    <phoneticPr fontId="2"/>
  </si>
  <si>
    <t>in</t>
    <phoneticPr fontId="2"/>
  </si>
  <si>
    <t>il</t>
    <phoneticPr fontId="2"/>
  </si>
  <si>
    <t>hu_HU</t>
    <phoneticPr fontId="2"/>
  </si>
  <si>
    <t>hu</t>
    <phoneticPr fontId="2"/>
  </si>
  <si>
    <t>in_ID</t>
    <phoneticPr fontId="2"/>
  </si>
  <si>
    <t>id</t>
    <phoneticPr fontId="2"/>
  </si>
  <si>
    <t>is_IS</t>
    <phoneticPr fontId="2"/>
  </si>
  <si>
    <t>is</t>
    <phoneticPr fontId="2"/>
  </si>
  <si>
    <t>it_IT</t>
    <phoneticPr fontId="2"/>
  </si>
  <si>
    <t>it</t>
    <phoneticPr fontId="2"/>
  </si>
  <si>
    <t>ko_KR</t>
    <phoneticPr fontId="2"/>
  </si>
  <si>
    <t>ko</t>
    <phoneticPr fontId="2"/>
  </si>
  <si>
    <t>kr</t>
    <phoneticPr fontId="2"/>
  </si>
  <si>
    <t>KOREA</t>
    <phoneticPr fontId="2"/>
  </si>
  <si>
    <t>lt</t>
    <phoneticPr fontId="2"/>
  </si>
  <si>
    <t>lt_LT</t>
    <phoneticPr fontId="2"/>
  </si>
  <si>
    <t>lv_LV</t>
    <phoneticPr fontId="2"/>
  </si>
  <si>
    <t>lv</t>
    <phoneticPr fontId="2"/>
  </si>
  <si>
    <t>mk_MK</t>
    <phoneticPr fontId="2"/>
  </si>
  <si>
    <t>mk</t>
    <phoneticPr fontId="2"/>
  </si>
  <si>
    <t>ms_MY</t>
    <phoneticPr fontId="2"/>
  </si>
  <si>
    <t>ms</t>
    <phoneticPr fontId="2"/>
  </si>
  <si>
    <t>mt_MT</t>
    <phoneticPr fontId="2"/>
  </si>
  <si>
    <t>mt</t>
    <phoneticPr fontId="2"/>
  </si>
  <si>
    <t>my</t>
    <phoneticPr fontId="2"/>
  </si>
  <si>
    <t>nl_NL</t>
    <phoneticPr fontId="2"/>
  </si>
  <si>
    <t>nl</t>
    <phoneticPr fontId="2"/>
  </si>
  <si>
    <t>no_NO</t>
    <phoneticPr fontId="2"/>
  </si>
  <si>
    <t>no</t>
    <phoneticPr fontId="2"/>
  </si>
  <si>
    <t>pl_PL</t>
    <phoneticPr fontId="2"/>
  </si>
  <si>
    <t>pl</t>
    <phoneticPr fontId="2"/>
  </si>
  <si>
    <t>pt_PT</t>
    <phoneticPr fontId="2"/>
  </si>
  <si>
    <t>pt</t>
    <phoneticPr fontId="2"/>
  </si>
  <si>
    <t>ro</t>
    <phoneticPr fontId="2"/>
  </si>
  <si>
    <t>ro_RO</t>
    <phoneticPr fontId="2"/>
  </si>
  <si>
    <t>ru</t>
    <phoneticPr fontId="2"/>
  </si>
  <si>
    <t>ru_RU</t>
    <phoneticPr fontId="2"/>
  </si>
  <si>
    <t>sk_SK</t>
    <phoneticPr fontId="2"/>
  </si>
  <si>
    <t>sk</t>
    <phoneticPr fontId="2"/>
  </si>
  <si>
    <t>sl_SI</t>
    <phoneticPr fontId="2"/>
  </si>
  <si>
    <t>sl</t>
    <phoneticPr fontId="2"/>
  </si>
  <si>
    <t>SI</t>
  </si>
  <si>
    <t>SI</t>
    <phoneticPr fontId="2"/>
  </si>
  <si>
    <t>sv_SE</t>
    <phoneticPr fontId="2"/>
  </si>
  <si>
    <t>sv</t>
    <phoneticPr fontId="2"/>
  </si>
  <si>
    <t>se</t>
    <phoneticPr fontId="2"/>
  </si>
  <si>
    <t>fi_FI</t>
    <phoneticPr fontId="2"/>
  </si>
  <si>
    <t>th_TH</t>
    <phoneticPr fontId="2"/>
  </si>
  <si>
    <t>th</t>
    <phoneticPr fontId="2"/>
  </si>
  <si>
    <t>tr_TR</t>
    <phoneticPr fontId="2"/>
  </si>
  <si>
    <t>tr</t>
    <phoneticPr fontId="2"/>
  </si>
  <si>
    <t>uk</t>
    <phoneticPr fontId="2"/>
  </si>
  <si>
    <t>uk_UA</t>
    <phoneticPr fontId="2"/>
  </si>
  <si>
    <t>ua</t>
    <phoneticPr fontId="2"/>
  </si>
  <si>
    <t>vi_VN</t>
    <phoneticPr fontId="2"/>
  </si>
  <si>
    <t>vi</t>
    <phoneticPr fontId="2"/>
  </si>
  <si>
    <t>VN</t>
  </si>
  <si>
    <t>VN</t>
    <phoneticPr fontId="2"/>
  </si>
  <si>
    <t xml:space="preserve">0x0C0C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</si>
</sst>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E9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54">
    <xf numFmtId="0" fontId="0" fillId="0" borderId="0" xfId="0"/>
    <xf numFmtId="0" fontId="0" fillId="0" borderId="1" xfId="0" applyBorder="1"/>
    <xf numFmtId="0" fontId="3" fillId="0" borderId="0" xfId="1"/>
    <xf numFmtId="0" fontId="4" fillId="3" borderId="1" xfId="2" applyFont="1" applyFill="1" applyBorder="1" applyAlignment="1">
      <alignment vertical="center" wrapText="1"/>
    </xf>
    <xf numFmtId="49" fontId="4" fillId="3" borderId="1" xfId="2" applyNumberFormat="1" applyFont="1" applyFill="1" applyBorder="1" applyAlignment="1">
      <alignment vertical="center" wrapText="1"/>
    </xf>
    <xf numFmtId="176" fontId="4" fillId="3" borderId="1" xfId="2" applyNumberFormat="1" applyFont="1" applyFill="1" applyBorder="1" applyAlignment="1">
      <alignment vertical="center" wrapText="1"/>
    </xf>
    <xf numFmtId="0" fontId="1" fillId="4" borderId="1" xfId="2" applyFill="1" applyBorder="1">
      <alignment vertical="center"/>
    </xf>
    <xf numFmtId="0" fontId="1" fillId="0" borderId="1" xfId="2" applyBorder="1">
      <alignment vertical="center"/>
    </xf>
    <xf numFmtId="0" fontId="1" fillId="0" borderId="0" xfId="2">
      <alignment vertical="center"/>
    </xf>
    <xf numFmtId="0" fontId="1" fillId="0" borderId="1" xfId="2" applyBorder="1" applyAlignment="1">
      <alignment vertical="center" wrapText="1"/>
    </xf>
    <xf numFmtId="49" fontId="1" fillId="0" borderId="1" xfId="2" applyNumberFormat="1" applyBorder="1" applyAlignment="1">
      <alignment vertical="center" wrapText="1"/>
    </xf>
    <xf numFmtId="176" fontId="1" fillId="0" borderId="1" xfId="2" applyNumberFormat="1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49" fontId="1" fillId="5" borderId="1" xfId="2" applyNumberFormat="1" applyFill="1" applyBorder="1" applyAlignment="1">
      <alignment vertical="center" wrapText="1"/>
    </xf>
    <xf numFmtId="176" fontId="1" fillId="5" borderId="1" xfId="2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49" fontId="1" fillId="0" borderId="1" xfId="2" applyNumberFormat="1" applyBorder="1" applyAlignment="1">
      <alignment horizontal="left" vertical="center" wrapText="1"/>
    </xf>
    <xf numFmtId="0" fontId="1" fillId="5" borderId="1" xfId="2" applyFill="1" applyBorder="1" applyAlignment="1">
      <alignment horizontal="left" vertical="center" wrapText="1"/>
    </xf>
    <xf numFmtId="49" fontId="1" fillId="5" borderId="1" xfId="2" applyNumberFormat="1" applyFill="1" applyBorder="1" applyAlignment="1">
      <alignment horizontal="left" vertical="center" wrapText="1"/>
    </xf>
    <xf numFmtId="49" fontId="1" fillId="0" borderId="0" xfId="2" applyNumberFormat="1">
      <alignment vertical="center"/>
    </xf>
    <xf numFmtId="176" fontId="1" fillId="0" borderId="0" xfId="2" applyNumberFormat="1" applyAlignment="1">
      <alignment vertical="center"/>
    </xf>
    <xf numFmtId="0" fontId="0" fillId="6" borderId="0" xfId="0" applyFill="1"/>
    <xf numFmtId="0" fontId="4" fillId="3" borderId="1" xfId="2" applyFont="1" applyFill="1" applyBorder="1" applyAlignment="1">
      <alignment vertical="center"/>
    </xf>
    <xf numFmtId="49" fontId="4" fillId="3" borderId="1" xfId="2" applyNumberFormat="1" applyFont="1" applyFill="1" applyBorder="1" applyAlignment="1">
      <alignment vertical="center"/>
    </xf>
    <xf numFmtId="176" fontId="4" fillId="3" borderId="1" xfId="2" applyNumberFormat="1" applyFont="1" applyFill="1" applyBorder="1" applyAlignment="1">
      <alignment vertical="center"/>
    </xf>
    <xf numFmtId="0" fontId="1" fillId="4" borderId="1" xfId="2" applyFill="1" applyBorder="1" applyAlignment="1">
      <alignment vertical="center"/>
    </xf>
    <xf numFmtId="0" fontId="1" fillId="0" borderId="1" xfId="2" applyBorder="1" applyAlignment="1">
      <alignment vertical="center"/>
    </xf>
    <xf numFmtId="49" fontId="1" fillId="0" borderId="1" xfId="2" applyNumberFormat="1" applyBorder="1" applyAlignment="1">
      <alignment vertical="center"/>
    </xf>
    <xf numFmtId="176" fontId="1" fillId="0" borderId="1" xfId="2" applyNumberFormat="1" applyBorder="1" applyAlignment="1">
      <alignment vertical="center"/>
    </xf>
    <xf numFmtId="0" fontId="1" fillId="5" borderId="1" xfId="2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176" fontId="1" fillId="5" borderId="1" xfId="2" applyNumberFormat="1" applyFill="1" applyBorder="1" applyAlignment="1">
      <alignment vertical="center"/>
    </xf>
    <xf numFmtId="0" fontId="1" fillId="0" borderId="1" xfId="2" applyBorder="1" applyAlignment="1">
      <alignment horizontal="left" vertical="center"/>
    </xf>
    <xf numFmtId="49" fontId="1" fillId="0" borderId="1" xfId="2" applyNumberFormat="1" applyBorder="1" applyAlignment="1">
      <alignment horizontal="left" vertical="center"/>
    </xf>
    <xf numFmtId="0" fontId="1" fillId="5" borderId="1" xfId="2" applyFill="1" applyBorder="1" applyAlignment="1">
      <alignment horizontal="left" vertical="center"/>
    </xf>
    <xf numFmtId="49" fontId="1" fillId="5" borderId="1" xfId="2" applyNumberFormat="1" applyFill="1" applyBorder="1" applyAlignment="1">
      <alignment horizontal="left" vertical="center"/>
    </xf>
    <xf numFmtId="0" fontId="3" fillId="0" borderId="0" xfId="1" applyAlignment="1"/>
    <xf numFmtId="0" fontId="0" fillId="0" borderId="0" xfId="0" applyAlignment="1"/>
    <xf numFmtId="0" fontId="1" fillId="0" borderId="0" xfId="2" applyAlignment="1">
      <alignment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6" fillId="2" borderId="1" xfId="0" applyFont="1" applyFill="1" applyBorder="1"/>
    <xf numFmtId="0" fontId="7" fillId="2" borderId="1" xfId="0" applyFont="1" applyFill="1" applyBorder="1" applyAlignment="1"/>
    <xf numFmtId="0" fontId="7" fillId="6" borderId="1" xfId="0" applyFont="1" applyFill="1" applyBorder="1"/>
    <xf numFmtId="0" fontId="7" fillId="0" borderId="1" xfId="0" applyFont="1" applyBorder="1"/>
    <xf numFmtId="0" fontId="7" fillId="7" borderId="1" xfId="0" applyFont="1" applyFill="1" applyBorder="1"/>
    <xf numFmtId="0" fontId="0" fillId="10" borderId="1" xfId="0" applyFill="1" applyBorder="1" applyAlignment="1"/>
    <xf numFmtId="0" fontId="0" fillId="9" borderId="1" xfId="0" applyFill="1" applyBorder="1" applyAlignment="1"/>
    <xf numFmtId="0" fontId="0" fillId="10" borderId="0" xfId="0" applyFill="1"/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goglobal/bb895996.aspx" TargetMode="External"/><Relationship Id="rId1" Type="http://schemas.openxmlformats.org/officeDocument/2006/relationships/hyperlink" Target="https://msdn.microsoft.com/ja-jp/library/cc392381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ja-jp/library/cc392381.asp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javase/jp/6/technotes/guides/intl/locale.doc.html" TargetMode="External"/><Relationship Id="rId13" Type="http://schemas.openxmlformats.org/officeDocument/2006/relationships/hyperlink" Target="https://docs.oracle.com/javase/jp/6/technotes/guides/intl/locale.doc.html" TargetMode="External"/><Relationship Id="rId3" Type="http://schemas.openxmlformats.org/officeDocument/2006/relationships/hyperlink" Target="https://docs.oracle.com/javase/jp/6/technotes/guides/intl/locale.doc.html" TargetMode="External"/><Relationship Id="rId7" Type="http://schemas.openxmlformats.org/officeDocument/2006/relationships/hyperlink" Target="https://docs.oracle.com/javase/jp/6/technotes/guides/intl/locale.doc.html" TargetMode="External"/><Relationship Id="rId12" Type="http://schemas.openxmlformats.org/officeDocument/2006/relationships/hyperlink" Target="https://docs.oracle.com/javase/jp/6/technotes/guides/intl/locale.doc.html" TargetMode="External"/><Relationship Id="rId2" Type="http://schemas.openxmlformats.org/officeDocument/2006/relationships/hyperlink" Target="https://docs.oracle.com/javase/jp/6/technotes/guides/intl/locale.doc.html" TargetMode="External"/><Relationship Id="rId1" Type="http://schemas.openxmlformats.org/officeDocument/2006/relationships/hyperlink" Target="https://docs.oracle.com/javase/jp/6/technotes/guides/intl/locale.doc.html" TargetMode="External"/><Relationship Id="rId6" Type="http://schemas.openxmlformats.org/officeDocument/2006/relationships/hyperlink" Target="https://docs.oracle.com/javase/jp/6/technotes/guides/intl/locale.doc.html" TargetMode="External"/><Relationship Id="rId11" Type="http://schemas.openxmlformats.org/officeDocument/2006/relationships/hyperlink" Target="https://docs.oracle.com/javase/jp/6/technotes/guides/intl/locale.doc.html" TargetMode="External"/><Relationship Id="rId5" Type="http://schemas.openxmlformats.org/officeDocument/2006/relationships/hyperlink" Target="https://docs.oracle.com/javase/jp/6/technotes/guides/intl/locale.doc.html" TargetMode="External"/><Relationship Id="rId10" Type="http://schemas.openxmlformats.org/officeDocument/2006/relationships/hyperlink" Target="https://docs.oracle.com/javase/jp/6/technotes/guides/intl/locale.doc.html" TargetMode="External"/><Relationship Id="rId4" Type="http://schemas.openxmlformats.org/officeDocument/2006/relationships/hyperlink" Target="https://docs.oracle.com/javase/jp/6/technotes/guides/intl/locale.doc.html" TargetMode="External"/><Relationship Id="rId9" Type="http://schemas.openxmlformats.org/officeDocument/2006/relationships/hyperlink" Target="https://docs.oracle.com/javase/jp/6/technotes/guides/intl/locale.doc.html" TargetMode="External"/><Relationship Id="rId14" Type="http://schemas.openxmlformats.org/officeDocument/2006/relationships/hyperlink" Target="https://docs.oracle.com/javase/jp/6/technotes/guides/intl/locale.doc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javase/jp/6/technotes/guides/intl/locale.doc.html" TargetMode="External"/><Relationship Id="rId13" Type="http://schemas.openxmlformats.org/officeDocument/2006/relationships/hyperlink" Target="https://docs.oracle.com/javase/jp/6/technotes/guides/intl/locale.doc.html" TargetMode="External"/><Relationship Id="rId3" Type="http://schemas.openxmlformats.org/officeDocument/2006/relationships/hyperlink" Target="https://docs.oracle.com/javase/jp/6/technotes/guides/intl/locale.doc.html" TargetMode="External"/><Relationship Id="rId7" Type="http://schemas.openxmlformats.org/officeDocument/2006/relationships/hyperlink" Target="https://docs.oracle.com/javase/jp/6/technotes/guides/intl/locale.doc.html" TargetMode="External"/><Relationship Id="rId12" Type="http://schemas.openxmlformats.org/officeDocument/2006/relationships/hyperlink" Target="https://docs.oracle.com/javase/jp/6/technotes/guides/intl/locale.doc.html" TargetMode="External"/><Relationship Id="rId2" Type="http://schemas.openxmlformats.org/officeDocument/2006/relationships/hyperlink" Target="https://docs.oracle.com/javase/jp/6/technotes/guides/intl/locale.doc.html" TargetMode="External"/><Relationship Id="rId1" Type="http://schemas.openxmlformats.org/officeDocument/2006/relationships/hyperlink" Target="https://docs.oracle.com/javase/jp/6/technotes/guides/intl/locale.doc.html" TargetMode="External"/><Relationship Id="rId6" Type="http://schemas.openxmlformats.org/officeDocument/2006/relationships/hyperlink" Target="https://docs.oracle.com/javase/jp/6/technotes/guides/intl/locale.doc.html" TargetMode="External"/><Relationship Id="rId11" Type="http://schemas.openxmlformats.org/officeDocument/2006/relationships/hyperlink" Target="https://docs.oracle.com/javase/jp/6/technotes/guides/intl/locale.doc.html" TargetMode="External"/><Relationship Id="rId5" Type="http://schemas.openxmlformats.org/officeDocument/2006/relationships/hyperlink" Target="https://docs.oracle.com/javase/jp/6/technotes/guides/intl/locale.doc.html" TargetMode="External"/><Relationship Id="rId10" Type="http://schemas.openxmlformats.org/officeDocument/2006/relationships/hyperlink" Target="https://docs.oracle.com/javase/jp/6/technotes/guides/intl/locale.doc.html" TargetMode="External"/><Relationship Id="rId4" Type="http://schemas.openxmlformats.org/officeDocument/2006/relationships/hyperlink" Target="https://docs.oracle.com/javase/jp/6/technotes/guides/intl/locale.doc.html" TargetMode="External"/><Relationship Id="rId9" Type="http://schemas.openxmlformats.org/officeDocument/2006/relationships/hyperlink" Target="https://docs.oracle.com/javase/jp/6/technotes/guides/intl/locale.doc.html" TargetMode="External"/><Relationship Id="rId14" Type="http://schemas.openxmlformats.org/officeDocument/2006/relationships/hyperlink" Target="https://docs.oracle.com/javase/jp/6/technotes/guides/intl/locale.do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B9" sqref="B9"/>
    </sheetView>
  </sheetViews>
  <sheetFormatPr defaultRowHeight="13.5" x14ac:dyDescent="0.15"/>
  <sheetData>
    <row r="2" spans="2:2" x14ac:dyDescent="0.15">
      <c r="B2" t="s">
        <v>355</v>
      </c>
    </row>
    <row r="4" spans="2:2" x14ac:dyDescent="0.15">
      <c r="B4" t="s">
        <v>356</v>
      </c>
    </row>
    <row r="6" spans="2:2" x14ac:dyDescent="0.15">
      <c r="B6" t="s">
        <v>357</v>
      </c>
    </row>
    <row r="8" spans="2:2" x14ac:dyDescent="0.15">
      <c r="B8" t="s">
        <v>358</v>
      </c>
    </row>
    <row r="9" spans="2:2" x14ac:dyDescent="0.15">
      <c r="B9" s="2" t="s">
        <v>359</v>
      </c>
    </row>
    <row r="11" spans="2:2" x14ac:dyDescent="0.15">
      <c r="B11" t="s">
        <v>360</v>
      </c>
    </row>
    <row r="12" spans="2:2" x14ac:dyDescent="0.15">
      <c r="B12" t="s">
        <v>361</v>
      </c>
    </row>
    <row r="14" spans="2:2" x14ac:dyDescent="0.15">
      <c r="B14" s="2" t="s">
        <v>362</v>
      </c>
    </row>
    <row r="17" spans="2:4" x14ac:dyDescent="0.15">
      <c r="B17" t="s">
        <v>363</v>
      </c>
    </row>
    <row r="18" spans="2:4" x14ac:dyDescent="0.15">
      <c r="B18" t="s">
        <v>364</v>
      </c>
    </row>
    <row r="19" spans="2:4" x14ac:dyDescent="0.15">
      <c r="B19" t="s">
        <v>365</v>
      </c>
    </row>
    <row r="22" spans="2:4" x14ac:dyDescent="0.15">
      <c r="B22" t="s">
        <v>366</v>
      </c>
    </row>
    <row r="25" spans="2:4" x14ac:dyDescent="0.15">
      <c r="B25" t="s">
        <v>367</v>
      </c>
    </row>
    <row r="26" spans="2:4" x14ac:dyDescent="0.15">
      <c r="B26" t="s">
        <v>368</v>
      </c>
    </row>
    <row r="27" spans="2:4" x14ac:dyDescent="0.15">
      <c r="C27" t="s">
        <v>369</v>
      </c>
      <c r="D27" t="s">
        <v>370</v>
      </c>
    </row>
    <row r="30" spans="2:4" x14ac:dyDescent="0.15">
      <c r="C30" t="s">
        <v>371</v>
      </c>
      <c r="D30" t="s">
        <v>372</v>
      </c>
    </row>
    <row r="31" spans="2:4" x14ac:dyDescent="0.15">
      <c r="D31" t="s">
        <v>373</v>
      </c>
    </row>
    <row r="32" spans="2:4" x14ac:dyDescent="0.15">
      <c r="D32" t="s">
        <v>374</v>
      </c>
    </row>
    <row r="36" spans="2:2" x14ac:dyDescent="0.15">
      <c r="B36" t="s">
        <v>375</v>
      </c>
    </row>
    <row r="37" spans="2:2" x14ac:dyDescent="0.15">
      <c r="B37" t="s">
        <v>376</v>
      </c>
    </row>
  </sheetData>
  <phoneticPr fontId="2"/>
  <hyperlinks>
    <hyperlink ref="B9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N52" workbookViewId="0">
      <selection activeCell="Q57" sqref="Q57"/>
    </sheetView>
  </sheetViews>
  <sheetFormatPr defaultRowHeight="13.5" x14ac:dyDescent="0.15"/>
  <cols>
    <col min="1" max="1" width="8.25" bestFit="1" customWidth="1"/>
    <col min="2" max="2" width="7" bestFit="1" customWidth="1"/>
    <col min="3" max="3" width="6" bestFit="1" customWidth="1"/>
    <col min="4" max="4" width="10.5" bestFit="1" customWidth="1"/>
    <col min="5" max="5" width="8.75" customWidth="1"/>
    <col min="6" max="6" width="11.25" customWidth="1"/>
    <col min="7" max="7" width="19.125" style="21" customWidth="1"/>
    <col min="8" max="8" width="16.625" customWidth="1"/>
    <col min="9" max="9" width="8.375" customWidth="1"/>
    <col min="10" max="10" width="4.5" bestFit="1" customWidth="1"/>
    <col min="11" max="11" width="3.375" bestFit="1" customWidth="1"/>
    <col min="12" max="12" width="8.125" customWidth="1"/>
    <col min="13" max="15" width="20.75" customWidth="1"/>
    <col min="16" max="16" width="24.75" customWidth="1"/>
    <col min="17" max="17" width="28.625" customWidth="1"/>
    <col min="18" max="18" width="20.25" customWidth="1"/>
  </cols>
  <sheetData>
    <row r="1" spans="1:18" x14ac:dyDescent="0.15">
      <c r="A1" s="46" t="s">
        <v>354</v>
      </c>
      <c r="B1" s="46" t="s">
        <v>353</v>
      </c>
      <c r="C1" s="46" t="s">
        <v>352</v>
      </c>
      <c r="D1" s="46" t="s">
        <v>1000</v>
      </c>
      <c r="E1" s="47" t="s">
        <v>1002</v>
      </c>
      <c r="F1" s="47" t="s">
        <v>1003</v>
      </c>
      <c r="G1" s="48" t="s">
        <v>349</v>
      </c>
      <c r="H1" s="46" t="s">
        <v>348</v>
      </c>
      <c r="I1" s="46" t="s">
        <v>377</v>
      </c>
      <c r="J1" s="46" t="s">
        <v>351</v>
      </c>
      <c r="K1" s="46" t="s">
        <v>350</v>
      </c>
      <c r="L1" s="46" t="s">
        <v>378</v>
      </c>
      <c r="M1" s="50" t="s">
        <v>1391</v>
      </c>
      <c r="N1" s="50" t="s">
        <v>1396</v>
      </c>
      <c r="O1" s="50" t="s">
        <v>1392</v>
      </c>
      <c r="P1" s="50" t="s">
        <v>1394</v>
      </c>
      <c r="Q1" s="50" t="s">
        <v>1395</v>
      </c>
      <c r="R1" s="50" t="s">
        <v>1393</v>
      </c>
    </row>
    <row r="2" spans="1:18" x14ac:dyDescent="0.15">
      <c r="A2" s="49" t="s">
        <v>347</v>
      </c>
      <c r="B2" s="49" t="s">
        <v>346</v>
      </c>
      <c r="C2" s="49">
        <v>1078</v>
      </c>
      <c r="D2" s="48" t="str">
        <f>SUBSTITUTE(TRIM(B2), "0x", "")</f>
        <v>0436</v>
      </c>
      <c r="E2" s="49" t="s">
        <v>387</v>
      </c>
      <c r="F2" s="49" t="s">
        <v>388</v>
      </c>
      <c r="G2" s="48" t="str">
        <f>IF(F2="", E2, E2&amp;" - "&amp;F2)</f>
        <v>Afrikaans - South Africa</v>
      </c>
      <c r="H2" s="49" t="s">
        <v>345</v>
      </c>
      <c r="I2" s="49"/>
      <c r="J2" s="49"/>
      <c r="K2" s="49"/>
      <c r="L2" s="49"/>
      <c r="M2" s="48" t="str">
        <f>"locale."&amp;$D2&amp;".code="&amp;A2</f>
        <v>locale.0436.code=af</v>
      </c>
      <c r="N2" s="48" t="str">
        <f>"locale."&amp;$D2&amp;".language="&amp;E2</f>
        <v>locale.0436.language=Afrikaans</v>
      </c>
      <c r="O2" s="48" t="str">
        <f>"locale."&amp;$D2&amp;".country="&amp;F2</f>
        <v>locale.0436.country=South Africa</v>
      </c>
      <c r="P2" s="48" t="str">
        <f>"locale."&amp;$D2&amp;".name="&amp;G2</f>
        <v>locale.0436.name=Afrikaans - South Africa</v>
      </c>
      <c r="Q2" s="48" t="str">
        <f>"locale."&amp;$D2&amp;".name="&amp;H2</f>
        <v>locale.0436.name=アフリカーンス語</v>
      </c>
      <c r="R2" s="48" t="str">
        <f>"locale."&amp;$D2&amp;".jid="&amp;I2</f>
        <v>locale.0436.jid=</v>
      </c>
    </row>
    <row r="3" spans="1:18" x14ac:dyDescent="0.15">
      <c r="A3" s="49" t="s">
        <v>341</v>
      </c>
      <c r="B3" s="49" t="s">
        <v>340</v>
      </c>
      <c r="C3" s="49">
        <v>14337</v>
      </c>
      <c r="D3" s="48" t="str">
        <f t="shared" ref="D3:D66" si="0">SUBSTITUTE(TRIM(B3), "0x", "")</f>
        <v>3801</v>
      </c>
      <c r="E3" s="49" t="s">
        <v>401</v>
      </c>
      <c r="F3" s="49" t="s">
        <v>444</v>
      </c>
      <c r="G3" s="48" t="str">
        <f t="shared" ref="G3:G66" si="1">IF(F3="", E3, E3&amp;" - "&amp;F3)</f>
        <v>Arabic - U.A.E.</v>
      </c>
      <c r="H3" s="49" t="s">
        <v>339</v>
      </c>
      <c r="I3" s="49" t="s">
        <v>1045</v>
      </c>
      <c r="J3" s="49" t="s">
        <v>1266</v>
      </c>
      <c r="K3" s="49" t="s">
        <v>1282</v>
      </c>
      <c r="L3" s="49"/>
      <c r="M3" s="48" t="str">
        <f t="shared" ref="M3:M66" si="2">"locale."&amp;$D3&amp;".code="&amp;A3</f>
        <v>locale.3801.code=ar-ae</v>
      </c>
      <c r="N3" s="48" t="str">
        <f t="shared" ref="N3:N66" si="3">"locale."&amp;$D3&amp;".language="&amp;E3</f>
        <v>locale.3801.language=Arabic</v>
      </c>
      <c r="O3" s="48" t="str">
        <f t="shared" ref="O3:O66" si="4">"locale."&amp;$D3&amp;".country="&amp;F3</f>
        <v>locale.3801.country=U.A.E.</v>
      </c>
      <c r="P3" s="48" t="str">
        <f t="shared" ref="P3:P66" si="5">"locale."&amp;$D3&amp;".name="&amp;G3</f>
        <v>locale.3801.name=Arabic - U.A.E.</v>
      </c>
      <c r="Q3" s="48" t="str">
        <f t="shared" ref="Q3:Q66" si="6">"locale."&amp;$D3&amp;".name="&amp;H3</f>
        <v>locale.3801.name=アラビア語 (U.A.E.)</v>
      </c>
      <c r="R3" s="48" t="str">
        <f t="shared" ref="R3:R66" si="7">"locale."&amp;$D3&amp;".jid="&amp;I3</f>
        <v>locale.3801.jid=ar_AE</v>
      </c>
    </row>
    <row r="4" spans="1:18" x14ac:dyDescent="0.15">
      <c r="A4" s="49" t="s">
        <v>338</v>
      </c>
      <c r="B4" s="49" t="s">
        <v>337</v>
      </c>
      <c r="C4" s="49">
        <v>15361</v>
      </c>
      <c r="D4" s="48" t="str">
        <f t="shared" si="0"/>
        <v>3C01</v>
      </c>
      <c r="E4" s="49" t="s">
        <v>401</v>
      </c>
      <c r="F4" s="49" t="s">
        <v>408</v>
      </c>
      <c r="G4" s="48" t="str">
        <f t="shared" si="1"/>
        <v>Arabic - Bahrain</v>
      </c>
      <c r="H4" s="49" t="s">
        <v>336</v>
      </c>
      <c r="I4" s="49" t="s">
        <v>1017</v>
      </c>
      <c r="J4" s="49" t="s">
        <v>1266</v>
      </c>
      <c r="K4" s="49" t="s">
        <v>1268</v>
      </c>
      <c r="L4" s="49"/>
      <c r="M4" s="48" t="str">
        <f t="shared" si="2"/>
        <v>locale.3C01.code=ar-bh</v>
      </c>
      <c r="N4" s="48" t="str">
        <f t="shared" si="3"/>
        <v>locale.3C01.language=Arabic</v>
      </c>
      <c r="O4" s="48" t="str">
        <f t="shared" si="4"/>
        <v>locale.3C01.country=Bahrain</v>
      </c>
      <c r="P4" s="48" t="str">
        <f t="shared" si="5"/>
        <v>locale.3C01.name=Arabic - Bahrain</v>
      </c>
      <c r="Q4" s="48" t="str">
        <f t="shared" si="6"/>
        <v>locale.3C01.name=アラビア語 (バーレーン)</v>
      </c>
      <c r="R4" s="48" t="str">
        <f t="shared" si="7"/>
        <v>locale.3C01.jid=ar_BH</v>
      </c>
    </row>
    <row r="5" spans="1:18" x14ac:dyDescent="0.15">
      <c r="A5" s="49" t="s">
        <v>335</v>
      </c>
      <c r="B5" s="49" t="s">
        <v>334</v>
      </c>
      <c r="C5" s="49">
        <v>5121</v>
      </c>
      <c r="D5" s="48" t="str">
        <f t="shared" si="0"/>
        <v>1401</v>
      </c>
      <c r="E5" s="49" t="s">
        <v>401</v>
      </c>
      <c r="F5" s="49" t="s">
        <v>405</v>
      </c>
      <c r="G5" s="48" t="str">
        <f t="shared" si="1"/>
        <v>Arabic - Algeria</v>
      </c>
      <c r="H5" s="49" t="s">
        <v>333</v>
      </c>
      <c r="I5" s="49" t="s">
        <v>1015</v>
      </c>
      <c r="J5" s="49" t="s">
        <v>1266</v>
      </c>
      <c r="K5" s="49" t="s">
        <v>1267</v>
      </c>
      <c r="L5" s="49"/>
      <c r="M5" s="48" t="str">
        <f t="shared" si="2"/>
        <v>locale.1401.code=ar-dz</v>
      </c>
      <c r="N5" s="48" t="str">
        <f t="shared" si="3"/>
        <v>locale.1401.language=Arabic</v>
      </c>
      <c r="O5" s="48" t="str">
        <f t="shared" si="4"/>
        <v>locale.1401.country=Algeria</v>
      </c>
      <c r="P5" s="48" t="str">
        <f t="shared" si="5"/>
        <v>locale.1401.name=Arabic - Algeria</v>
      </c>
      <c r="Q5" s="48" t="str">
        <f t="shared" si="6"/>
        <v>locale.1401.name=アラビア語 (アルジェリア)</v>
      </c>
      <c r="R5" s="48" t="str">
        <f t="shared" si="7"/>
        <v>locale.1401.jid=ar_DZ</v>
      </c>
    </row>
    <row r="6" spans="1:18" x14ac:dyDescent="0.15">
      <c r="A6" s="49" t="s">
        <v>332</v>
      </c>
      <c r="B6" s="49" t="s">
        <v>331</v>
      </c>
      <c r="C6" s="49">
        <v>3073</v>
      </c>
      <c r="D6" s="48" t="str">
        <f t="shared" si="0"/>
        <v>0C01</v>
      </c>
      <c r="E6" s="49" t="s">
        <v>401</v>
      </c>
      <c r="F6" s="49" t="s">
        <v>411</v>
      </c>
      <c r="G6" s="48" t="str">
        <f t="shared" si="1"/>
        <v>Arabic - Egypt</v>
      </c>
      <c r="H6" s="49" t="s">
        <v>330</v>
      </c>
      <c r="I6" s="49" t="s">
        <v>1019</v>
      </c>
      <c r="J6" s="49" t="s">
        <v>1266</v>
      </c>
      <c r="K6" s="49" t="s">
        <v>1269</v>
      </c>
      <c r="L6" s="49"/>
      <c r="M6" s="48" t="str">
        <f t="shared" si="2"/>
        <v>locale.0C01.code=ar-eg</v>
      </c>
      <c r="N6" s="48" t="str">
        <f t="shared" si="3"/>
        <v>locale.0C01.language=Arabic</v>
      </c>
      <c r="O6" s="48" t="str">
        <f t="shared" si="4"/>
        <v>locale.0C01.country=Egypt</v>
      </c>
      <c r="P6" s="48" t="str">
        <f t="shared" si="5"/>
        <v>locale.0C01.name=Arabic - Egypt</v>
      </c>
      <c r="Q6" s="48" t="str">
        <f t="shared" si="6"/>
        <v>locale.0C01.name=アラビア語 (エジプト)</v>
      </c>
      <c r="R6" s="48" t="str">
        <f t="shared" si="7"/>
        <v>locale.0C01.jid=ar_EG</v>
      </c>
    </row>
    <row r="7" spans="1:18" x14ac:dyDescent="0.15">
      <c r="A7" s="49" t="s">
        <v>329</v>
      </c>
      <c r="B7" s="49" t="s">
        <v>328</v>
      </c>
      <c r="C7" s="49">
        <v>2049</v>
      </c>
      <c r="D7" s="48" t="str">
        <f t="shared" si="0"/>
        <v>0801</v>
      </c>
      <c r="E7" s="49" t="s">
        <v>401</v>
      </c>
      <c r="F7" s="49" t="s">
        <v>414</v>
      </c>
      <c r="G7" s="48" t="str">
        <f t="shared" si="1"/>
        <v>Arabic - Iraq</v>
      </c>
      <c r="H7" s="49" t="s">
        <v>327</v>
      </c>
      <c r="I7" s="49" t="s">
        <v>1021</v>
      </c>
      <c r="J7" s="49" t="s">
        <v>1266</v>
      </c>
      <c r="K7" s="49" t="s">
        <v>1270</v>
      </c>
      <c r="L7" s="49"/>
      <c r="M7" s="48" t="str">
        <f t="shared" si="2"/>
        <v>locale.0801.code=ar-iq</v>
      </c>
      <c r="N7" s="48" t="str">
        <f t="shared" si="3"/>
        <v>locale.0801.language=Arabic</v>
      </c>
      <c r="O7" s="48" t="str">
        <f t="shared" si="4"/>
        <v>locale.0801.country=Iraq</v>
      </c>
      <c r="P7" s="48" t="str">
        <f t="shared" si="5"/>
        <v>locale.0801.name=Arabic - Iraq</v>
      </c>
      <c r="Q7" s="48" t="str">
        <f t="shared" si="6"/>
        <v>locale.0801.name=アラビア語 (イラク)</v>
      </c>
      <c r="R7" s="48" t="str">
        <f t="shared" si="7"/>
        <v>locale.0801.jid=ar_IQ</v>
      </c>
    </row>
    <row r="8" spans="1:18" x14ac:dyDescent="0.15">
      <c r="A8" s="49" t="s">
        <v>326</v>
      </c>
      <c r="B8" s="49" t="s">
        <v>325</v>
      </c>
      <c r="C8" s="49">
        <v>11265</v>
      </c>
      <c r="D8" s="48" t="str">
        <f t="shared" si="0"/>
        <v>2C01</v>
      </c>
      <c r="E8" s="49" t="s">
        <v>401</v>
      </c>
      <c r="F8" s="49" t="s">
        <v>417</v>
      </c>
      <c r="G8" s="48" t="str">
        <f t="shared" si="1"/>
        <v>Arabic - Jordan</v>
      </c>
      <c r="H8" s="49" t="s">
        <v>324</v>
      </c>
      <c r="I8" s="49" t="s">
        <v>1023</v>
      </c>
      <c r="J8" s="49" t="s">
        <v>1266</v>
      </c>
      <c r="K8" s="49" t="s">
        <v>1271</v>
      </c>
      <c r="L8" s="49"/>
      <c r="M8" s="48" t="str">
        <f t="shared" si="2"/>
        <v>locale.2C01.code=ar-jo</v>
      </c>
      <c r="N8" s="48" t="str">
        <f t="shared" si="3"/>
        <v>locale.2C01.language=Arabic</v>
      </c>
      <c r="O8" s="48" t="str">
        <f t="shared" si="4"/>
        <v>locale.2C01.country=Jordan</v>
      </c>
      <c r="P8" s="48" t="str">
        <f t="shared" si="5"/>
        <v>locale.2C01.name=Arabic - Jordan</v>
      </c>
      <c r="Q8" s="48" t="str">
        <f t="shared" si="6"/>
        <v>locale.2C01.name=アラビア語 (ヨルダン)</v>
      </c>
      <c r="R8" s="48" t="str">
        <f t="shared" si="7"/>
        <v>locale.2C01.jid=ar_JO</v>
      </c>
    </row>
    <row r="9" spans="1:18" x14ac:dyDescent="0.15">
      <c r="A9" s="49" t="s">
        <v>323</v>
      </c>
      <c r="B9" s="49" t="s">
        <v>322</v>
      </c>
      <c r="C9" s="49">
        <v>13313</v>
      </c>
      <c r="D9" s="48" t="str">
        <f t="shared" si="0"/>
        <v>3401</v>
      </c>
      <c r="E9" s="49" t="s">
        <v>401</v>
      </c>
      <c r="F9" s="49" t="s">
        <v>420</v>
      </c>
      <c r="G9" s="48" t="str">
        <f t="shared" si="1"/>
        <v>Arabic - Kuwait</v>
      </c>
      <c r="H9" s="49" t="s">
        <v>321</v>
      </c>
      <c r="I9" s="49" t="s">
        <v>1025</v>
      </c>
      <c r="J9" s="49" t="s">
        <v>1266</v>
      </c>
      <c r="K9" s="49" t="s">
        <v>1272</v>
      </c>
      <c r="L9" s="49"/>
      <c r="M9" s="48" t="str">
        <f t="shared" si="2"/>
        <v>locale.3401.code=ar-kw</v>
      </c>
      <c r="N9" s="48" t="str">
        <f t="shared" si="3"/>
        <v>locale.3401.language=Arabic</v>
      </c>
      <c r="O9" s="48" t="str">
        <f t="shared" si="4"/>
        <v>locale.3401.country=Kuwait</v>
      </c>
      <c r="P9" s="48" t="str">
        <f t="shared" si="5"/>
        <v>locale.3401.name=Arabic - Kuwait</v>
      </c>
      <c r="Q9" s="48" t="str">
        <f t="shared" si="6"/>
        <v>locale.3401.name=アラビア語 (クウェート)</v>
      </c>
      <c r="R9" s="48" t="str">
        <f t="shared" si="7"/>
        <v>locale.3401.jid=ar_KW</v>
      </c>
    </row>
    <row r="10" spans="1:18" x14ac:dyDescent="0.15">
      <c r="A10" s="49" t="s">
        <v>320</v>
      </c>
      <c r="B10" s="49" t="s">
        <v>319</v>
      </c>
      <c r="C10" s="49">
        <v>12289</v>
      </c>
      <c r="D10" s="48" t="str">
        <f t="shared" si="0"/>
        <v>3001</v>
      </c>
      <c r="E10" s="49" t="s">
        <v>401</v>
      </c>
      <c r="F10" s="49" t="s">
        <v>423</v>
      </c>
      <c r="G10" s="48" t="str">
        <f t="shared" si="1"/>
        <v>Arabic - Lebanon</v>
      </c>
      <c r="H10" s="49" t="s">
        <v>318</v>
      </c>
      <c r="I10" s="49" t="s">
        <v>1027</v>
      </c>
      <c r="J10" s="49" t="s">
        <v>1266</v>
      </c>
      <c r="K10" s="49" t="s">
        <v>1273</v>
      </c>
      <c r="L10" s="49"/>
      <c r="M10" s="48" t="str">
        <f t="shared" si="2"/>
        <v>locale.3001.code=ar-lb</v>
      </c>
      <c r="N10" s="48" t="str">
        <f t="shared" si="3"/>
        <v>locale.3001.language=Arabic</v>
      </c>
      <c r="O10" s="48" t="str">
        <f t="shared" si="4"/>
        <v>locale.3001.country=Lebanon</v>
      </c>
      <c r="P10" s="48" t="str">
        <f t="shared" si="5"/>
        <v>locale.3001.name=Arabic - Lebanon</v>
      </c>
      <c r="Q10" s="48" t="str">
        <f t="shared" si="6"/>
        <v>locale.3001.name=アラビア語 (レバノン)</v>
      </c>
      <c r="R10" s="48" t="str">
        <f t="shared" si="7"/>
        <v>locale.3001.jid=ar_LB</v>
      </c>
    </row>
    <row r="11" spans="1:18" x14ac:dyDescent="0.15">
      <c r="A11" s="49" t="s">
        <v>317</v>
      </c>
      <c r="B11" s="49" t="s">
        <v>316</v>
      </c>
      <c r="C11" s="49">
        <v>4097</v>
      </c>
      <c r="D11" s="48" t="str">
        <f t="shared" si="0"/>
        <v>1001</v>
      </c>
      <c r="E11" s="49" t="s">
        <v>401</v>
      </c>
      <c r="F11" s="49" t="s">
        <v>426</v>
      </c>
      <c r="G11" s="48" t="str">
        <f t="shared" si="1"/>
        <v>Arabic - Libya</v>
      </c>
      <c r="H11" s="49" t="s">
        <v>315</v>
      </c>
      <c r="I11" s="49" t="s">
        <v>1029</v>
      </c>
      <c r="J11" s="49" t="s">
        <v>1266</v>
      </c>
      <c r="K11" s="49" t="s">
        <v>1274</v>
      </c>
      <c r="L11" s="49"/>
      <c r="M11" s="48" t="str">
        <f t="shared" si="2"/>
        <v>locale.1001.code=ar-ly</v>
      </c>
      <c r="N11" s="48" t="str">
        <f t="shared" si="3"/>
        <v>locale.1001.language=Arabic</v>
      </c>
      <c r="O11" s="48" t="str">
        <f t="shared" si="4"/>
        <v>locale.1001.country=Libya</v>
      </c>
      <c r="P11" s="48" t="str">
        <f t="shared" si="5"/>
        <v>locale.1001.name=Arabic - Libya</v>
      </c>
      <c r="Q11" s="48" t="str">
        <f t="shared" si="6"/>
        <v>locale.1001.name=アラビア語 (リビア)</v>
      </c>
      <c r="R11" s="48" t="str">
        <f t="shared" si="7"/>
        <v>locale.1001.jid=ar_LY</v>
      </c>
    </row>
    <row r="12" spans="1:18" x14ac:dyDescent="0.15">
      <c r="A12" s="49" t="s">
        <v>314</v>
      </c>
      <c r="B12" s="49" t="s">
        <v>313</v>
      </c>
      <c r="C12" s="49">
        <v>6145</v>
      </c>
      <c r="D12" s="48" t="str">
        <f t="shared" si="0"/>
        <v>1801</v>
      </c>
      <c r="E12" s="49" t="s">
        <v>401</v>
      </c>
      <c r="F12" s="49" t="s">
        <v>429</v>
      </c>
      <c r="G12" s="48" t="str">
        <f t="shared" si="1"/>
        <v>Arabic - Morocco</v>
      </c>
      <c r="H12" s="49" t="s">
        <v>312</v>
      </c>
      <c r="I12" s="49" t="s">
        <v>1031</v>
      </c>
      <c r="J12" s="49" t="s">
        <v>1266</v>
      </c>
      <c r="K12" s="49" t="s">
        <v>1275</v>
      </c>
      <c r="L12" s="49"/>
      <c r="M12" s="48" t="str">
        <f t="shared" si="2"/>
        <v>locale.1801.code=ar-ma</v>
      </c>
      <c r="N12" s="48" t="str">
        <f t="shared" si="3"/>
        <v>locale.1801.language=Arabic</v>
      </c>
      <c r="O12" s="48" t="str">
        <f t="shared" si="4"/>
        <v>locale.1801.country=Morocco</v>
      </c>
      <c r="P12" s="48" t="str">
        <f t="shared" si="5"/>
        <v>locale.1801.name=Arabic - Morocco</v>
      </c>
      <c r="Q12" s="48" t="str">
        <f t="shared" si="6"/>
        <v>locale.1801.name=アラビア語 (モロッコ)</v>
      </c>
      <c r="R12" s="48" t="str">
        <f t="shared" si="7"/>
        <v>locale.1801.jid=ar_MA</v>
      </c>
    </row>
    <row r="13" spans="1:18" x14ac:dyDescent="0.15">
      <c r="A13" s="49" t="s">
        <v>311</v>
      </c>
      <c r="B13" s="49" t="s">
        <v>310</v>
      </c>
      <c r="C13" s="49">
        <v>8193</v>
      </c>
      <c r="D13" s="48" t="str">
        <f t="shared" si="0"/>
        <v>2001</v>
      </c>
      <c r="E13" s="49" t="s">
        <v>401</v>
      </c>
      <c r="F13" s="49" t="s">
        <v>432</v>
      </c>
      <c r="G13" s="48" t="str">
        <f t="shared" si="1"/>
        <v>Arabic - Oman</v>
      </c>
      <c r="H13" s="49" t="s">
        <v>309</v>
      </c>
      <c r="I13" s="49" t="s">
        <v>1033</v>
      </c>
      <c r="J13" s="49" t="s">
        <v>1266</v>
      </c>
      <c r="K13" s="49" t="s">
        <v>1276</v>
      </c>
      <c r="L13" s="49"/>
      <c r="M13" s="48" t="str">
        <f t="shared" si="2"/>
        <v>locale.2001.code=ar-om</v>
      </c>
      <c r="N13" s="48" t="str">
        <f t="shared" si="3"/>
        <v>locale.2001.language=Arabic</v>
      </c>
      <c r="O13" s="48" t="str">
        <f t="shared" si="4"/>
        <v>locale.2001.country=Oman</v>
      </c>
      <c r="P13" s="48" t="str">
        <f t="shared" si="5"/>
        <v>locale.2001.name=Arabic - Oman</v>
      </c>
      <c r="Q13" s="48" t="str">
        <f t="shared" si="6"/>
        <v>locale.2001.name=アラビア語 (オマーン)</v>
      </c>
      <c r="R13" s="48" t="str">
        <f t="shared" si="7"/>
        <v>locale.2001.jid=ar_OM</v>
      </c>
    </row>
    <row r="14" spans="1:18" x14ac:dyDescent="0.15">
      <c r="A14" s="49" t="s">
        <v>308</v>
      </c>
      <c r="B14" s="49" t="s">
        <v>307</v>
      </c>
      <c r="C14" s="49">
        <v>16385</v>
      </c>
      <c r="D14" s="48" t="str">
        <f t="shared" si="0"/>
        <v>4001</v>
      </c>
      <c r="E14" s="49" t="s">
        <v>401</v>
      </c>
      <c r="F14" s="49" t="s">
        <v>435</v>
      </c>
      <c r="G14" s="48" t="str">
        <f t="shared" si="1"/>
        <v>Arabic - Qatar</v>
      </c>
      <c r="H14" s="49" t="s">
        <v>306</v>
      </c>
      <c r="I14" s="49" t="s">
        <v>1035</v>
      </c>
      <c r="J14" s="49" t="s">
        <v>1266</v>
      </c>
      <c r="K14" s="49" t="s">
        <v>1277</v>
      </c>
      <c r="L14" s="49"/>
      <c r="M14" s="48" t="str">
        <f t="shared" si="2"/>
        <v>locale.4001.code=ar-qa</v>
      </c>
      <c r="N14" s="48" t="str">
        <f t="shared" si="3"/>
        <v>locale.4001.language=Arabic</v>
      </c>
      <c r="O14" s="48" t="str">
        <f t="shared" si="4"/>
        <v>locale.4001.country=Qatar</v>
      </c>
      <c r="P14" s="48" t="str">
        <f t="shared" si="5"/>
        <v>locale.4001.name=Arabic - Qatar</v>
      </c>
      <c r="Q14" s="48" t="str">
        <f t="shared" si="6"/>
        <v>locale.4001.name=アラビア語 (カタール)</v>
      </c>
      <c r="R14" s="48" t="str">
        <f t="shared" si="7"/>
        <v>locale.4001.jid=ar_QA</v>
      </c>
    </row>
    <row r="15" spans="1:18" x14ac:dyDescent="0.15">
      <c r="A15" s="49" t="s">
        <v>305</v>
      </c>
      <c r="B15" s="49" t="s">
        <v>304</v>
      </c>
      <c r="C15" s="49">
        <v>1025</v>
      </c>
      <c r="D15" s="48" t="str">
        <f t="shared" si="0"/>
        <v>0401</v>
      </c>
      <c r="E15" s="49" t="s">
        <v>401</v>
      </c>
      <c r="F15" s="49" t="s">
        <v>402</v>
      </c>
      <c r="G15" s="48" t="str">
        <f t="shared" si="1"/>
        <v>Arabic - Saudi Arabia</v>
      </c>
      <c r="H15" s="49" t="s">
        <v>303</v>
      </c>
      <c r="I15" s="49" t="s">
        <v>1037</v>
      </c>
      <c r="J15" s="49" t="s">
        <v>1266</v>
      </c>
      <c r="K15" s="49" t="s">
        <v>1278</v>
      </c>
      <c r="L15" s="49"/>
      <c r="M15" s="48" t="str">
        <f t="shared" si="2"/>
        <v>locale.0401.code=ar-sa</v>
      </c>
      <c r="N15" s="48" t="str">
        <f t="shared" si="3"/>
        <v>locale.0401.language=Arabic</v>
      </c>
      <c r="O15" s="48" t="str">
        <f t="shared" si="4"/>
        <v>locale.0401.country=Saudi Arabia</v>
      </c>
      <c r="P15" s="48" t="str">
        <f t="shared" si="5"/>
        <v>locale.0401.name=Arabic - Saudi Arabia</v>
      </c>
      <c r="Q15" s="48" t="str">
        <f t="shared" si="6"/>
        <v>locale.0401.name=アラビア語 (サウジアラビア)</v>
      </c>
      <c r="R15" s="48" t="str">
        <f t="shared" si="7"/>
        <v>locale.0401.jid=ar_SA</v>
      </c>
    </row>
    <row r="16" spans="1:18" x14ac:dyDescent="0.15">
      <c r="A16" s="49" t="s">
        <v>302</v>
      </c>
      <c r="B16" s="49" t="s">
        <v>301</v>
      </c>
      <c r="C16" s="49">
        <v>10241</v>
      </c>
      <c r="D16" s="48" t="str">
        <f t="shared" si="0"/>
        <v>2801</v>
      </c>
      <c r="E16" s="49" t="s">
        <v>401</v>
      </c>
      <c r="F16" s="49" t="s">
        <v>438</v>
      </c>
      <c r="G16" s="48" t="str">
        <f t="shared" si="1"/>
        <v>Arabic - Syria</v>
      </c>
      <c r="H16" s="49" t="s">
        <v>300</v>
      </c>
      <c r="I16" s="49" t="s">
        <v>1041</v>
      </c>
      <c r="J16" s="49" t="s">
        <v>1266</v>
      </c>
      <c r="K16" s="49" t="s">
        <v>1281</v>
      </c>
      <c r="L16" s="49"/>
      <c r="M16" s="48" t="str">
        <f t="shared" si="2"/>
        <v>locale.2801.code=ar-sy</v>
      </c>
      <c r="N16" s="48" t="str">
        <f t="shared" si="3"/>
        <v>locale.2801.language=Arabic</v>
      </c>
      <c r="O16" s="48" t="str">
        <f t="shared" si="4"/>
        <v>locale.2801.country=Syria</v>
      </c>
      <c r="P16" s="48" t="str">
        <f t="shared" si="5"/>
        <v>locale.2801.name=Arabic - Syria</v>
      </c>
      <c r="Q16" s="48" t="str">
        <f t="shared" si="6"/>
        <v>locale.2801.name=アラビア語 (シリア)</v>
      </c>
      <c r="R16" s="48" t="str">
        <f t="shared" si="7"/>
        <v>locale.2801.jid=ar_SY</v>
      </c>
    </row>
    <row r="17" spans="1:18" x14ac:dyDescent="0.15">
      <c r="A17" s="49" t="s">
        <v>299</v>
      </c>
      <c r="B17" s="49" t="s">
        <v>298</v>
      </c>
      <c r="C17" s="49">
        <v>7169</v>
      </c>
      <c r="D17" s="48" t="str">
        <f t="shared" si="0"/>
        <v>1C01</v>
      </c>
      <c r="E17" s="49" t="s">
        <v>401</v>
      </c>
      <c r="F17" s="49" t="s">
        <v>441</v>
      </c>
      <c r="G17" s="48" t="str">
        <f t="shared" si="1"/>
        <v>Arabic - Tunisia</v>
      </c>
      <c r="H17" s="49" t="s">
        <v>297</v>
      </c>
      <c r="I17" s="49" t="s">
        <v>1043</v>
      </c>
      <c r="J17" s="49" t="s">
        <v>1266</v>
      </c>
      <c r="K17" s="49" t="s">
        <v>104</v>
      </c>
      <c r="L17" s="49"/>
      <c r="M17" s="48" t="str">
        <f t="shared" si="2"/>
        <v>locale.1C01.code=ar-tn</v>
      </c>
      <c r="N17" s="48" t="str">
        <f t="shared" si="3"/>
        <v>locale.1C01.language=Arabic</v>
      </c>
      <c r="O17" s="48" t="str">
        <f t="shared" si="4"/>
        <v>locale.1C01.country=Tunisia</v>
      </c>
      <c r="P17" s="48" t="str">
        <f t="shared" si="5"/>
        <v>locale.1C01.name=Arabic - Tunisia</v>
      </c>
      <c r="Q17" s="48" t="str">
        <f t="shared" si="6"/>
        <v>locale.1C01.name=アラビア語 (チュニジア)</v>
      </c>
      <c r="R17" s="48" t="str">
        <f t="shared" si="7"/>
        <v>locale.1C01.jid=ar_TN</v>
      </c>
    </row>
    <row r="18" spans="1:18" x14ac:dyDescent="0.15">
      <c r="A18" s="49" t="s">
        <v>296</v>
      </c>
      <c r="B18" s="49" t="s">
        <v>295</v>
      </c>
      <c r="C18" s="49">
        <v>9217</v>
      </c>
      <c r="D18" s="48" t="str">
        <f t="shared" si="0"/>
        <v>2401</v>
      </c>
      <c r="E18" s="49" t="s">
        <v>401</v>
      </c>
      <c r="F18" s="49" t="s">
        <v>447</v>
      </c>
      <c r="G18" s="48" t="str">
        <f t="shared" si="1"/>
        <v>Arabic - Yemen</v>
      </c>
      <c r="H18" s="49" t="s">
        <v>294</v>
      </c>
      <c r="I18" s="49" t="s">
        <v>1047</v>
      </c>
      <c r="J18" s="49" t="s">
        <v>1266</v>
      </c>
      <c r="K18" s="49" t="s">
        <v>1283</v>
      </c>
      <c r="L18" s="49"/>
      <c r="M18" s="48" t="str">
        <f t="shared" si="2"/>
        <v>locale.2401.code=ar-ye</v>
      </c>
      <c r="N18" s="48" t="str">
        <f t="shared" si="3"/>
        <v>locale.2401.language=Arabic</v>
      </c>
      <c r="O18" s="48" t="str">
        <f t="shared" si="4"/>
        <v>locale.2401.country=Yemen</v>
      </c>
      <c r="P18" s="48" t="str">
        <f t="shared" si="5"/>
        <v>locale.2401.name=Arabic - Yemen</v>
      </c>
      <c r="Q18" s="48" t="str">
        <f t="shared" si="6"/>
        <v>locale.2401.name=アラビア語 (イエメン)</v>
      </c>
      <c r="R18" s="48" t="str">
        <f t="shared" si="7"/>
        <v>locale.2401.jid=ar_YE</v>
      </c>
    </row>
    <row r="19" spans="1:18" x14ac:dyDescent="0.15">
      <c r="A19" s="49" t="s">
        <v>290</v>
      </c>
      <c r="B19" s="49" t="s">
        <v>289</v>
      </c>
      <c r="C19" s="49">
        <v>1059</v>
      </c>
      <c r="D19" s="48" t="str">
        <f t="shared" si="0"/>
        <v>0423</v>
      </c>
      <c r="E19" s="49" t="s">
        <v>465</v>
      </c>
      <c r="F19" s="49"/>
      <c r="G19" s="48" t="str">
        <f t="shared" si="1"/>
        <v>Belarusian</v>
      </c>
      <c r="H19" s="49" t="s">
        <v>288</v>
      </c>
      <c r="I19" s="49"/>
      <c r="J19" s="49"/>
      <c r="K19" s="49"/>
      <c r="L19" s="49"/>
      <c r="M19" s="48" t="str">
        <f t="shared" si="2"/>
        <v>locale.0423.code=be</v>
      </c>
      <c r="N19" s="48" t="str">
        <f t="shared" si="3"/>
        <v>locale.0423.language=Belarusian</v>
      </c>
      <c r="O19" s="48" t="str">
        <f t="shared" si="4"/>
        <v>locale.0423.country=</v>
      </c>
      <c r="P19" s="48" t="str">
        <f t="shared" si="5"/>
        <v>locale.0423.name=Belarusian</v>
      </c>
      <c r="Q19" s="48" t="str">
        <f t="shared" si="6"/>
        <v>locale.0423.name=ベラルーシ語</v>
      </c>
      <c r="R19" s="48" t="str">
        <f t="shared" si="7"/>
        <v>locale.0423.jid=</v>
      </c>
    </row>
    <row r="20" spans="1:18" x14ac:dyDescent="0.15">
      <c r="A20" s="49" t="s">
        <v>287</v>
      </c>
      <c r="B20" s="49" t="s">
        <v>286</v>
      </c>
      <c r="C20" s="49">
        <v>1026</v>
      </c>
      <c r="D20" s="48" t="str">
        <f t="shared" si="0"/>
        <v>0402</v>
      </c>
      <c r="E20" s="49" t="s">
        <v>480</v>
      </c>
      <c r="F20" s="49"/>
      <c r="G20" s="48" t="str">
        <f t="shared" si="1"/>
        <v>Bulgarian</v>
      </c>
      <c r="H20" s="49" t="s">
        <v>285</v>
      </c>
      <c r="I20" s="49" t="s">
        <v>1052</v>
      </c>
      <c r="J20" s="49" t="s">
        <v>287</v>
      </c>
      <c r="K20" s="49" t="s">
        <v>287</v>
      </c>
      <c r="L20" s="49"/>
      <c r="M20" s="48" t="str">
        <f t="shared" si="2"/>
        <v>locale.0402.code=bg</v>
      </c>
      <c r="N20" s="48" t="str">
        <f t="shared" si="3"/>
        <v>locale.0402.language=Bulgarian</v>
      </c>
      <c r="O20" s="48" t="str">
        <f t="shared" si="4"/>
        <v>locale.0402.country=</v>
      </c>
      <c r="P20" s="48" t="str">
        <f t="shared" si="5"/>
        <v>locale.0402.name=Bulgarian</v>
      </c>
      <c r="Q20" s="48" t="str">
        <f t="shared" si="6"/>
        <v>locale.0402.name=ブルガリア語</v>
      </c>
      <c r="R20" s="48" t="str">
        <f t="shared" si="7"/>
        <v>locale.0402.jid=bg_BG</v>
      </c>
    </row>
    <row r="21" spans="1:18" x14ac:dyDescent="0.15">
      <c r="A21" s="49" t="s">
        <v>284</v>
      </c>
      <c r="B21" s="49" t="s">
        <v>283</v>
      </c>
      <c r="C21" s="49">
        <v>1027</v>
      </c>
      <c r="D21" s="48" t="str">
        <f t="shared" si="0"/>
        <v>0403</v>
      </c>
      <c r="E21" s="49" t="s">
        <v>484</v>
      </c>
      <c r="F21" s="49"/>
      <c r="G21" s="48" t="str">
        <f t="shared" si="1"/>
        <v>Catalan</v>
      </c>
      <c r="H21" s="49" t="s">
        <v>282</v>
      </c>
      <c r="I21" s="49" t="s">
        <v>1054</v>
      </c>
      <c r="J21" s="49" t="s">
        <v>284</v>
      </c>
      <c r="K21" s="49" t="s">
        <v>1406</v>
      </c>
      <c r="L21" s="49"/>
      <c r="M21" s="48" t="str">
        <f t="shared" si="2"/>
        <v>locale.0403.code=ca</v>
      </c>
      <c r="N21" s="48" t="str">
        <f t="shared" si="3"/>
        <v>locale.0403.language=Catalan</v>
      </c>
      <c r="O21" s="48" t="str">
        <f t="shared" si="4"/>
        <v>locale.0403.country=</v>
      </c>
      <c r="P21" s="48" t="str">
        <f t="shared" si="5"/>
        <v>locale.0403.name=Catalan</v>
      </c>
      <c r="Q21" s="48" t="str">
        <f t="shared" si="6"/>
        <v>locale.0403.name=カタロニア語</v>
      </c>
      <c r="R21" s="48" t="str">
        <f t="shared" si="7"/>
        <v>locale.0403.jid=ca_ES</v>
      </c>
    </row>
    <row r="22" spans="1:18" x14ac:dyDescent="0.15">
      <c r="A22" s="49" t="s">
        <v>266</v>
      </c>
      <c r="B22" s="49" t="s">
        <v>265</v>
      </c>
      <c r="C22" s="49">
        <v>1029</v>
      </c>
      <c r="D22" s="48" t="str">
        <f t="shared" si="0"/>
        <v>0405</v>
      </c>
      <c r="E22" s="49" t="s">
        <v>512</v>
      </c>
      <c r="F22" s="49"/>
      <c r="G22" s="48" t="str">
        <f t="shared" si="1"/>
        <v>Czech</v>
      </c>
      <c r="H22" s="49" t="s">
        <v>264</v>
      </c>
      <c r="I22" s="49" t="s">
        <v>1067</v>
      </c>
      <c r="J22" s="49" t="s">
        <v>1295</v>
      </c>
      <c r="K22" s="49" t="s">
        <v>1410</v>
      </c>
      <c r="L22" s="49"/>
      <c r="M22" s="48" t="str">
        <f t="shared" si="2"/>
        <v>locale.0405.code=cs</v>
      </c>
      <c r="N22" s="48" t="str">
        <f t="shared" si="3"/>
        <v>locale.0405.language=Czech</v>
      </c>
      <c r="O22" s="48" t="str">
        <f t="shared" si="4"/>
        <v>locale.0405.country=</v>
      </c>
      <c r="P22" s="48" t="str">
        <f t="shared" si="5"/>
        <v>locale.0405.name=Czech</v>
      </c>
      <c r="Q22" s="48" t="str">
        <f t="shared" si="6"/>
        <v>locale.0405.name=チェコ語</v>
      </c>
      <c r="R22" s="48" t="str">
        <f t="shared" si="7"/>
        <v>locale.0405.jid=cs_CZ</v>
      </c>
    </row>
    <row r="23" spans="1:18" x14ac:dyDescent="0.15">
      <c r="A23" s="49" t="s">
        <v>263</v>
      </c>
      <c r="B23" s="49" t="s">
        <v>262</v>
      </c>
      <c r="C23" s="49">
        <v>1030</v>
      </c>
      <c r="D23" s="48" t="str">
        <f t="shared" si="0"/>
        <v>0406</v>
      </c>
      <c r="E23" s="49" t="s">
        <v>514</v>
      </c>
      <c r="F23" s="49"/>
      <c r="G23" s="48" t="str">
        <f t="shared" si="1"/>
        <v>Danish</v>
      </c>
      <c r="H23" s="49" t="s">
        <v>261</v>
      </c>
      <c r="I23" s="49" t="s">
        <v>1069</v>
      </c>
      <c r="J23" s="49" t="s">
        <v>263</v>
      </c>
      <c r="K23" s="49" t="s">
        <v>1414</v>
      </c>
      <c r="L23" s="49"/>
      <c r="M23" s="48" t="str">
        <f t="shared" si="2"/>
        <v>locale.0406.code=da</v>
      </c>
      <c r="N23" s="48" t="str">
        <f t="shared" si="3"/>
        <v>locale.0406.language=Danish</v>
      </c>
      <c r="O23" s="48" t="str">
        <f t="shared" si="4"/>
        <v>locale.0406.country=</v>
      </c>
      <c r="P23" s="48" t="str">
        <f t="shared" si="5"/>
        <v>locale.0406.name=Danish</v>
      </c>
      <c r="Q23" s="48" t="str">
        <f t="shared" si="6"/>
        <v>locale.0406.name=デンマーク語</v>
      </c>
      <c r="R23" s="48" t="str">
        <f t="shared" si="7"/>
        <v>locale.0406.jid=da_DK</v>
      </c>
    </row>
    <row r="24" spans="1:18" x14ac:dyDescent="0.15">
      <c r="A24" s="49" t="s">
        <v>194</v>
      </c>
      <c r="B24" s="49" t="s">
        <v>193</v>
      </c>
      <c r="C24" s="49">
        <v>1031</v>
      </c>
      <c r="D24" s="48" t="str">
        <f t="shared" si="0"/>
        <v>0407</v>
      </c>
      <c r="E24" s="49" t="s">
        <v>650</v>
      </c>
      <c r="F24" s="49" t="s">
        <v>651</v>
      </c>
      <c r="G24" s="48" t="str">
        <f t="shared" si="1"/>
        <v>German - Germany</v>
      </c>
      <c r="H24" s="49" t="s">
        <v>192</v>
      </c>
      <c r="I24" s="49" t="s">
        <v>1110</v>
      </c>
      <c r="J24" s="49" t="s">
        <v>194</v>
      </c>
      <c r="K24" s="49" t="s">
        <v>1418</v>
      </c>
      <c r="L24" s="49" t="s">
        <v>1228</v>
      </c>
      <c r="M24" s="48" t="str">
        <f t="shared" si="2"/>
        <v>locale.0407.code=de</v>
      </c>
      <c r="N24" s="48" t="str">
        <f t="shared" si="3"/>
        <v>locale.0407.language=German</v>
      </c>
      <c r="O24" s="48" t="str">
        <f t="shared" si="4"/>
        <v>locale.0407.country=Germany</v>
      </c>
      <c r="P24" s="48" t="str">
        <f t="shared" si="5"/>
        <v>locale.0407.name=German - Germany</v>
      </c>
      <c r="Q24" s="48" t="str">
        <f t="shared" si="6"/>
        <v>locale.0407.name=ドイツ語 (ドイツ)</v>
      </c>
      <c r="R24" s="48" t="str">
        <f t="shared" si="7"/>
        <v>locale.0407.jid=de_DE</v>
      </c>
    </row>
    <row r="25" spans="1:18" x14ac:dyDescent="0.15">
      <c r="A25" s="49" t="s">
        <v>191</v>
      </c>
      <c r="B25" s="49" t="s">
        <v>190</v>
      </c>
      <c r="C25" s="49">
        <v>3079</v>
      </c>
      <c r="D25" s="48" t="str">
        <f t="shared" si="0"/>
        <v>0C07</v>
      </c>
      <c r="E25" s="49" t="s">
        <v>650</v>
      </c>
      <c r="F25" s="49" t="s">
        <v>654</v>
      </c>
      <c r="G25" s="48" t="str">
        <f t="shared" si="1"/>
        <v>German - Austria</v>
      </c>
      <c r="H25" s="49" t="s">
        <v>189</v>
      </c>
      <c r="I25" s="49" t="s">
        <v>1108</v>
      </c>
      <c r="J25" s="49" t="s">
        <v>194</v>
      </c>
      <c r="K25" s="49" t="s">
        <v>1316</v>
      </c>
      <c r="L25" s="49"/>
      <c r="M25" s="48" t="str">
        <f t="shared" si="2"/>
        <v>locale.0C07.code=de-at</v>
      </c>
      <c r="N25" s="48" t="str">
        <f t="shared" si="3"/>
        <v>locale.0C07.language=German</v>
      </c>
      <c r="O25" s="48" t="str">
        <f t="shared" si="4"/>
        <v>locale.0C07.country=Austria</v>
      </c>
      <c r="P25" s="48" t="str">
        <f t="shared" si="5"/>
        <v>locale.0C07.name=German - Austria</v>
      </c>
      <c r="Q25" s="48" t="str">
        <f t="shared" si="6"/>
        <v>locale.0C07.name=ドイツ語 (オーストリア)</v>
      </c>
      <c r="R25" s="48" t="str">
        <f t="shared" si="7"/>
        <v>locale.0C07.jid=de_AT</v>
      </c>
    </row>
    <row r="26" spans="1:18" x14ac:dyDescent="0.15">
      <c r="A26" s="49" t="s">
        <v>182</v>
      </c>
      <c r="B26" s="49" t="s">
        <v>181</v>
      </c>
      <c r="C26" s="49">
        <v>2055</v>
      </c>
      <c r="D26" s="48" t="str">
        <f t="shared" si="0"/>
        <v>0807</v>
      </c>
      <c r="E26" s="49" t="s">
        <v>650</v>
      </c>
      <c r="F26" s="49" t="s">
        <v>631</v>
      </c>
      <c r="G26" s="48" t="str">
        <f t="shared" si="1"/>
        <v>German - Switzerland</v>
      </c>
      <c r="H26" s="49" t="s">
        <v>180</v>
      </c>
      <c r="I26" s="49" t="s">
        <v>1112</v>
      </c>
      <c r="J26" s="49" t="s">
        <v>194</v>
      </c>
      <c r="K26" s="49" t="s">
        <v>1315</v>
      </c>
      <c r="L26" s="49"/>
      <c r="M26" s="48" t="str">
        <f t="shared" si="2"/>
        <v>locale.0807.code=de-ch</v>
      </c>
      <c r="N26" s="48" t="str">
        <f t="shared" si="3"/>
        <v>locale.0807.language=German</v>
      </c>
      <c r="O26" s="48" t="str">
        <f t="shared" si="4"/>
        <v>locale.0807.country=Switzerland</v>
      </c>
      <c r="P26" s="48" t="str">
        <f t="shared" si="5"/>
        <v>locale.0807.name=German - Switzerland</v>
      </c>
      <c r="Q26" s="48" t="str">
        <f t="shared" si="6"/>
        <v>locale.0807.name=ドイツ語 (スイス)</v>
      </c>
      <c r="R26" s="48" t="str">
        <f t="shared" si="7"/>
        <v>locale.0807.jid=de_CH</v>
      </c>
    </row>
    <row r="27" spans="1:18" x14ac:dyDescent="0.15">
      <c r="A27" s="49" t="s">
        <v>188</v>
      </c>
      <c r="B27" s="49" t="s">
        <v>187</v>
      </c>
      <c r="C27" s="49">
        <v>5127</v>
      </c>
      <c r="D27" s="48" t="str">
        <f t="shared" si="0"/>
        <v>1407</v>
      </c>
      <c r="E27" s="49" t="s">
        <v>650</v>
      </c>
      <c r="F27" s="49" t="s">
        <v>657</v>
      </c>
      <c r="G27" s="48" t="str">
        <f t="shared" si="1"/>
        <v>German - Liechtenstein</v>
      </c>
      <c r="H27" s="49" t="s">
        <v>186</v>
      </c>
      <c r="I27" s="49"/>
      <c r="J27" s="49"/>
      <c r="K27" s="49"/>
      <c r="L27" s="49"/>
      <c r="M27" s="48" t="str">
        <f t="shared" si="2"/>
        <v>locale.1407.code=de-li</v>
      </c>
      <c r="N27" s="48" t="str">
        <f t="shared" si="3"/>
        <v>locale.1407.language=German</v>
      </c>
      <c r="O27" s="48" t="str">
        <f t="shared" si="4"/>
        <v>locale.1407.country=Liechtenstein</v>
      </c>
      <c r="P27" s="48" t="str">
        <f t="shared" si="5"/>
        <v>locale.1407.name=German - Liechtenstein</v>
      </c>
      <c r="Q27" s="48" t="str">
        <f t="shared" si="6"/>
        <v>locale.1407.name=ドイツ語 (リヒテンシュタイン)</v>
      </c>
      <c r="R27" s="48" t="str">
        <f t="shared" si="7"/>
        <v>locale.1407.jid=</v>
      </c>
    </row>
    <row r="28" spans="1:18" x14ac:dyDescent="0.15">
      <c r="A28" s="49" t="s">
        <v>185</v>
      </c>
      <c r="B28" s="49" t="s">
        <v>184</v>
      </c>
      <c r="C28" s="49">
        <v>4103</v>
      </c>
      <c r="D28" s="48" t="str">
        <f t="shared" si="0"/>
        <v>1007</v>
      </c>
      <c r="E28" s="49" t="s">
        <v>650</v>
      </c>
      <c r="F28" s="49" t="s">
        <v>611</v>
      </c>
      <c r="G28" s="48" t="str">
        <f t="shared" si="1"/>
        <v>German - Luxembourg</v>
      </c>
      <c r="H28" s="49" t="s">
        <v>183</v>
      </c>
      <c r="I28" s="49" t="s">
        <v>1111</v>
      </c>
      <c r="J28" s="49" t="s">
        <v>194</v>
      </c>
      <c r="K28" s="49" t="s">
        <v>1314</v>
      </c>
      <c r="L28" s="49"/>
      <c r="M28" s="48" t="str">
        <f t="shared" si="2"/>
        <v>locale.1007.code=de-lu</v>
      </c>
      <c r="N28" s="48" t="str">
        <f t="shared" si="3"/>
        <v>locale.1007.language=German</v>
      </c>
      <c r="O28" s="48" t="str">
        <f t="shared" si="4"/>
        <v>locale.1007.country=Luxembourg</v>
      </c>
      <c r="P28" s="48" t="str">
        <f t="shared" si="5"/>
        <v>locale.1007.name=German - Luxembourg</v>
      </c>
      <c r="Q28" s="48" t="str">
        <f t="shared" si="6"/>
        <v>locale.1007.name=ドイツ語 (ルクセンブルグ)</v>
      </c>
      <c r="R28" s="48" t="str">
        <f t="shared" si="7"/>
        <v>locale.1007.jid=de_LU</v>
      </c>
    </row>
    <row r="29" spans="1:18" x14ac:dyDescent="0.15">
      <c r="A29" s="49" t="s">
        <v>179</v>
      </c>
      <c r="B29" s="49" t="s">
        <v>178</v>
      </c>
      <c r="C29" s="49">
        <v>1032</v>
      </c>
      <c r="D29" s="48" t="str">
        <f t="shared" si="0"/>
        <v>0408</v>
      </c>
      <c r="E29" s="49" t="s">
        <v>662</v>
      </c>
      <c r="F29" s="49"/>
      <c r="G29" s="48" t="str">
        <f t="shared" si="1"/>
        <v>Greek</v>
      </c>
      <c r="H29" s="49" t="s">
        <v>177</v>
      </c>
      <c r="I29" s="49"/>
      <c r="J29" s="49"/>
      <c r="K29" s="49"/>
      <c r="L29" s="49"/>
      <c r="M29" s="48" t="str">
        <f t="shared" si="2"/>
        <v>locale.0408.code=el</v>
      </c>
      <c r="N29" s="48" t="str">
        <f t="shared" si="3"/>
        <v>locale.0408.language=Greek</v>
      </c>
      <c r="O29" s="48" t="str">
        <f t="shared" si="4"/>
        <v>locale.0408.country=</v>
      </c>
      <c r="P29" s="48" t="str">
        <f t="shared" si="5"/>
        <v>locale.0408.name=Greek</v>
      </c>
      <c r="Q29" s="48" t="str">
        <f t="shared" si="6"/>
        <v>locale.0408.name=ギリシャ語</v>
      </c>
      <c r="R29" s="48" t="str">
        <f t="shared" si="7"/>
        <v>locale.0408.jid=</v>
      </c>
    </row>
    <row r="30" spans="1:18" x14ac:dyDescent="0.15">
      <c r="A30" s="49" t="s">
        <v>254</v>
      </c>
      <c r="B30" s="49" t="s">
        <v>253</v>
      </c>
      <c r="C30" s="49">
        <v>3081</v>
      </c>
      <c r="D30" s="48" t="str">
        <f t="shared" si="0"/>
        <v>0C09</v>
      </c>
      <c r="E30" s="49" t="s">
        <v>531</v>
      </c>
      <c r="F30" s="49" t="s">
        <v>537</v>
      </c>
      <c r="G30" s="48" t="str">
        <f t="shared" si="1"/>
        <v>English - Australia</v>
      </c>
      <c r="H30" s="49" t="s">
        <v>252</v>
      </c>
      <c r="I30" s="49" t="s">
        <v>1076</v>
      </c>
      <c r="J30" s="49" t="s">
        <v>1006</v>
      </c>
      <c r="K30" s="49" t="s">
        <v>1299</v>
      </c>
      <c r="L30" s="49"/>
      <c r="M30" s="48" t="str">
        <f t="shared" si="2"/>
        <v>locale.0C09.code=en-au</v>
      </c>
      <c r="N30" s="48" t="str">
        <f t="shared" si="3"/>
        <v>locale.0C09.language=English</v>
      </c>
      <c r="O30" s="48" t="str">
        <f t="shared" si="4"/>
        <v>locale.0C09.country=Australia</v>
      </c>
      <c r="P30" s="48" t="str">
        <f t="shared" si="5"/>
        <v>locale.0C09.name=English - Australia</v>
      </c>
      <c r="Q30" s="48" t="str">
        <f t="shared" si="6"/>
        <v>locale.0C09.name=英語 (オーストラリア)</v>
      </c>
      <c r="R30" s="48" t="str">
        <f t="shared" si="7"/>
        <v>locale.0C09.jid=en_AU</v>
      </c>
    </row>
    <row r="31" spans="1:18" x14ac:dyDescent="0.15">
      <c r="A31" s="49" t="s">
        <v>251</v>
      </c>
      <c r="B31" s="49" t="s">
        <v>250</v>
      </c>
      <c r="C31" s="49">
        <v>10249</v>
      </c>
      <c r="D31" s="48" t="str">
        <f t="shared" si="0"/>
        <v>2809</v>
      </c>
      <c r="E31" s="49" t="s">
        <v>531</v>
      </c>
      <c r="F31" s="49" t="s">
        <v>540</v>
      </c>
      <c r="G31" s="48" t="str">
        <f t="shared" si="1"/>
        <v>English - Belize</v>
      </c>
      <c r="H31" s="49" t="s">
        <v>249</v>
      </c>
      <c r="I31" s="49"/>
      <c r="J31" s="49"/>
      <c r="K31" s="49"/>
      <c r="L31" s="49"/>
      <c r="M31" s="48" t="str">
        <f t="shared" si="2"/>
        <v>locale.2809.code=en-bz</v>
      </c>
      <c r="N31" s="48" t="str">
        <f t="shared" si="3"/>
        <v>locale.2809.language=English</v>
      </c>
      <c r="O31" s="48" t="str">
        <f t="shared" si="4"/>
        <v>locale.2809.country=Belize</v>
      </c>
      <c r="P31" s="48" t="str">
        <f t="shared" si="5"/>
        <v>locale.2809.name=English - Belize</v>
      </c>
      <c r="Q31" s="48" t="str">
        <f t="shared" si="6"/>
        <v>locale.2809.name=英語 (ベリーズ)</v>
      </c>
      <c r="R31" s="48" t="str">
        <f t="shared" si="7"/>
        <v>locale.2809.jid=</v>
      </c>
    </row>
    <row r="32" spans="1:18" x14ac:dyDescent="0.15">
      <c r="A32" s="49" t="s">
        <v>248</v>
      </c>
      <c r="B32" s="49" t="s">
        <v>247</v>
      </c>
      <c r="C32" s="49">
        <v>4105</v>
      </c>
      <c r="D32" s="48" t="str">
        <f t="shared" si="0"/>
        <v>1009</v>
      </c>
      <c r="E32" s="49" t="s">
        <v>531</v>
      </c>
      <c r="F32" s="49" t="s">
        <v>543</v>
      </c>
      <c r="G32" s="48" t="str">
        <f t="shared" si="1"/>
        <v>English - Canada</v>
      </c>
      <c r="H32" s="49" t="s">
        <v>246</v>
      </c>
      <c r="I32" s="49" t="s">
        <v>1078</v>
      </c>
      <c r="J32" s="49" t="s">
        <v>1006</v>
      </c>
      <c r="K32" s="49" t="s">
        <v>284</v>
      </c>
      <c r="L32" s="49" t="s">
        <v>1005</v>
      </c>
      <c r="M32" s="48" t="str">
        <f t="shared" si="2"/>
        <v>locale.1009.code=en-ca</v>
      </c>
      <c r="N32" s="48" t="str">
        <f t="shared" si="3"/>
        <v>locale.1009.language=English</v>
      </c>
      <c r="O32" s="48" t="str">
        <f t="shared" si="4"/>
        <v>locale.1009.country=Canada</v>
      </c>
      <c r="P32" s="48" t="str">
        <f t="shared" si="5"/>
        <v>locale.1009.name=English - Canada</v>
      </c>
      <c r="Q32" s="48" t="str">
        <f t="shared" si="6"/>
        <v>locale.1009.name=英語 (カナダ)</v>
      </c>
      <c r="R32" s="48" t="str">
        <f t="shared" si="7"/>
        <v>locale.1009.jid=en_CA</v>
      </c>
    </row>
    <row r="33" spans="1:18" x14ac:dyDescent="0.15">
      <c r="A33" s="49" t="s">
        <v>230</v>
      </c>
      <c r="B33" s="49" t="s">
        <v>229</v>
      </c>
      <c r="C33" s="49">
        <v>2057</v>
      </c>
      <c r="D33" s="48" t="str">
        <f t="shared" si="0"/>
        <v>0809</v>
      </c>
      <c r="E33" s="49" t="s">
        <v>531</v>
      </c>
      <c r="F33" s="49" t="s">
        <v>534</v>
      </c>
      <c r="G33" s="48" t="str">
        <f t="shared" si="1"/>
        <v>English - United Kingdom</v>
      </c>
      <c r="H33" s="49" t="s">
        <v>228</v>
      </c>
      <c r="I33" s="49" t="s">
        <v>1090</v>
      </c>
      <c r="J33" s="49" t="s">
        <v>1006</v>
      </c>
      <c r="K33" s="49" t="s">
        <v>1308</v>
      </c>
      <c r="L33" s="49" t="s">
        <v>1234</v>
      </c>
      <c r="M33" s="48" t="str">
        <f t="shared" si="2"/>
        <v>locale.0809.code=en-gb</v>
      </c>
      <c r="N33" s="48" t="str">
        <f t="shared" si="3"/>
        <v>locale.0809.language=English</v>
      </c>
      <c r="O33" s="48" t="str">
        <f t="shared" si="4"/>
        <v>locale.0809.country=United Kingdom</v>
      </c>
      <c r="P33" s="48" t="str">
        <f t="shared" si="5"/>
        <v>locale.0809.name=English - United Kingdom</v>
      </c>
      <c r="Q33" s="48" t="str">
        <f t="shared" si="6"/>
        <v>locale.0809.name=英語 (U.K.)</v>
      </c>
      <c r="R33" s="48" t="str">
        <f t="shared" si="7"/>
        <v>locale.0809.jid=en_GB</v>
      </c>
    </row>
    <row r="34" spans="1:18" x14ac:dyDescent="0.15">
      <c r="A34" s="49" t="s">
        <v>245</v>
      </c>
      <c r="B34" s="49" t="s">
        <v>244</v>
      </c>
      <c r="C34" s="49">
        <v>6153</v>
      </c>
      <c r="D34" s="48" t="str">
        <f t="shared" si="0"/>
        <v>1809</v>
      </c>
      <c r="E34" s="49" t="s">
        <v>531</v>
      </c>
      <c r="F34" s="49" t="s">
        <v>556</v>
      </c>
      <c r="G34" s="48" t="str">
        <f t="shared" si="1"/>
        <v>English - Ireland</v>
      </c>
      <c r="H34" s="49" t="s">
        <v>243</v>
      </c>
      <c r="I34" s="49" t="s">
        <v>1082</v>
      </c>
      <c r="J34" s="49" t="s">
        <v>1006</v>
      </c>
      <c r="K34" s="49" t="s">
        <v>1301</v>
      </c>
      <c r="L34" s="49"/>
      <c r="M34" s="48" t="str">
        <f t="shared" si="2"/>
        <v>locale.1809.code=en-ie</v>
      </c>
      <c r="N34" s="48" t="str">
        <f t="shared" si="3"/>
        <v>locale.1809.language=English</v>
      </c>
      <c r="O34" s="48" t="str">
        <f t="shared" si="4"/>
        <v>locale.1809.country=Ireland</v>
      </c>
      <c r="P34" s="48" t="str">
        <f t="shared" si="5"/>
        <v>locale.1809.name=English - Ireland</v>
      </c>
      <c r="Q34" s="48" t="str">
        <f t="shared" si="6"/>
        <v>locale.1809.name=英語 (アイルランド)</v>
      </c>
      <c r="R34" s="48" t="str">
        <f t="shared" si="7"/>
        <v>locale.1809.jid=en_IE</v>
      </c>
    </row>
    <row r="35" spans="1:18" x14ac:dyDescent="0.15">
      <c r="A35" s="49" t="s">
        <v>242</v>
      </c>
      <c r="B35" s="49" t="s">
        <v>241</v>
      </c>
      <c r="C35" s="49">
        <v>8201</v>
      </c>
      <c r="D35" s="48" t="str">
        <f t="shared" si="0"/>
        <v>2009</v>
      </c>
      <c r="E35" s="49" t="s">
        <v>531</v>
      </c>
      <c r="F35" s="49" t="s">
        <v>559</v>
      </c>
      <c r="G35" s="48" t="str">
        <f t="shared" si="1"/>
        <v>English - Jamaica</v>
      </c>
      <c r="H35" s="49" t="s">
        <v>240</v>
      </c>
      <c r="I35" s="49"/>
      <c r="J35" s="49"/>
      <c r="K35" s="49"/>
      <c r="L35" s="49"/>
      <c r="M35" s="48" t="str">
        <f t="shared" si="2"/>
        <v>locale.2009.code=en-jm</v>
      </c>
      <c r="N35" s="48" t="str">
        <f t="shared" si="3"/>
        <v>locale.2009.language=English</v>
      </c>
      <c r="O35" s="48" t="str">
        <f t="shared" si="4"/>
        <v>locale.2009.country=Jamaica</v>
      </c>
      <c r="P35" s="48" t="str">
        <f t="shared" si="5"/>
        <v>locale.2009.name=English - Jamaica</v>
      </c>
      <c r="Q35" s="48" t="str">
        <f t="shared" si="6"/>
        <v>locale.2009.name=英語 (ジャマイカ)</v>
      </c>
      <c r="R35" s="48" t="str">
        <f t="shared" si="7"/>
        <v>locale.2009.jid=</v>
      </c>
    </row>
    <row r="36" spans="1:18" x14ac:dyDescent="0.15">
      <c r="A36" s="49" t="s">
        <v>239</v>
      </c>
      <c r="B36" s="49" t="s">
        <v>238</v>
      </c>
      <c r="C36" s="49">
        <v>5129</v>
      </c>
      <c r="D36" s="48" t="str">
        <f t="shared" si="0"/>
        <v>1409</v>
      </c>
      <c r="E36" s="49" t="s">
        <v>531</v>
      </c>
      <c r="F36" s="49" t="s">
        <v>565</v>
      </c>
      <c r="G36" s="48" t="str">
        <f t="shared" si="1"/>
        <v>English - New Zealand</v>
      </c>
      <c r="H36" s="49" t="s">
        <v>237</v>
      </c>
      <c r="I36" s="49" t="s">
        <v>1085</v>
      </c>
      <c r="J36" s="49" t="s">
        <v>1006</v>
      </c>
      <c r="K36" s="49" t="s">
        <v>1303</v>
      </c>
      <c r="L36" s="49"/>
      <c r="M36" s="48" t="str">
        <f t="shared" si="2"/>
        <v>locale.1409.code=en-nz</v>
      </c>
      <c r="N36" s="48" t="str">
        <f t="shared" si="3"/>
        <v>locale.1409.language=English</v>
      </c>
      <c r="O36" s="48" t="str">
        <f t="shared" si="4"/>
        <v>locale.1409.country=New Zealand</v>
      </c>
      <c r="P36" s="48" t="str">
        <f t="shared" si="5"/>
        <v>locale.1409.name=English - New Zealand</v>
      </c>
      <c r="Q36" s="48" t="str">
        <f t="shared" si="6"/>
        <v>locale.1409.name=英語 (ニュージーランド)</v>
      </c>
      <c r="R36" s="48" t="str">
        <f t="shared" si="7"/>
        <v>locale.1409.jid=en_NZ</v>
      </c>
    </row>
    <row r="37" spans="1:18" x14ac:dyDescent="0.15">
      <c r="A37" s="49" t="s">
        <v>233</v>
      </c>
      <c r="B37" s="49" t="s">
        <v>232</v>
      </c>
      <c r="C37" s="49">
        <v>11273</v>
      </c>
      <c r="D37" s="48" t="str">
        <f t="shared" si="0"/>
        <v>2C09</v>
      </c>
      <c r="E37" s="49" t="s">
        <v>531</v>
      </c>
      <c r="F37" s="49" t="s">
        <v>575</v>
      </c>
      <c r="G37" s="48" t="str">
        <f t="shared" si="1"/>
        <v>English - Trinidad</v>
      </c>
      <c r="H37" s="49" t="s">
        <v>231</v>
      </c>
      <c r="I37" s="49"/>
      <c r="J37" s="49"/>
      <c r="K37" s="49"/>
      <c r="L37" s="49"/>
      <c r="M37" s="48" t="str">
        <f t="shared" si="2"/>
        <v>locale.2C09.code=en-tt</v>
      </c>
      <c r="N37" s="48" t="str">
        <f t="shared" si="3"/>
        <v>locale.2C09.language=English</v>
      </c>
      <c r="O37" s="48" t="str">
        <f t="shared" si="4"/>
        <v>locale.2C09.country=Trinidad</v>
      </c>
      <c r="P37" s="48" t="str">
        <f t="shared" si="5"/>
        <v>locale.2C09.name=English - Trinidad</v>
      </c>
      <c r="Q37" s="48" t="str">
        <f t="shared" si="6"/>
        <v>locale.2C09.name=英語 (トリニダード)</v>
      </c>
      <c r="R37" s="48" t="str">
        <f t="shared" si="7"/>
        <v>locale.2C09.jid=</v>
      </c>
    </row>
    <row r="38" spans="1:18" x14ac:dyDescent="0.15">
      <c r="A38" s="49" t="s">
        <v>227</v>
      </c>
      <c r="B38" s="49" t="s">
        <v>226</v>
      </c>
      <c r="C38" s="49">
        <v>1033</v>
      </c>
      <c r="D38" s="48" t="str">
        <f t="shared" si="0"/>
        <v>0409</v>
      </c>
      <c r="E38" s="49" t="s">
        <v>531</v>
      </c>
      <c r="F38" s="49" t="s">
        <v>489</v>
      </c>
      <c r="G38" s="48" t="str">
        <f t="shared" si="1"/>
        <v>English - United States</v>
      </c>
      <c r="H38" s="49" t="s">
        <v>225</v>
      </c>
      <c r="I38" s="49" t="s">
        <v>1092</v>
      </c>
      <c r="J38" s="49" t="s">
        <v>1006</v>
      </c>
      <c r="K38" s="49" t="s">
        <v>1309</v>
      </c>
      <c r="L38" s="49" t="s">
        <v>1236</v>
      </c>
      <c r="M38" s="48" t="str">
        <f t="shared" si="2"/>
        <v>locale.0409.code=en-us</v>
      </c>
      <c r="N38" s="48" t="str">
        <f t="shared" si="3"/>
        <v>locale.0409.language=English</v>
      </c>
      <c r="O38" s="48" t="str">
        <f t="shared" si="4"/>
        <v>locale.0409.country=United States</v>
      </c>
      <c r="P38" s="48" t="str">
        <f t="shared" si="5"/>
        <v>locale.0409.name=English - United States</v>
      </c>
      <c r="Q38" s="48" t="str">
        <f t="shared" si="6"/>
        <v>locale.0409.name=英語 (U.S.)</v>
      </c>
      <c r="R38" s="48" t="str">
        <f t="shared" si="7"/>
        <v>locale.0409.jid=en_US</v>
      </c>
    </row>
    <row r="39" spans="1:18" x14ac:dyDescent="0.15">
      <c r="A39" s="49" t="s">
        <v>236</v>
      </c>
      <c r="B39" s="49" t="s">
        <v>235</v>
      </c>
      <c r="C39" s="49">
        <v>7177</v>
      </c>
      <c r="D39" s="48" t="str">
        <f t="shared" si="0"/>
        <v>1C09</v>
      </c>
      <c r="E39" s="49" t="s">
        <v>531</v>
      </c>
      <c r="F39" s="49" t="s">
        <v>388</v>
      </c>
      <c r="G39" s="48" t="str">
        <f t="shared" si="1"/>
        <v>English - South Africa</v>
      </c>
      <c r="H39" s="49" t="s">
        <v>234</v>
      </c>
      <c r="I39" s="49" t="s">
        <v>1088</v>
      </c>
      <c r="J39" s="49" t="s">
        <v>1006</v>
      </c>
      <c r="K39" s="49" t="s">
        <v>1307</v>
      </c>
      <c r="L39" s="49"/>
      <c r="M39" s="48" t="str">
        <f t="shared" si="2"/>
        <v>locale.1C09.code=en-za</v>
      </c>
      <c r="N39" s="48" t="str">
        <f t="shared" si="3"/>
        <v>locale.1C09.language=English</v>
      </c>
      <c r="O39" s="48" t="str">
        <f t="shared" si="4"/>
        <v>locale.1C09.country=South Africa</v>
      </c>
      <c r="P39" s="48" t="str">
        <f t="shared" si="5"/>
        <v>locale.1C09.name=English - South Africa</v>
      </c>
      <c r="Q39" s="48" t="str">
        <f t="shared" si="6"/>
        <v>locale.1C09.name=英語 (南アフリカ)</v>
      </c>
      <c r="R39" s="48" t="str">
        <f t="shared" si="7"/>
        <v>locale.1C09.jid=en_ZA</v>
      </c>
    </row>
    <row r="40" spans="1:18" x14ac:dyDescent="0.15">
      <c r="A40" s="49" t="s">
        <v>92</v>
      </c>
      <c r="B40" s="49" t="s">
        <v>91</v>
      </c>
      <c r="C40" s="49">
        <v>1034</v>
      </c>
      <c r="D40" s="48" t="str">
        <f t="shared" si="0"/>
        <v>040A</v>
      </c>
      <c r="E40" s="49" t="s">
        <v>853</v>
      </c>
      <c r="F40" s="49" t="s">
        <v>854</v>
      </c>
      <c r="G40" s="48" t="str">
        <f t="shared" si="1"/>
        <v>Spanish - Spain</v>
      </c>
      <c r="H40" s="49" t="s">
        <v>90</v>
      </c>
      <c r="I40" s="49" t="s">
        <v>1199</v>
      </c>
      <c r="J40" s="49" t="s">
        <v>92</v>
      </c>
      <c r="K40" s="49" t="s">
        <v>92</v>
      </c>
      <c r="L40" s="49"/>
      <c r="M40" s="48" t="str">
        <f t="shared" si="2"/>
        <v>locale.040A.code=es</v>
      </c>
      <c r="N40" s="48" t="str">
        <f t="shared" si="3"/>
        <v>locale.040A.language=Spanish</v>
      </c>
      <c r="O40" s="48" t="str">
        <f t="shared" si="4"/>
        <v>locale.040A.country=Spain</v>
      </c>
      <c r="P40" s="48" t="str">
        <f t="shared" si="5"/>
        <v>locale.040A.name=Spanish - Spain</v>
      </c>
      <c r="Q40" s="48" t="str">
        <f t="shared" si="6"/>
        <v>locale.040A.name=スペイン語 (スペイン)</v>
      </c>
      <c r="R40" s="48" t="str">
        <f t="shared" si="7"/>
        <v>locale.040A.jid=es_ES</v>
      </c>
    </row>
    <row r="41" spans="1:18" x14ac:dyDescent="0.15">
      <c r="A41" s="49" t="s">
        <v>89</v>
      </c>
      <c r="B41" s="49" t="s">
        <v>88</v>
      </c>
      <c r="C41" s="49">
        <v>11274</v>
      </c>
      <c r="D41" s="48" t="str">
        <f t="shared" si="0"/>
        <v>2C0A</v>
      </c>
      <c r="E41" s="49" t="s">
        <v>853</v>
      </c>
      <c r="F41" s="49" t="s">
        <v>861</v>
      </c>
      <c r="G41" s="48" t="str">
        <f t="shared" si="1"/>
        <v>Spanish - Argentina</v>
      </c>
      <c r="H41" s="49" t="s">
        <v>87</v>
      </c>
      <c r="I41" s="49" t="s">
        <v>1168</v>
      </c>
      <c r="J41" s="49" t="s">
        <v>92</v>
      </c>
      <c r="K41" s="49" t="s">
        <v>1266</v>
      </c>
      <c r="L41" s="49"/>
      <c r="M41" s="48" t="str">
        <f t="shared" si="2"/>
        <v>locale.2C0A.code=es-ar</v>
      </c>
      <c r="N41" s="48" t="str">
        <f t="shared" si="3"/>
        <v>locale.2C0A.language=Spanish</v>
      </c>
      <c r="O41" s="48" t="str">
        <f t="shared" si="4"/>
        <v>locale.2C0A.country=Argentina</v>
      </c>
      <c r="P41" s="48" t="str">
        <f t="shared" si="5"/>
        <v>locale.2C0A.name=Spanish - Argentina</v>
      </c>
      <c r="Q41" s="48" t="str">
        <f t="shared" si="6"/>
        <v>locale.2C0A.name=スペイン語 (アルゼンチン)</v>
      </c>
      <c r="R41" s="48" t="str">
        <f t="shared" si="7"/>
        <v>locale.2C0A.jid=es_AR</v>
      </c>
    </row>
    <row r="42" spans="1:18" x14ac:dyDescent="0.15">
      <c r="A42" s="49" t="s">
        <v>86</v>
      </c>
      <c r="B42" s="49" t="s">
        <v>85</v>
      </c>
      <c r="C42" s="49">
        <v>16394</v>
      </c>
      <c r="D42" s="48" t="str">
        <f t="shared" si="0"/>
        <v>400A</v>
      </c>
      <c r="E42" s="49" t="s">
        <v>853</v>
      </c>
      <c r="F42" s="49" t="s">
        <v>802</v>
      </c>
      <c r="G42" s="48" t="str">
        <f t="shared" si="1"/>
        <v>Spanish - Bolivia</v>
      </c>
      <c r="H42" s="49" t="s">
        <v>84</v>
      </c>
      <c r="I42" s="49" t="s">
        <v>1170</v>
      </c>
      <c r="J42" s="49" t="s">
        <v>92</v>
      </c>
      <c r="K42" s="49" t="s">
        <v>1359</v>
      </c>
      <c r="L42" s="49"/>
      <c r="M42" s="48" t="str">
        <f t="shared" si="2"/>
        <v>locale.400A.code=es-bo</v>
      </c>
      <c r="N42" s="48" t="str">
        <f t="shared" si="3"/>
        <v>locale.400A.language=Spanish</v>
      </c>
      <c r="O42" s="48" t="str">
        <f t="shared" si="4"/>
        <v>locale.400A.country=Bolivia</v>
      </c>
      <c r="P42" s="48" t="str">
        <f t="shared" si="5"/>
        <v>locale.400A.name=Spanish - Bolivia</v>
      </c>
      <c r="Q42" s="48" t="str">
        <f t="shared" si="6"/>
        <v>locale.400A.name=スペイン語 (ボリビア)</v>
      </c>
      <c r="R42" s="48" t="str">
        <f t="shared" si="7"/>
        <v>locale.400A.jid=es_BO</v>
      </c>
    </row>
    <row r="43" spans="1:18" x14ac:dyDescent="0.15">
      <c r="A43" s="49" t="s">
        <v>83</v>
      </c>
      <c r="B43" s="49" t="s">
        <v>82</v>
      </c>
      <c r="C43" s="49">
        <v>13322</v>
      </c>
      <c r="D43" s="48" t="str">
        <f t="shared" si="0"/>
        <v>340A</v>
      </c>
      <c r="E43" s="49" t="s">
        <v>853</v>
      </c>
      <c r="F43" s="49" t="s">
        <v>866</v>
      </c>
      <c r="G43" s="48" t="str">
        <f t="shared" si="1"/>
        <v>Spanish - Chile</v>
      </c>
      <c r="H43" s="49" t="s">
        <v>81</v>
      </c>
      <c r="I43" s="49" t="s">
        <v>1172</v>
      </c>
      <c r="J43" s="49" t="s">
        <v>92</v>
      </c>
      <c r="K43" s="49" t="s">
        <v>1360</v>
      </c>
      <c r="L43" s="49"/>
      <c r="M43" s="48" t="str">
        <f t="shared" si="2"/>
        <v>locale.340A.code=es-cl</v>
      </c>
      <c r="N43" s="48" t="str">
        <f t="shared" si="3"/>
        <v>locale.340A.language=Spanish</v>
      </c>
      <c r="O43" s="48" t="str">
        <f t="shared" si="4"/>
        <v>locale.340A.country=Chile</v>
      </c>
      <c r="P43" s="48" t="str">
        <f t="shared" si="5"/>
        <v>locale.340A.name=Spanish - Chile</v>
      </c>
      <c r="Q43" s="48" t="str">
        <f t="shared" si="6"/>
        <v>locale.340A.name=スペイン語 (チリ)</v>
      </c>
      <c r="R43" s="48" t="str">
        <f t="shared" si="7"/>
        <v>locale.340A.jid=es_CL</v>
      </c>
    </row>
    <row r="44" spans="1:18" x14ac:dyDescent="0.15">
      <c r="A44" s="49" t="s">
        <v>80</v>
      </c>
      <c r="B44" s="49" t="s">
        <v>79</v>
      </c>
      <c r="C44" s="49">
        <v>9226</v>
      </c>
      <c r="D44" s="48" t="str">
        <f t="shared" si="0"/>
        <v>240A</v>
      </c>
      <c r="E44" s="49" t="s">
        <v>853</v>
      </c>
      <c r="F44" s="49" t="s">
        <v>869</v>
      </c>
      <c r="G44" s="48" t="str">
        <f t="shared" si="1"/>
        <v>Spanish - Colombia</v>
      </c>
      <c r="H44" s="49" t="s">
        <v>78</v>
      </c>
      <c r="I44" s="49" t="s">
        <v>1174</v>
      </c>
      <c r="J44" s="49" t="s">
        <v>92</v>
      </c>
      <c r="K44" s="49" t="s">
        <v>1361</v>
      </c>
      <c r="L44" s="49"/>
      <c r="M44" s="48" t="str">
        <f t="shared" si="2"/>
        <v>locale.240A.code=es-co</v>
      </c>
      <c r="N44" s="48" t="str">
        <f t="shared" si="3"/>
        <v>locale.240A.language=Spanish</v>
      </c>
      <c r="O44" s="48" t="str">
        <f t="shared" si="4"/>
        <v>locale.240A.country=Colombia</v>
      </c>
      <c r="P44" s="48" t="str">
        <f t="shared" si="5"/>
        <v>locale.240A.name=Spanish - Colombia</v>
      </c>
      <c r="Q44" s="48" t="str">
        <f t="shared" si="6"/>
        <v>locale.240A.name=スペイン語 (コロンビア)</v>
      </c>
      <c r="R44" s="48" t="str">
        <f t="shared" si="7"/>
        <v>locale.240A.jid=es_CO</v>
      </c>
    </row>
    <row r="45" spans="1:18" x14ac:dyDescent="0.15">
      <c r="A45" s="49" t="s">
        <v>77</v>
      </c>
      <c r="B45" s="49" t="s">
        <v>76</v>
      </c>
      <c r="C45" s="49">
        <v>5130</v>
      </c>
      <c r="D45" s="48" t="str">
        <f t="shared" si="0"/>
        <v>140A</v>
      </c>
      <c r="E45" s="49" t="s">
        <v>853</v>
      </c>
      <c r="F45" s="49" t="s">
        <v>872</v>
      </c>
      <c r="G45" s="48" t="str">
        <f t="shared" si="1"/>
        <v>Spanish - Costa Rica</v>
      </c>
      <c r="H45" s="49" t="s">
        <v>75</v>
      </c>
      <c r="I45" s="49" t="s">
        <v>1176</v>
      </c>
      <c r="J45" s="49" t="s">
        <v>92</v>
      </c>
      <c r="K45" s="49" t="s">
        <v>1362</v>
      </c>
      <c r="L45" s="49"/>
      <c r="M45" s="48" t="str">
        <f t="shared" si="2"/>
        <v>locale.140A.code=es-cr</v>
      </c>
      <c r="N45" s="48" t="str">
        <f t="shared" si="3"/>
        <v>locale.140A.language=Spanish</v>
      </c>
      <c r="O45" s="48" t="str">
        <f t="shared" si="4"/>
        <v>locale.140A.country=Costa Rica</v>
      </c>
      <c r="P45" s="48" t="str">
        <f t="shared" si="5"/>
        <v>locale.140A.name=Spanish - Costa Rica</v>
      </c>
      <c r="Q45" s="48" t="str">
        <f t="shared" si="6"/>
        <v>locale.140A.name=スペイン語 (コスタリカ)</v>
      </c>
      <c r="R45" s="48" t="str">
        <f t="shared" si="7"/>
        <v>locale.140A.jid=es_CR</v>
      </c>
    </row>
    <row r="46" spans="1:18" x14ac:dyDescent="0.15">
      <c r="A46" s="49" t="s">
        <v>74</v>
      </c>
      <c r="B46" s="49" t="s">
        <v>73</v>
      </c>
      <c r="C46" s="49">
        <v>7178</v>
      </c>
      <c r="D46" s="48" t="str">
        <f t="shared" si="0"/>
        <v>1C0A</v>
      </c>
      <c r="E46" s="49" t="s">
        <v>853</v>
      </c>
      <c r="F46" s="49" t="s">
        <v>875</v>
      </c>
      <c r="G46" s="48" t="str">
        <f t="shared" si="1"/>
        <v>Spanish - Dominican Republic</v>
      </c>
      <c r="H46" s="49" t="s">
        <v>72</v>
      </c>
      <c r="I46" s="49" t="s">
        <v>1178</v>
      </c>
      <c r="J46" s="49" t="s">
        <v>92</v>
      </c>
      <c r="K46" s="49" t="s">
        <v>1363</v>
      </c>
      <c r="L46" s="49"/>
      <c r="M46" s="48" t="str">
        <f t="shared" si="2"/>
        <v>locale.1C0A.code=es-do</v>
      </c>
      <c r="N46" s="48" t="str">
        <f t="shared" si="3"/>
        <v>locale.1C0A.language=Spanish</v>
      </c>
      <c r="O46" s="48" t="str">
        <f t="shared" si="4"/>
        <v>locale.1C0A.country=Dominican Republic</v>
      </c>
      <c r="P46" s="48" t="str">
        <f t="shared" si="5"/>
        <v>locale.1C0A.name=Spanish - Dominican Republic</v>
      </c>
      <c r="Q46" s="48" t="str">
        <f t="shared" si="6"/>
        <v>locale.1C0A.name=スペイン語 (ドミニカ共和国)</v>
      </c>
      <c r="R46" s="48" t="str">
        <f t="shared" si="7"/>
        <v>locale.1C0A.jid=es_DO</v>
      </c>
    </row>
    <row r="47" spans="1:18" x14ac:dyDescent="0.15">
      <c r="A47" s="49" t="s">
        <v>71</v>
      </c>
      <c r="B47" s="49" t="s">
        <v>70</v>
      </c>
      <c r="C47" s="49">
        <v>12298</v>
      </c>
      <c r="D47" s="48" t="str">
        <f t="shared" si="0"/>
        <v>300A</v>
      </c>
      <c r="E47" s="49" t="s">
        <v>853</v>
      </c>
      <c r="F47" s="49" t="s">
        <v>805</v>
      </c>
      <c r="G47" s="48" t="str">
        <f t="shared" si="1"/>
        <v>Spanish - Ecuador</v>
      </c>
      <c r="H47" s="49" t="s">
        <v>69</v>
      </c>
      <c r="I47" s="49" t="s">
        <v>1180</v>
      </c>
      <c r="J47" s="49" t="s">
        <v>92</v>
      </c>
      <c r="K47" s="49" t="s">
        <v>1364</v>
      </c>
      <c r="L47" s="49"/>
      <c r="M47" s="48" t="str">
        <f t="shared" si="2"/>
        <v>locale.300A.code=es-ec</v>
      </c>
      <c r="N47" s="48" t="str">
        <f t="shared" si="3"/>
        <v>locale.300A.language=Spanish</v>
      </c>
      <c r="O47" s="48" t="str">
        <f t="shared" si="4"/>
        <v>locale.300A.country=Ecuador</v>
      </c>
      <c r="P47" s="48" t="str">
        <f t="shared" si="5"/>
        <v>locale.300A.name=Spanish - Ecuador</v>
      </c>
      <c r="Q47" s="48" t="str">
        <f t="shared" si="6"/>
        <v>locale.300A.name=スペイン語 (エクアドル)</v>
      </c>
      <c r="R47" s="48" t="str">
        <f t="shared" si="7"/>
        <v>locale.300A.jid=es_EC</v>
      </c>
    </row>
    <row r="48" spans="1:18" x14ac:dyDescent="0.15">
      <c r="A48" s="49" t="s">
        <v>68</v>
      </c>
      <c r="B48" s="49" t="s">
        <v>67</v>
      </c>
      <c r="C48" s="49">
        <v>4106</v>
      </c>
      <c r="D48" s="48" t="str">
        <f t="shared" si="0"/>
        <v>100A</v>
      </c>
      <c r="E48" s="49" t="s">
        <v>853</v>
      </c>
      <c r="F48" s="49" t="s">
        <v>883</v>
      </c>
      <c r="G48" s="48" t="str">
        <f t="shared" si="1"/>
        <v>Spanish - Guatemala</v>
      </c>
      <c r="H48" s="49" t="s">
        <v>66</v>
      </c>
      <c r="I48" s="49" t="s">
        <v>1184</v>
      </c>
      <c r="J48" s="49" t="s">
        <v>92</v>
      </c>
      <c r="K48" s="49" t="s">
        <v>1365</v>
      </c>
      <c r="L48" s="49"/>
      <c r="M48" s="48" t="str">
        <f t="shared" si="2"/>
        <v>locale.100A.code=es-gt</v>
      </c>
      <c r="N48" s="48" t="str">
        <f t="shared" si="3"/>
        <v>locale.100A.language=Spanish</v>
      </c>
      <c r="O48" s="48" t="str">
        <f t="shared" si="4"/>
        <v>locale.100A.country=Guatemala</v>
      </c>
      <c r="P48" s="48" t="str">
        <f t="shared" si="5"/>
        <v>locale.100A.name=Spanish - Guatemala</v>
      </c>
      <c r="Q48" s="48" t="str">
        <f t="shared" si="6"/>
        <v>locale.100A.name=スペイン語 (グアテマラ)</v>
      </c>
      <c r="R48" s="48" t="str">
        <f t="shared" si="7"/>
        <v>locale.100A.jid=es_GT</v>
      </c>
    </row>
    <row r="49" spans="1:18" x14ac:dyDescent="0.15">
      <c r="A49" s="49" t="s">
        <v>65</v>
      </c>
      <c r="B49" s="49" t="s">
        <v>64</v>
      </c>
      <c r="C49" s="49">
        <v>18442</v>
      </c>
      <c r="D49" s="48" t="str">
        <f t="shared" si="0"/>
        <v>480A</v>
      </c>
      <c r="E49" s="49" t="s">
        <v>853</v>
      </c>
      <c r="F49" s="49" t="s">
        <v>886</v>
      </c>
      <c r="G49" s="48" t="str">
        <f t="shared" si="1"/>
        <v>Spanish - Honduras</v>
      </c>
      <c r="H49" s="49" t="s">
        <v>63</v>
      </c>
      <c r="I49" s="49" t="s">
        <v>1186</v>
      </c>
      <c r="J49" s="49" t="s">
        <v>92</v>
      </c>
      <c r="K49" s="49" t="s">
        <v>1366</v>
      </c>
      <c r="L49" s="49"/>
      <c r="M49" s="48" t="str">
        <f t="shared" si="2"/>
        <v>locale.480A.code=es-hn</v>
      </c>
      <c r="N49" s="48" t="str">
        <f t="shared" si="3"/>
        <v>locale.480A.language=Spanish</v>
      </c>
      <c r="O49" s="48" t="str">
        <f t="shared" si="4"/>
        <v>locale.480A.country=Honduras</v>
      </c>
      <c r="P49" s="48" t="str">
        <f t="shared" si="5"/>
        <v>locale.480A.name=Spanish - Honduras</v>
      </c>
      <c r="Q49" s="48" t="str">
        <f t="shared" si="6"/>
        <v>locale.480A.name=スペイン語 (ホンジュラス)</v>
      </c>
      <c r="R49" s="48" t="str">
        <f t="shared" si="7"/>
        <v>locale.480A.jid=es_HN</v>
      </c>
    </row>
    <row r="50" spans="1:18" x14ac:dyDescent="0.15">
      <c r="A50" s="49" t="s">
        <v>62</v>
      </c>
      <c r="B50" s="49" t="s">
        <v>61</v>
      </c>
      <c r="C50" s="49">
        <v>2058</v>
      </c>
      <c r="D50" s="48" t="str">
        <f t="shared" si="0"/>
        <v>080A</v>
      </c>
      <c r="E50" s="49" t="s">
        <v>853</v>
      </c>
      <c r="F50" s="49" t="s">
        <v>892</v>
      </c>
      <c r="G50" s="48" t="str">
        <f t="shared" si="1"/>
        <v>Spanish - Mexico</v>
      </c>
      <c r="H50" s="49" t="s">
        <v>60</v>
      </c>
      <c r="I50" s="49" t="s">
        <v>1188</v>
      </c>
      <c r="J50" s="49" t="s">
        <v>92</v>
      </c>
      <c r="K50" s="49" t="s">
        <v>1367</v>
      </c>
      <c r="L50" s="49"/>
      <c r="M50" s="48" t="str">
        <f t="shared" si="2"/>
        <v>locale.080A.code=es-mx</v>
      </c>
      <c r="N50" s="48" t="str">
        <f t="shared" si="3"/>
        <v>locale.080A.language=Spanish</v>
      </c>
      <c r="O50" s="48" t="str">
        <f t="shared" si="4"/>
        <v>locale.080A.country=Mexico</v>
      </c>
      <c r="P50" s="48" t="str">
        <f t="shared" si="5"/>
        <v>locale.080A.name=Spanish - Mexico</v>
      </c>
      <c r="Q50" s="48" t="str">
        <f t="shared" si="6"/>
        <v>locale.080A.name=スペイン語 (メキシコ)</v>
      </c>
      <c r="R50" s="48" t="str">
        <f t="shared" si="7"/>
        <v>locale.080A.jid=es_MX</v>
      </c>
    </row>
    <row r="51" spans="1:18" x14ac:dyDescent="0.15">
      <c r="A51" s="49" t="s">
        <v>59</v>
      </c>
      <c r="B51" s="49" t="s">
        <v>58</v>
      </c>
      <c r="C51" s="49">
        <v>19466</v>
      </c>
      <c r="D51" s="48" t="str">
        <f t="shared" si="0"/>
        <v>4C0A</v>
      </c>
      <c r="E51" s="49" t="s">
        <v>853</v>
      </c>
      <c r="F51" s="49" t="s">
        <v>895</v>
      </c>
      <c r="G51" s="48" t="str">
        <f t="shared" si="1"/>
        <v>Spanish - Nicaragua</v>
      </c>
      <c r="H51" s="49" t="s">
        <v>57</v>
      </c>
      <c r="I51" s="49" t="s">
        <v>1190</v>
      </c>
      <c r="J51" s="49" t="s">
        <v>92</v>
      </c>
      <c r="K51" s="49" t="s">
        <v>1368</v>
      </c>
      <c r="L51" s="49"/>
      <c r="M51" s="48" t="str">
        <f t="shared" si="2"/>
        <v>locale.4C0A.code=es-ni</v>
      </c>
      <c r="N51" s="48" t="str">
        <f t="shared" si="3"/>
        <v>locale.4C0A.language=Spanish</v>
      </c>
      <c r="O51" s="48" t="str">
        <f t="shared" si="4"/>
        <v>locale.4C0A.country=Nicaragua</v>
      </c>
      <c r="P51" s="48" t="str">
        <f t="shared" si="5"/>
        <v>locale.4C0A.name=Spanish - Nicaragua</v>
      </c>
      <c r="Q51" s="48" t="str">
        <f t="shared" si="6"/>
        <v>locale.4C0A.name=スペイン語 (ニカラグア)</v>
      </c>
      <c r="R51" s="48" t="str">
        <f t="shared" si="7"/>
        <v>locale.4C0A.jid=es_NI</v>
      </c>
    </row>
    <row r="52" spans="1:18" x14ac:dyDescent="0.15">
      <c r="A52" s="49" t="s">
        <v>56</v>
      </c>
      <c r="B52" s="49" t="s">
        <v>55</v>
      </c>
      <c r="C52" s="49">
        <v>6154</v>
      </c>
      <c r="D52" s="48" t="str">
        <f t="shared" si="0"/>
        <v>180A</v>
      </c>
      <c r="E52" s="49" t="s">
        <v>853</v>
      </c>
      <c r="F52" s="49" t="s">
        <v>898</v>
      </c>
      <c r="G52" s="48" t="str">
        <f t="shared" si="1"/>
        <v>Spanish - Panama</v>
      </c>
      <c r="H52" s="49" t="s">
        <v>54</v>
      </c>
      <c r="I52" s="49" t="s">
        <v>1192</v>
      </c>
      <c r="J52" s="49" t="s">
        <v>92</v>
      </c>
      <c r="K52" s="49" t="s">
        <v>1369</v>
      </c>
      <c r="L52" s="49"/>
      <c r="M52" s="48" t="str">
        <f t="shared" si="2"/>
        <v>locale.180A.code=es-pa</v>
      </c>
      <c r="N52" s="48" t="str">
        <f t="shared" si="3"/>
        <v>locale.180A.language=Spanish</v>
      </c>
      <c r="O52" s="48" t="str">
        <f t="shared" si="4"/>
        <v>locale.180A.country=Panama</v>
      </c>
      <c r="P52" s="48" t="str">
        <f t="shared" si="5"/>
        <v>locale.180A.name=Spanish - Panama</v>
      </c>
      <c r="Q52" s="48" t="str">
        <f t="shared" si="6"/>
        <v>locale.180A.name=スペイン語 (パナマ)</v>
      </c>
      <c r="R52" s="48" t="str">
        <f t="shared" si="7"/>
        <v>locale.180A.jid=es_PA</v>
      </c>
    </row>
    <row r="53" spans="1:18" x14ac:dyDescent="0.15">
      <c r="A53" s="49" t="s">
        <v>53</v>
      </c>
      <c r="B53" s="49" t="s">
        <v>52</v>
      </c>
      <c r="C53" s="49">
        <v>10250</v>
      </c>
      <c r="D53" s="48" t="str">
        <f t="shared" si="0"/>
        <v>280A</v>
      </c>
      <c r="E53" s="49" t="s">
        <v>853</v>
      </c>
      <c r="F53" s="49" t="s">
        <v>808</v>
      </c>
      <c r="G53" s="48" t="str">
        <f t="shared" si="1"/>
        <v>Spanish - Peru</v>
      </c>
      <c r="H53" s="49" t="s">
        <v>51</v>
      </c>
      <c r="I53" s="49" t="s">
        <v>1196</v>
      </c>
      <c r="J53" s="49" t="s">
        <v>92</v>
      </c>
      <c r="K53" s="49" t="s">
        <v>1371</v>
      </c>
      <c r="L53" s="49"/>
      <c r="M53" s="48" t="str">
        <f t="shared" si="2"/>
        <v>locale.280A.code=es-pe</v>
      </c>
      <c r="N53" s="48" t="str">
        <f t="shared" si="3"/>
        <v>locale.280A.language=Spanish</v>
      </c>
      <c r="O53" s="48" t="str">
        <f t="shared" si="4"/>
        <v>locale.280A.country=Peru</v>
      </c>
      <c r="P53" s="48" t="str">
        <f t="shared" si="5"/>
        <v>locale.280A.name=Spanish - Peru</v>
      </c>
      <c r="Q53" s="48" t="str">
        <f t="shared" si="6"/>
        <v>locale.280A.name=スペイン語 (ペルー)</v>
      </c>
      <c r="R53" s="48" t="str">
        <f t="shared" si="7"/>
        <v>locale.280A.jid=es_PE</v>
      </c>
    </row>
    <row r="54" spans="1:18" x14ac:dyDescent="0.15">
      <c r="A54" s="49" t="s">
        <v>50</v>
      </c>
      <c r="B54" s="49" t="s">
        <v>49</v>
      </c>
      <c r="C54" s="49">
        <v>20490</v>
      </c>
      <c r="D54" s="48" t="str">
        <f t="shared" si="0"/>
        <v>500A</v>
      </c>
      <c r="E54" s="49" t="s">
        <v>853</v>
      </c>
      <c r="F54" s="49" t="s">
        <v>905</v>
      </c>
      <c r="G54" s="48" t="str">
        <f t="shared" si="1"/>
        <v>Spanish - Puerto Rico</v>
      </c>
      <c r="H54" s="49" t="s">
        <v>48</v>
      </c>
      <c r="I54" s="49" t="s">
        <v>1198</v>
      </c>
      <c r="J54" s="49" t="s">
        <v>92</v>
      </c>
      <c r="K54" s="49" t="s">
        <v>1372</v>
      </c>
      <c r="L54" s="49"/>
      <c r="M54" s="48" t="str">
        <f t="shared" si="2"/>
        <v>locale.500A.code=es-pr</v>
      </c>
      <c r="N54" s="48" t="str">
        <f t="shared" si="3"/>
        <v>locale.500A.language=Spanish</v>
      </c>
      <c r="O54" s="48" t="str">
        <f t="shared" si="4"/>
        <v>locale.500A.country=Puerto Rico</v>
      </c>
      <c r="P54" s="48" t="str">
        <f t="shared" si="5"/>
        <v>locale.500A.name=Spanish - Puerto Rico</v>
      </c>
      <c r="Q54" s="48" t="str">
        <f t="shared" si="6"/>
        <v>locale.500A.name=スペイン語 (プエルトリコ)</v>
      </c>
      <c r="R54" s="48" t="str">
        <f t="shared" si="7"/>
        <v>locale.500A.jid=es_PR</v>
      </c>
    </row>
    <row r="55" spans="1:18" x14ac:dyDescent="0.15">
      <c r="A55" s="49" t="s">
        <v>47</v>
      </c>
      <c r="B55" s="49" t="s">
        <v>46</v>
      </c>
      <c r="C55" s="49">
        <v>15370</v>
      </c>
      <c r="D55" s="48" t="str">
        <f t="shared" si="0"/>
        <v>3C0A</v>
      </c>
      <c r="E55" s="49" t="s">
        <v>853</v>
      </c>
      <c r="F55" s="49" t="s">
        <v>669</v>
      </c>
      <c r="G55" s="48" t="str">
        <f t="shared" si="1"/>
        <v>Spanish - Paraguay</v>
      </c>
      <c r="H55" s="49" t="s">
        <v>45</v>
      </c>
      <c r="I55" s="49" t="s">
        <v>1194</v>
      </c>
      <c r="J55" s="49" t="s">
        <v>92</v>
      </c>
      <c r="K55" s="49" t="s">
        <v>1370</v>
      </c>
      <c r="L55" s="49"/>
      <c r="M55" s="48" t="str">
        <f t="shared" si="2"/>
        <v>locale.3C0A.code=es-py</v>
      </c>
      <c r="N55" s="48" t="str">
        <f t="shared" si="3"/>
        <v>locale.3C0A.language=Spanish</v>
      </c>
      <c r="O55" s="48" t="str">
        <f t="shared" si="4"/>
        <v>locale.3C0A.country=Paraguay</v>
      </c>
      <c r="P55" s="48" t="str">
        <f t="shared" si="5"/>
        <v>locale.3C0A.name=Spanish - Paraguay</v>
      </c>
      <c r="Q55" s="48" t="str">
        <f t="shared" si="6"/>
        <v>locale.3C0A.name=スペイン語 (パラグアイ)</v>
      </c>
      <c r="R55" s="48" t="str">
        <f t="shared" si="7"/>
        <v>locale.3C0A.jid=es_PY</v>
      </c>
    </row>
    <row r="56" spans="1:18" x14ac:dyDescent="0.15">
      <c r="A56" s="49" t="s">
        <v>44</v>
      </c>
      <c r="B56" s="49" t="s">
        <v>43</v>
      </c>
      <c r="C56" s="49">
        <v>17418</v>
      </c>
      <c r="D56" s="48" t="str">
        <f t="shared" si="0"/>
        <v>440A</v>
      </c>
      <c r="E56" s="49" t="s">
        <v>853</v>
      </c>
      <c r="F56" s="49" t="s">
        <v>880</v>
      </c>
      <c r="G56" s="48" t="str">
        <f t="shared" si="1"/>
        <v>Spanish - El Salvador</v>
      </c>
      <c r="H56" s="49" t="s">
        <v>42</v>
      </c>
      <c r="I56" s="49" t="s">
        <v>1182</v>
      </c>
      <c r="J56" s="49" t="s">
        <v>92</v>
      </c>
      <c r="K56" s="49" t="s">
        <v>32</v>
      </c>
      <c r="L56" s="49"/>
      <c r="M56" s="48" t="str">
        <f t="shared" si="2"/>
        <v>locale.440A.code=es-sv</v>
      </c>
      <c r="N56" s="48" t="str">
        <f t="shared" si="3"/>
        <v>locale.440A.language=Spanish</v>
      </c>
      <c r="O56" s="48" t="str">
        <f t="shared" si="4"/>
        <v>locale.440A.country=El Salvador</v>
      </c>
      <c r="P56" s="48" t="str">
        <f t="shared" si="5"/>
        <v>locale.440A.name=Spanish - El Salvador</v>
      </c>
      <c r="Q56" s="48" t="str">
        <f t="shared" si="6"/>
        <v>locale.440A.name=スペイン語 (エルサルバドル)</v>
      </c>
      <c r="R56" s="48" t="str">
        <f t="shared" si="7"/>
        <v>locale.440A.jid=es_SV</v>
      </c>
    </row>
    <row r="57" spans="1:18" x14ac:dyDescent="0.15">
      <c r="A57" s="49" t="s">
        <v>41</v>
      </c>
      <c r="B57" s="49" t="s">
        <v>40</v>
      </c>
      <c r="C57" s="49">
        <v>14346</v>
      </c>
      <c r="D57" s="48" t="str">
        <f t="shared" si="0"/>
        <v>380A</v>
      </c>
      <c r="E57" s="49" t="s">
        <v>853</v>
      </c>
      <c r="F57" s="49" t="s">
        <v>910</v>
      </c>
      <c r="G57" s="48" t="str">
        <f t="shared" si="1"/>
        <v>Spanish - Uruguay</v>
      </c>
      <c r="H57" s="49" t="s">
        <v>39</v>
      </c>
      <c r="I57" s="49" t="s">
        <v>1201</v>
      </c>
      <c r="J57" s="49" t="s">
        <v>92</v>
      </c>
      <c r="K57" s="49" t="s">
        <v>1375</v>
      </c>
      <c r="L57" s="49"/>
      <c r="M57" s="48" t="str">
        <f t="shared" si="2"/>
        <v>locale.380A.code=es-uy</v>
      </c>
      <c r="N57" s="48" t="str">
        <f t="shared" si="3"/>
        <v>locale.380A.language=Spanish</v>
      </c>
      <c r="O57" s="48" t="str">
        <f t="shared" si="4"/>
        <v>locale.380A.country=Uruguay</v>
      </c>
      <c r="P57" s="48" t="str">
        <f t="shared" si="5"/>
        <v>locale.380A.name=Spanish - Uruguay</v>
      </c>
      <c r="Q57" s="48" t="str">
        <f t="shared" si="6"/>
        <v>locale.380A.name=スペイン語 (ウルグアイ)</v>
      </c>
      <c r="R57" s="48" t="str">
        <f t="shared" si="7"/>
        <v>locale.380A.jid=es_UY</v>
      </c>
    </row>
    <row r="58" spans="1:18" x14ac:dyDescent="0.15">
      <c r="A58" s="49" t="s">
        <v>38</v>
      </c>
      <c r="B58" s="49" t="s">
        <v>37</v>
      </c>
      <c r="C58" s="49">
        <v>8202</v>
      </c>
      <c r="D58" s="48" t="str">
        <f t="shared" si="0"/>
        <v>200A</v>
      </c>
      <c r="E58" s="49" t="s">
        <v>853</v>
      </c>
      <c r="F58" s="49" t="s">
        <v>913</v>
      </c>
      <c r="G58" s="48" t="str">
        <f t="shared" si="1"/>
        <v>Spanish - Venezuela</v>
      </c>
      <c r="H58" s="49" t="s">
        <v>36</v>
      </c>
      <c r="I58" s="49" t="s">
        <v>1203</v>
      </c>
      <c r="J58" s="49" t="s">
        <v>92</v>
      </c>
      <c r="K58" s="49" t="s">
        <v>1376</v>
      </c>
      <c r="L58" s="49"/>
      <c r="M58" s="48" t="str">
        <f t="shared" si="2"/>
        <v>locale.200A.code=es-ve</v>
      </c>
      <c r="N58" s="48" t="str">
        <f t="shared" si="3"/>
        <v>locale.200A.language=Spanish</v>
      </c>
      <c r="O58" s="48" t="str">
        <f t="shared" si="4"/>
        <v>locale.200A.country=Venezuela</v>
      </c>
      <c r="P58" s="48" t="str">
        <f t="shared" si="5"/>
        <v>locale.200A.name=Spanish - Venezuela</v>
      </c>
      <c r="Q58" s="48" t="str">
        <f t="shared" si="6"/>
        <v>locale.200A.name=スペイン語 (ベネズエラ)</v>
      </c>
      <c r="R58" s="48" t="str">
        <f t="shared" si="7"/>
        <v>locale.200A.jid=es_VE</v>
      </c>
    </row>
    <row r="59" spans="1:18" x14ac:dyDescent="0.15">
      <c r="A59" s="49" t="s">
        <v>224</v>
      </c>
      <c r="B59" s="49" t="s">
        <v>223</v>
      </c>
      <c r="C59" s="49">
        <v>1061</v>
      </c>
      <c r="D59" s="48" t="str">
        <f t="shared" si="0"/>
        <v>0425</v>
      </c>
      <c r="E59" s="49" t="s">
        <v>579</v>
      </c>
      <c r="F59" s="49"/>
      <c r="G59" s="48" t="str">
        <f t="shared" si="1"/>
        <v>Estonian</v>
      </c>
      <c r="H59" s="49" t="s">
        <v>222</v>
      </c>
      <c r="I59" s="49" t="s">
        <v>1094</v>
      </c>
      <c r="J59" s="49" t="s">
        <v>224</v>
      </c>
      <c r="K59" s="49" t="s">
        <v>1311</v>
      </c>
      <c r="L59" s="49"/>
      <c r="M59" s="48" t="str">
        <f t="shared" si="2"/>
        <v>locale.0425.code=et</v>
      </c>
      <c r="N59" s="48" t="str">
        <f t="shared" si="3"/>
        <v>locale.0425.language=Estonian</v>
      </c>
      <c r="O59" s="48" t="str">
        <f t="shared" si="4"/>
        <v>locale.0425.country=</v>
      </c>
      <c r="P59" s="48" t="str">
        <f t="shared" si="5"/>
        <v>locale.0425.name=Estonian</v>
      </c>
      <c r="Q59" s="48" t="str">
        <f t="shared" si="6"/>
        <v>locale.0425.name=エストニア語</v>
      </c>
      <c r="R59" s="48" t="str">
        <f t="shared" si="7"/>
        <v>locale.0425.jid=et_EE</v>
      </c>
    </row>
    <row r="60" spans="1:18" x14ac:dyDescent="0.15">
      <c r="A60" s="49" t="s">
        <v>293</v>
      </c>
      <c r="B60" s="49" t="s">
        <v>292</v>
      </c>
      <c r="C60" s="49">
        <v>1069</v>
      </c>
      <c r="D60" s="48" t="str">
        <f t="shared" si="0"/>
        <v>042D</v>
      </c>
      <c r="E60" s="49" t="s">
        <v>463</v>
      </c>
      <c r="F60" s="49"/>
      <c r="G60" s="48" t="str">
        <f t="shared" si="1"/>
        <v>Basque</v>
      </c>
      <c r="H60" s="49" t="s">
        <v>291</v>
      </c>
      <c r="I60" s="49"/>
      <c r="J60" s="49"/>
      <c r="K60" s="49"/>
      <c r="L60" s="49"/>
      <c r="M60" s="48" t="str">
        <f t="shared" si="2"/>
        <v>locale.042D.code=eu</v>
      </c>
      <c r="N60" s="48" t="str">
        <f t="shared" si="3"/>
        <v>locale.042D.language=Basque</v>
      </c>
      <c r="O60" s="48" t="str">
        <f t="shared" si="4"/>
        <v>locale.042D.country=</v>
      </c>
      <c r="P60" s="48" t="str">
        <f t="shared" si="5"/>
        <v>locale.042D.name=Basque</v>
      </c>
      <c r="Q60" s="48" t="str">
        <f t="shared" si="6"/>
        <v>locale.042D.name=バスク語</v>
      </c>
      <c r="R60" s="48" t="str">
        <f t="shared" si="7"/>
        <v>locale.042D.jid=</v>
      </c>
    </row>
    <row r="61" spans="1:18" x14ac:dyDescent="0.15">
      <c r="A61" s="49" t="s">
        <v>221</v>
      </c>
      <c r="B61" s="49" t="s">
        <v>220</v>
      </c>
      <c r="C61" s="49">
        <v>1065</v>
      </c>
      <c r="D61" s="48" t="str">
        <f t="shared" si="0"/>
        <v>0429</v>
      </c>
      <c r="E61" s="49" t="s">
        <v>583</v>
      </c>
      <c r="F61" s="49"/>
      <c r="G61" s="48" t="str">
        <f t="shared" si="1"/>
        <v>Farsi</v>
      </c>
      <c r="H61" s="49" t="s">
        <v>219</v>
      </c>
      <c r="I61" s="49"/>
      <c r="J61" s="49"/>
      <c r="K61" s="49"/>
      <c r="L61" s="49"/>
      <c r="M61" s="48" t="str">
        <f t="shared" si="2"/>
        <v>locale.0429.code=fa</v>
      </c>
      <c r="N61" s="48" t="str">
        <f t="shared" si="3"/>
        <v>locale.0429.language=Farsi</v>
      </c>
      <c r="O61" s="48" t="str">
        <f t="shared" si="4"/>
        <v>locale.0429.country=</v>
      </c>
      <c r="P61" s="48" t="str">
        <f t="shared" si="5"/>
        <v>locale.0429.name=Farsi</v>
      </c>
      <c r="Q61" s="48" t="str">
        <f t="shared" si="6"/>
        <v>locale.0429.name=ペルシャ語</v>
      </c>
      <c r="R61" s="48" t="str">
        <f t="shared" si="7"/>
        <v>locale.0429.jid=</v>
      </c>
    </row>
    <row r="62" spans="1:18" x14ac:dyDescent="0.15">
      <c r="A62" s="49" t="s">
        <v>218</v>
      </c>
      <c r="B62" s="49" t="s">
        <v>217</v>
      </c>
      <c r="C62" s="49">
        <v>1035</v>
      </c>
      <c r="D62" s="48" t="str">
        <f t="shared" si="0"/>
        <v>040B</v>
      </c>
      <c r="E62" s="49" t="s">
        <v>587</v>
      </c>
      <c r="F62" s="49"/>
      <c r="G62" s="48" t="str">
        <f t="shared" si="1"/>
        <v>Finnish</v>
      </c>
      <c r="H62" s="49" t="s">
        <v>216</v>
      </c>
      <c r="I62" s="49" t="s">
        <v>1096</v>
      </c>
      <c r="J62" s="49" t="s">
        <v>218</v>
      </c>
      <c r="K62" s="49" t="s">
        <v>1429</v>
      </c>
      <c r="L62" s="49"/>
      <c r="M62" s="48" t="str">
        <f t="shared" si="2"/>
        <v>locale.040B.code=fi</v>
      </c>
      <c r="N62" s="48" t="str">
        <f t="shared" si="3"/>
        <v>locale.040B.language=Finnish</v>
      </c>
      <c r="O62" s="48" t="str">
        <f t="shared" si="4"/>
        <v>locale.040B.country=</v>
      </c>
      <c r="P62" s="48" t="str">
        <f t="shared" si="5"/>
        <v>locale.040B.name=Finnish</v>
      </c>
      <c r="Q62" s="48" t="str">
        <f t="shared" si="6"/>
        <v>locale.040B.name=フィンランド語</v>
      </c>
      <c r="R62" s="48" t="str">
        <f t="shared" si="7"/>
        <v>locale.040B.jid=fi_FI</v>
      </c>
    </row>
    <row r="63" spans="1:18" x14ac:dyDescent="0.15">
      <c r="A63" s="49" t="s">
        <v>215</v>
      </c>
      <c r="B63" s="49" t="s">
        <v>214</v>
      </c>
      <c r="C63" s="49">
        <v>1080</v>
      </c>
      <c r="D63" s="48" t="str">
        <f t="shared" si="0"/>
        <v>0438</v>
      </c>
      <c r="E63" s="49" t="s">
        <v>581</v>
      </c>
      <c r="F63" s="49"/>
      <c r="G63" s="48" t="str">
        <f t="shared" si="1"/>
        <v>Faroese</v>
      </c>
      <c r="H63" s="49" t="s">
        <v>213</v>
      </c>
      <c r="I63" s="49"/>
      <c r="J63" s="49"/>
      <c r="K63" s="49"/>
      <c r="L63" s="49"/>
      <c r="M63" s="48" t="str">
        <f t="shared" si="2"/>
        <v>locale.0438.code=fo</v>
      </c>
      <c r="N63" s="48" t="str">
        <f t="shared" si="3"/>
        <v>locale.0438.language=Faroese</v>
      </c>
      <c r="O63" s="48" t="str">
        <f t="shared" si="4"/>
        <v>locale.0438.country=</v>
      </c>
      <c r="P63" s="48" t="str">
        <f t="shared" si="5"/>
        <v>locale.0438.name=Faroese</v>
      </c>
      <c r="Q63" s="48" t="str">
        <f t="shared" si="6"/>
        <v>locale.0438.name=フェロー語</v>
      </c>
      <c r="R63" s="48" t="str">
        <f t="shared" si="7"/>
        <v>locale.0438.jid=</v>
      </c>
    </row>
    <row r="64" spans="1:18" x14ac:dyDescent="0.15">
      <c r="A64" s="49" t="s">
        <v>212</v>
      </c>
      <c r="B64" s="49" t="s">
        <v>211</v>
      </c>
      <c r="C64" s="49">
        <v>1036</v>
      </c>
      <c r="D64" s="48" t="str">
        <f t="shared" si="0"/>
        <v>040C</v>
      </c>
      <c r="E64" s="49" t="s">
        <v>591</v>
      </c>
      <c r="F64" s="49" t="s">
        <v>592</v>
      </c>
      <c r="G64" s="48" t="str">
        <f t="shared" si="1"/>
        <v>French - France</v>
      </c>
      <c r="H64" s="49" t="s">
        <v>210</v>
      </c>
      <c r="I64" s="49" t="s">
        <v>1101</v>
      </c>
      <c r="J64" s="49" t="s">
        <v>212</v>
      </c>
      <c r="K64" s="49" t="s">
        <v>1433</v>
      </c>
      <c r="L64" s="49" t="s">
        <v>1226</v>
      </c>
      <c r="M64" s="48" t="str">
        <f t="shared" si="2"/>
        <v>locale.040C.code=fr</v>
      </c>
      <c r="N64" s="48" t="str">
        <f t="shared" si="3"/>
        <v>locale.040C.language=French</v>
      </c>
      <c r="O64" s="48" t="str">
        <f t="shared" si="4"/>
        <v>locale.040C.country=France</v>
      </c>
      <c r="P64" s="48" t="str">
        <f t="shared" si="5"/>
        <v>locale.040C.name=French - France</v>
      </c>
      <c r="Q64" s="48" t="str">
        <f t="shared" si="6"/>
        <v>locale.040C.name=フランス語 (フランス)</v>
      </c>
      <c r="R64" s="48" t="str">
        <f t="shared" si="7"/>
        <v>locale.040C.jid=fr_FR</v>
      </c>
    </row>
    <row r="65" spans="1:18" x14ac:dyDescent="0.15">
      <c r="A65" s="49" t="s">
        <v>209</v>
      </c>
      <c r="B65" s="49" t="s">
        <v>208</v>
      </c>
      <c r="C65" s="49">
        <v>2060</v>
      </c>
      <c r="D65" s="48" t="str">
        <f t="shared" si="0"/>
        <v>080C</v>
      </c>
      <c r="E65" s="49" t="s">
        <v>591</v>
      </c>
      <c r="F65" s="49" t="s">
        <v>526</v>
      </c>
      <c r="G65" s="48" t="str">
        <f t="shared" si="1"/>
        <v>French - Belgium</v>
      </c>
      <c r="H65" s="49" t="s">
        <v>207</v>
      </c>
      <c r="I65" s="49" t="s">
        <v>1098</v>
      </c>
      <c r="J65" s="49" t="s">
        <v>212</v>
      </c>
      <c r="K65" s="49" t="s">
        <v>290</v>
      </c>
      <c r="L65" s="49"/>
      <c r="M65" s="48" t="str">
        <f t="shared" si="2"/>
        <v>locale.080C.code=fr-be</v>
      </c>
      <c r="N65" s="48" t="str">
        <f t="shared" si="3"/>
        <v>locale.080C.language=French</v>
      </c>
      <c r="O65" s="48" t="str">
        <f t="shared" si="4"/>
        <v>locale.080C.country=Belgium</v>
      </c>
      <c r="P65" s="48" t="str">
        <f t="shared" si="5"/>
        <v>locale.080C.name=French - Belgium</v>
      </c>
      <c r="Q65" s="48" t="str">
        <f t="shared" si="6"/>
        <v>locale.080C.name=フランス語 (ベルギー)</v>
      </c>
      <c r="R65" s="48" t="str">
        <f t="shared" si="7"/>
        <v>locale.080C.jid=fr_BE</v>
      </c>
    </row>
    <row r="66" spans="1:18" x14ac:dyDescent="0.15">
      <c r="A66" s="49" t="s">
        <v>206</v>
      </c>
      <c r="B66" s="49" t="s">
        <v>1500</v>
      </c>
      <c r="C66" s="49">
        <v>3084</v>
      </c>
      <c r="D66" s="48" t="str">
        <f t="shared" si="0"/>
        <v>0C0C</v>
      </c>
      <c r="E66" s="49" t="s">
        <v>591</v>
      </c>
      <c r="F66" s="49" t="s">
        <v>543</v>
      </c>
      <c r="G66" s="48" t="str">
        <f t="shared" si="1"/>
        <v>French - Canada</v>
      </c>
      <c r="H66" s="49" t="s">
        <v>204</v>
      </c>
      <c r="I66" s="49" t="s">
        <v>1099</v>
      </c>
      <c r="J66" s="49" t="s">
        <v>212</v>
      </c>
      <c r="K66" s="49" t="s">
        <v>284</v>
      </c>
      <c r="L66" s="49" t="s">
        <v>1220</v>
      </c>
      <c r="M66" s="48" t="str">
        <f t="shared" si="2"/>
        <v>locale.0C0C.code=fr-ca</v>
      </c>
      <c r="N66" s="48" t="str">
        <f t="shared" si="3"/>
        <v>locale.0C0C.language=French</v>
      </c>
      <c r="O66" s="48" t="str">
        <f t="shared" si="4"/>
        <v>locale.0C0C.country=Canada</v>
      </c>
      <c r="P66" s="48" t="str">
        <f t="shared" si="5"/>
        <v>locale.0C0C.name=French - Canada</v>
      </c>
      <c r="Q66" s="48" t="str">
        <f t="shared" si="6"/>
        <v>locale.0C0C.name=フランス語 (カナダ)</v>
      </c>
      <c r="R66" s="48" t="str">
        <f t="shared" si="7"/>
        <v>locale.0C0C.jid=fr_CA</v>
      </c>
    </row>
    <row r="67" spans="1:18" x14ac:dyDescent="0.15">
      <c r="A67" s="49" t="s">
        <v>200</v>
      </c>
      <c r="B67" s="49" t="s">
        <v>199</v>
      </c>
      <c r="C67" s="49">
        <v>4108</v>
      </c>
      <c r="D67" s="48" t="str">
        <f t="shared" ref="D67:D117" si="8">SUBSTITUTE(TRIM(B67), "0x", "")</f>
        <v>100C</v>
      </c>
      <c r="E67" s="49" t="s">
        <v>591</v>
      </c>
      <c r="F67" s="49" t="s">
        <v>631</v>
      </c>
      <c r="G67" s="48" t="str">
        <f t="shared" ref="G67:G117" si="9">IF(F67="", E67, E67&amp;" - "&amp;F67)</f>
        <v>French - Switzerland</v>
      </c>
      <c r="H67" s="49" t="s">
        <v>198</v>
      </c>
      <c r="I67" s="49" t="s">
        <v>1105</v>
      </c>
      <c r="J67" s="49" t="s">
        <v>212</v>
      </c>
      <c r="K67" s="49" t="s">
        <v>1315</v>
      </c>
      <c r="L67" s="49"/>
      <c r="M67" s="48" t="str">
        <f t="shared" ref="M67:M117" si="10">"locale."&amp;$D67&amp;".code="&amp;A67</f>
        <v>locale.100C.code=fr-ch</v>
      </c>
      <c r="N67" s="48" t="str">
        <f t="shared" ref="N67:N117" si="11">"locale."&amp;$D67&amp;".language="&amp;E67</f>
        <v>locale.100C.language=French</v>
      </c>
      <c r="O67" s="48" t="str">
        <f t="shared" ref="O67:O117" si="12">"locale."&amp;$D67&amp;".country="&amp;F67</f>
        <v>locale.100C.country=Switzerland</v>
      </c>
      <c r="P67" s="48" t="str">
        <f t="shared" ref="P67:P117" si="13">"locale."&amp;$D67&amp;".name="&amp;G67</f>
        <v>locale.100C.name=French - Switzerland</v>
      </c>
      <c r="Q67" s="48" t="str">
        <f t="shared" ref="Q67:Q117" si="14">"locale."&amp;$D67&amp;".name="&amp;H67</f>
        <v>locale.100C.name=フランス語 (スイス)</v>
      </c>
      <c r="R67" s="48" t="str">
        <f t="shared" ref="R67:R117" si="15">"locale."&amp;$D67&amp;".jid="&amp;I67</f>
        <v>locale.100C.jid=fr_CH</v>
      </c>
    </row>
    <row r="68" spans="1:18" x14ac:dyDescent="0.15">
      <c r="A68" s="49" t="s">
        <v>203</v>
      </c>
      <c r="B68" s="49" t="s">
        <v>202</v>
      </c>
      <c r="C68" s="49">
        <v>5132</v>
      </c>
      <c r="D68" s="48" t="str">
        <f t="shared" si="8"/>
        <v>140C</v>
      </c>
      <c r="E68" s="49" t="s">
        <v>591</v>
      </c>
      <c r="F68" s="49" t="s">
        <v>611</v>
      </c>
      <c r="G68" s="48" t="str">
        <f t="shared" si="9"/>
        <v>French - Luxembourg</v>
      </c>
      <c r="H68" s="49" t="s">
        <v>201</v>
      </c>
      <c r="I68" s="49" t="s">
        <v>1103</v>
      </c>
      <c r="J68" s="49" t="s">
        <v>212</v>
      </c>
      <c r="K68" s="49" t="s">
        <v>1314</v>
      </c>
      <c r="L68" s="49"/>
      <c r="M68" s="48" t="str">
        <f t="shared" si="10"/>
        <v>locale.140C.code=fr-lu</v>
      </c>
      <c r="N68" s="48" t="str">
        <f t="shared" si="11"/>
        <v>locale.140C.language=French</v>
      </c>
      <c r="O68" s="48" t="str">
        <f t="shared" si="12"/>
        <v>locale.140C.country=Luxembourg</v>
      </c>
      <c r="P68" s="48" t="str">
        <f t="shared" si="13"/>
        <v>locale.140C.name=French - Luxembourg</v>
      </c>
      <c r="Q68" s="48" t="str">
        <f t="shared" si="14"/>
        <v>locale.140C.name=フランス語 (ルクセンブルグ)</v>
      </c>
      <c r="R68" s="48" t="str">
        <f t="shared" si="15"/>
        <v>locale.140C.jid=fr_LU</v>
      </c>
    </row>
    <row r="69" spans="1:18" x14ac:dyDescent="0.15">
      <c r="A69" s="49" t="s">
        <v>197</v>
      </c>
      <c r="B69" s="49" t="s">
        <v>196</v>
      </c>
      <c r="C69" s="49">
        <v>1084</v>
      </c>
      <c r="D69" s="48" t="str">
        <f t="shared" si="8"/>
        <v>043C</v>
      </c>
      <c r="E69" s="49" t="s">
        <v>826</v>
      </c>
      <c r="F69" s="49"/>
      <c r="G69" s="48" t="str">
        <f t="shared" si="9"/>
        <v>Scottish Gaelic</v>
      </c>
      <c r="H69" s="49" t="s">
        <v>195</v>
      </c>
      <c r="I69" s="49"/>
      <c r="J69" s="49"/>
      <c r="K69" s="49"/>
      <c r="L69" s="49"/>
      <c r="M69" s="48" t="str">
        <f t="shared" si="10"/>
        <v>locale.043C.code=gd</v>
      </c>
      <c r="N69" s="48" t="str">
        <f t="shared" si="11"/>
        <v>locale.043C.language=Scottish Gaelic</v>
      </c>
      <c r="O69" s="48" t="str">
        <f t="shared" si="12"/>
        <v>locale.043C.country=</v>
      </c>
      <c r="P69" s="48" t="str">
        <f t="shared" si="13"/>
        <v>locale.043C.name=Scottish Gaelic</v>
      </c>
      <c r="Q69" s="48" t="str">
        <f t="shared" si="14"/>
        <v>locale.043C.name=ゲール語 (スコットランド)</v>
      </c>
      <c r="R69" s="48" t="str">
        <f t="shared" si="15"/>
        <v>locale.043C.jid=</v>
      </c>
    </row>
    <row r="70" spans="1:18" x14ac:dyDescent="0.15">
      <c r="A70" s="49" t="s">
        <v>176</v>
      </c>
      <c r="B70" s="49" t="s">
        <v>175</v>
      </c>
      <c r="C70" s="49">
        <v>1037</v>
      </c>
      <c r="D70" s="48" t="str">
        <f t="shared" si="8"/>
        <v>040D</v>
      </c>
      <c r="E70" s="49" t="s">
        <v>678</v>
      </c>
      <c r="F70" s="49"/>
      <c r="G70" s="48" t="str">
        <f t="shared" si="9"/>
        <v>Hebrew</v>
      </c>
      <c r="H70" s="49" t="s">
        <v>174</v>
      </c>
      <c r="I70" s="49" t="s">
        <v>1117</v>
      </c>
      <c r="J70" s="49" t="s">
        <v>1323</v>
      </c>
      <c r="K70" s="49" t="s">
        <v>1324</v>
      </c>
      <c r="L70" s="49"/>
      <c r="M70" s="48" t="str">
        <f t="shared" si="10"/>
        <v>locale.040D.code=he</v>
      </c>
      <c r="N70" s="48" t="str">
        <f t="shared" si="11"/>
        <v>locale.040D.language=Hebrew</v>
      </c>
      <c r="O70" s="48" t="str">
        <f t="shared" si="12"/>
        <v>locale.040D.country=</v>
      </c>
      <c r="P70" s="48" t="str">
        <f t="shared" si="13"/>
        <v>locale.040D.name=Hebrew</v>
      </c>
      <c r="Q70" s="48" t="str">
        <f t="shared" si="14"/>
        <v>locale.040D.name=ヘブライ語</v>
      </c>
      <c r="R70" s="48" t="str">
        <f t="shared" si="15"/>
        <v>locale.040D.jid=iw_IL</v>
      </c>
    </row>
    <row r="71" spans="1:18" x14ac:dyDescent="0.15">
      <c r="A71" s="49" t="s">
        <v>173</v>
      </c>
      <c r="B71" s="49" t="s">
        <v>172</v>
      </c>
      <c r="C71" s="49">
        <v>1081</v>
      </c>
      <c r="D71" s="48" t="str">
        <f t="shared" si="8"/>
        <v>0439</v>
      </c>
      <c r="E71" s="49" t="s">
        <v>680</v>
      </c>
      <c r="F71" s="49"/>
      <c r="G71" s="48" t="str">
        <f t="shared" si="9"/>
        <v>Hindi</v>
      </c>
      <c r="H71" s="49" t="s">
        <v>171</v>
      </c>
      <c r="I71" s="49" t="s">
        <v>1119</v>
      </c>
      <c r="J71" s="49" t="s">
        <v>173</v>
      </c>
      <c r="K71" s="49" t="s">
        <v>164</v>
      </c>
      <c r="L71" s="49"/>
      <c r="M71" s="48" t="str">
        <f t="shared" si="10"/>
        <v>locale.0439.code=hi</v>
      </c>
      <c r="N71" s="48" t="str">
        <f t="shared" si="11"/>
        <v>locale.0439.language=Hindi</v>
      </c>
      <c r="O71" s="48" t="str">
        <f t="shared" si="12"/>
        <v>locale.0439.country=</v>
      </c>
      <c r="P71" s="48" t="str">
        <f t="shared" si="13"/>
        <v>locale.0439.name=Hindi</v>
      </c>
      <c r="Q71" s="48" t="str">
        <f t="shared" si="14"/>
        <v>locale.0439.name=ヒンズー語</v>
      </c>
      <c r="R71" s="48" t="str">
        <f t="shared" si="15"/>
        <v>locale.0439.jid=hi_IN</v>
      </c>
    </row>
    <row r="72" spans="1:18" x14ac:dyDescent="0.15">
      <c r="A72" s="49" t="s">
        <v>269</v>
      </c>
      <c r="B72" s="49" t="s">
        <v>268</v>
      </c>
      <c r="C72" s="49">
        <v>1050</v>
      </c>
      <c r="D72" s="48" t="str">
        <f t="shared" si="8"/>
        <v>041A</v>
      </c>
      <c r="E72" s="49" t="s">
        <v>508</v>
      </c>
      <c r="F72" s="49"/>
      <c r="G72" s="48" t="str">
        <f t="shared" si="9"/>
        <v>Croatian</v>
      </c>
      <c r="H72" s="49" t="s">
        <v>267</v>
      </c>
      <c r="I72" s="49" t="s">
        <v>1065</v>
      </c>
      <c r="J72" s="49" t="s">
        <v>269</v>
      </c>
      <c r="K72" s="49" t="s">
        <v>269</v>
      </c>
      <c r="L72" s="49"/>
      <c r="M72" s="48" t="str">
        <f t="shared" si="10"/>
        <v>locale.041A.code=hr</v>
      </c>
      <c r="N72" s="48" t="str">
        <f t="shared" si="11"/>
        <v>locale.041A.language=Croatian</v>
      </c>
      <c r="O72" s="48" t="str">
        <f t="shared" si="12"/>
        <v>locale.041A.country=</v>
      </c>
      <c r="P72" s="48" t="str">
        <f t="shared" si="13"/>
        <v>locale.041A.name=Croatian</v>
      </c>
      <c r="Q72" s="48" t="str">
        <f t="shared" si="14"/>
        <v>locale.041A.name=クロアチア語</v>
      </c>
      <c r="R72" s="48" t="str">
        <f t="shared" si="15"/>
        <v>locale.041A.jid=hr_HR</v>
      </c>
    </row>
    <row r="73" spans="1:18" x14ac:dyDescent="0.15">
      <c r="A73" s="49" t="s">
        <v>170</v>
      </c>
      <c r="B73" s="49" t="s">
        <v>169</v>
      </c>
      <c r="C73" s="49">
        <v>1038</v>
      </c>
      <c r="D73" s="48" t="str">
        <f t="shared" si="8"/>
        <v>040E</v>
      </c>
      <c r="E73" s="49" t="s">
        <v>682</v>
      </c>
      <c r="F73" s="49"/>
      <c r="G73" s="48" t="str">
        <f t="shared" si="9"/>
        <v>Hungarian</v>
      </c>
      <c r="H73" s="49" t="s">
        <v>168</v>
      </c>
      <c r="I73" s="49" t="s">
        <v>1121</v>
      </c>
      <c r="J73" s="49" t="s">
        <v>170</v>
      </c>
      <c r="K73" s="49" t="s">
        <v>170</v>
      </c>
      <c r="L73" s="49"/>
      <c r="M73" s="48" t="str">
        <f t="shared" si="10"/>
        <v>locale.040E.code=hu</v>
      </c>
      <c r="N73" s="48" t="str">
        <f t="shared" si="11"/>
        <v>locale.040E.language=Hungarian</v>
      </c>
      <c r="O73" s="48" t="str">
        <f t="shared" si="12"/>
        <v>locale.040E.country=</v>
      </c>
      <c r="P73" s="48" t="str">
        <f t="shared" si="13"/>
        <v>locale.040E.name=Hungarian</v>
      </c>
      <c r="Q73" s="48" t="str">
        <f t="shared" si="14"/>
        <v>locale.040E.name=ハンガリー語</v>
      </c>
      <c r="R73" s="48" t="str">
        <f t="shared" si="15"/>
        <v>locale.040E.jid=hu_HU</v>
      </c>
    </row>
    <row r="74" spans="1:18" x14ac:dyDescent="0.15">
      <c r="A74" s="49" t="s">
        <v>164</v>
      </c>
      <c r="B74" s="49" t="s">
        <v>163</v>
      </c>
      <c r="C74" s="49">
        <v>1057</v>
      </c>
      <c r="D74" s="48" t="str">
        <f t="shared" si="8"/>
        <v>0421</v>
      </c>
      <c r="E74" s="49" t="s">
        <v>692</v>
      </c>
      <c r="F74" s="49"/>
      <c r="G74" s="48" t="str">
        <f t="shared" si="9"/>
        <v>Indonesian</v>
      </c>
      <c r="H74" s="49" t="s">
        <v>162</v>
      </c>
      <c r="I74" s="49" t="s">
        <v>1249</v>
      </c>
      <c r="J74" s="49" t="s">
        <v>164</v>
      </c>
      <c r="K74" s="49" t="s">
        <v>1329</v>
      </c>
      <c r="L74" s="49"/>
      <c r="M74" s="48" t="str">
        <f t="shared" si="10"/>
        <v>locale.0421.code=in</v>
      </c>
      <c r="N74" s="48" t="str">
        <f t="shared" si="11"/>
        <v>locale.0421.language=Indonesian</v>
      </c>
      <c r="O74" s="48" t="str">
        <f t="shared" si="12"/>
        <v>locale.0421.country=</v>
      </c>
      <c r="P74" s="48" t="str">
        <f t="shared" si="13"/>
        <v>locale.0421.name=Indonesian</v>
      </c>
      <c r="Q74" s="48" t="str">
        <f t="shared" si="14"/>
        <v>locale.0421.name=インドネシア語</v>
      </c>
      <c r="R74" s="48" t="str">
        <f t="shared" si="15"/>
        <v>locale.0421.jid=in_ID</v>
      </c>
    </row>
    <row r="75" spans="1:18" x14ac:dyDescent="0.15">
      <c r="A75" s="49" t="s">
        <v>167</v>
      </c>
      <c r="B75" s="49" t="s">
        <v>166</v>
      </c>
      <c r="C75" s="49">
        <v>1039</v>
      </c>
      <c r="D75" s="48" t="str">
        <f t="shared" si="8"/>
        <v>040F</v>
      </c>
      <c r="E75" s="49" t="s">
        <v>687</v>
      </c>
      <c r="F75" s="49"/>
      <c r="G75" s="48" t="str">
        <f t="shared" si="9"/>
        <v>Icelandic</v>
      </c>
      <c r="H75" s="49" t="s">
        <v>165</v>
      </c>
      <c r="I75" s="49" t="s">
        <v>1123</v>
      </c>
      <c r="J75" s="49" t="s">
        <v>167</v>
      </c>
      <c r="K75" s="49" t="s">
        <v>167</v>
      </c>
      <c r="L75" s="49"/>
      <c r="M75" s="48" t="str">
        <f t="shared" si="10"/>
        <v>locale.040F.code=is</v>
      </c>
      <c r="N75" s="48" t="str">
        <f t="shared" si="11"/>
        <v>locale.040F.language=Icelandic</v>
      </c>
      <c r="O75" s="48" t="str">
        <f t="shared" si="12"/>
        <v>locale.040F.country=</v>
      </c>
      <c r="P75" s="48" t="str">
        <f t="shared" si="13"/>
        <v>locale.040F.name=Icelandic</v>
      </c>
      <c r="Q75" s="48" t="str">
        <f t="shared" si="14"/>
        <v>locale.040F.name=アイスランド語</v>
      </c>
      <c r="R75" s="48" t="str">
        <f t="shared" si="15"/>
        <v>locale.040F.jid=is_IS</v>
      </c>
    </row>
    <row r="76" spans="1:18" x14ac:dyDescent="0.15">
      <c r="A76" s="49" t="s">
        <v>161</v>
      </c>
      <c r="B76" s="49" t="s">
        <v>160</v>
      </c>
      <c r="C76" s="49">
        <v>1040</v>
      </c>
      <c r="D76" s="48" t="str">
        <f t="shared" si="8"/>
        <v>0410</v>
      </c>
      <c r="E76" s="49" t="s">
        <v>700</v>
      </c>
      <c r="F76" s="49" t="s">
        <v>701</v>
      </c>
      <c r="G76" s="48" t="str">
        <f t="shared" si="9"/>
        <v>Italian - Italy</v>
      </c>
      <c r="H76" s="49" t="s">
        <v>159</v>
      </c>
      <c r="I76" s="49" t="s">
        <v>1128</v>
      </c>
      <c r="J76" s="49" t="s">
        <v>161</v>
      </c>
      <c r="K76" s="49" t="s">
        <v>161</v>
      </c>
      <c r="L76" s="49" t="s">
        <v>1230</v>
      </c>
      <c r="M76" s="48" t="str">
        <f t="shared" si="10"/>
        <v>locale.0410.code=it</v>
      </c>
      <c r="N76" s="48" t="str">
        <f t="shared" si="11"/>
        <v>locale.0410.language=Italian</v>
      </c>
      <c r="O76" s="48" t="str">
        <f t="shared" si="12"/>
        <v>locale.0410.country=Italy</v>
      </c>
      <c r="P76" s="48" t="str">
        <f t="shared" si="13"/>
        <v>locale.0410.name=Italian - Italy</v>
      </c>
      <c r="Q76" s="48" t="str">
        <f t="shared" si="14"/>
        <v>locale.0410.name=イタリア語 (イタリア)</v>
      </c>
      <c r="R76" s="48" t="str">
        <f t="shared" si="15"/>
        <v>locale.0410.jid=it_IT</v>
      </c>
    </row>
    <row r="77" spans="1:18" x14ac:dyDescent="0.15">
      <c r="A77" s="49" t="s">
        <v>158</v>
      </c>
      <c r="B77" s="49" t="s">
        <v>157</v>
      </c>
      <c r="C77" s="49">
        <v>2064</v>
      </c>
      <c r="D77" s="48" t="str">
        <f t="shared" si="8"/>
        <v>0810</v>
      </c>
      <c r="E77" s="49" t="s">
        <v>700</v>
      </c>
      <c r="F77" s="49" t="s">
        <v>631</v>
      </c>
      <c r="G77" s="48" t="str">
        <f t="shared" si="9"/>
        <v>Italian - Switzerland</v>
      </c>
      <c r="H77" s="49" t="s">
        <v>156</v>
      </c>
      <c r="I77" s="49" t="s">
        <v>1129</v>
      </c>
      <c r="J77" s="49" t="s">
        <v>161</v>
      </c>
      <c r="K77" s="49" t="s">
        <v>1315</v>
      </c>
      <c r="L77" s="49"/>
      <c r="M77" s="48" t="str">
        <f t="shared" si="10"/>
        <v>locale.0810.code=it-ch</v>
      </c>
      <c r="N77" s="48" t="str">
        <f t="shared" si="11"/>
        <v>locale.0810.language=Italian</v>
      </c>
      <c r="O77" s="48" t="str">
        <f t="shared" si="12"/>
        <v>locale.0810.country=Switzerland</v>
      </c>
      <c r="P77" s="48" t="str">
        <f t="shared" si="13"/>
        <v>locale.0810.name=Italian - Switzerland</v>
      </c>
      <c r="Q77" s="48" t="str">
        <f t="shared" si="14"/>
        <v>locale.0810.name=イタリア語 (スイス)</v>
      </c>
      <c r="R77" s="48" t="str">
        <f t="shared" si="15"/>
        <v>locale.0810.jid=it_CH</v>
      </c>
    </row>
    <row r="78" spans="1:18" x14ac:dyDescent="0.15">
      <c r="A78" s="49" t="s">
        <v>155</v>
      </c>
      <c r="B78" s="49" t="s">
        <v>154</v>
      </c>
      <c r="C78" s="49">
        <v>1041</v>
      </c>
      <c r="D78" s="48" t="str">
        <f t="shared" si="8"/>
        <v>0411</v>
      </c>
      <c r="E78" s="49" t="s">
        <v>704</v>
      </c>
      <c r="F78" s="49"/>
      <c r="G78" s="48" t="str">
        <f t="shared" si="9"/>
        <v>Japanese</v>
      </c>
      <c r="H78" s="49" t="s">
        <v>153</v>
      </c>
      <c r="I78" s="49" t="s">
        <v>1132</v>
      </c>
      <c r="J78" s="49" t="s">
        <v>155</v>
      </c>
      <c r="K78" s="49" t="s">
        <v>1334</v>
      </c>
      <c r="L78" s="49" t="s">
        <v>1222</v>
      </c>
      <c r="M78" s="48" t="str">
        <f t="shared" si="10"/>
        <v>locale.0411.code=ja</v>
      </c>
      <c r="N78" s="48" t="str">
        <f t="shared" si="11"/>
        <v>locale.0411.language=Japanese</v>
      </c>
      <c r="O78" s="48" t="str">
        <f t="shared" si="12"/>
        <v>locale.0411.country=</v>
      </c>
      <c r="P78" s="48" t="str">
        <f t="shared" si="13"/>
        <v>locale.0411.name=Japanese</v>
      </c>
      <c r="Q78" s="48" t="str">
        <f t="shared" si="14"/>
        <v>locale.0411.name=日本語</v>
      </c>
      <c r="R78" s="48" t="str">
        <f t="shared" si="15"/>
        <v>locale.0411.jid=ja_JP</v>
      </c>
    </row>
    <row r="79" spans="1:18" x14ac:dyDescent="0.15">
      <c r="A79" s="49" t="s">
        <v>5</v>
      </c>
      <c r="B79" s="49" t="s">
        <v>4</v>
      </c>
      <c r="C79" s="49">
        <v>1085</v>
      </c>
      <c r="D79" s="48" t="str">
        <f t="shared" si="8"/>
        <v>043D</v>
      </c>
      <c r="E79" s="49" t="s">
        <v>989</v>
      </c>
      <c r="F79" s="49"/>
      <c r="G79" s="48" t="str">
        <f t="shared" si="9"/>
        <v>Yiddish</v>
      </c>
      <c r="H79" s="49" t="s">
        <v>3</v>
      </c>
      <c r="I79" s="49"/>
      <c r="J79" s="49"/>
      <c r="K79" s="49"/>
      <c r="L79" s="49"/>
      <c r="M79" s="48" t="str">
        <f t="shared" si="10"/>
        <v>locale.043D.code=ji</v>
      </c>
      <c r="N79" s="48" t="str">
        <f t="shared" si="11"/>
        <v>locale.043D.language=Yiddish</v>
      </c>
      <c r="O79" s="48" t="str">
        <f t="shared" si="12"/>
        <v>locale.043D.country=</v>
      </c>
      <c r="P79" s="48" t="str">
        <f t="shared" si="13"/>
        <v>locale.043D.name=Yiddish</v>
      </c>
      <c r="Q79" s="48" t="str">
        <f t="shared" si="14"/>
        <v>locale.043D.name=イディッシュ語</v>
      </c>
      <c r="R79" s="48" t="str">
        <f t="shared" si="15"/>
        <v>locale.043D.jid=</v>
      </c>
    </row>
    <row r="80" spans="1:18" x14ac:dyDescent="0.15">
      <c r="A80" s="49" t="s">
        <v>152</v>
      </c>
      <c r="B80" s="49" t="s">
        <v>151</v>
      </c>
      <c r="C80" s="49">
        <v>1042</v>
      </c>
      <c r="D80" s="48" t="str">
        <f t="shared" si="8"/>
        <v>0412</v>
      </c>
      <c r="E80" s="49" t="s">
        <v>725</v>
      </c>
      <c r="F80" s="49"/>
      <c r="G80" s="48" t="str">
        <f t="shared" si="9"/>
        <v>Korean</v>
      </c>
      <c r="H80" s="49" t="s">
        <v>150</v>
      </c>
      <c r="I80" s="49" t="s">
        <v>1136</v>
      </c>
      <c r="J80" s="49" t="s">
        <v>152</v>
      </c>
      <c r="K80" s="49" t="s">
        <v>1338</v>
      </c>
      <c r="L80" s="49" t="s">
        <v>1232</v>
      </c>
      <c r="M80" s="48" t="str">
        <f t="shared" si="10"/>
        <v>locale.0412.code=ko</v>
      </c>
      <c r="N80" s="48" t="str">
        <f t="shared" si="11"/>
        <v>locale.0412.language=Korean</v>
      </c>
      <c r="O80" s="48" t="str">
        <f t="shared" si="12"/>
        <v>locale.0412.country=</v>
      </c>
      <c r="P80" s="48" t="str">
        <f t="shared" si="13"/>
        <v>locale.0412.name=Korean</v>
      </c>
      <c r="Q80" s="48" t="str">
        <f t="shared" si="14"/>
        <v>locale.0412.name=韓国語</v>
      </c>
      <c r="R80" s="48" t="str">
        <f t="shared" si="15"/>
        <v>locale.0412.jid=ko_KR</v>
      </c>
    </row>
    <row r="81" spans="1:18" x14ac:dyDescent="0.15">
      <c r="A81" s="49" t="s">
        <v>146</v>
      </c>
      <c r="B81" s="49" t="s">
        <v>145</v>
      </c>
      <c r="C81" s="49">
        <v>1063</v>
      </c>
      <c r="D81" s="48" t="str">
        <f t="shared" si="8"/>
        <v>0427</v>
      </c>
      <c r="E81" s="49" t="s">
        <v>735</v>
      </c>
      <c r="F81" s="49"/>
      <c r="G81" s="48" t="str">
        <f t="shared" si="9"/>
        <v>Lithuanian</v>
      </c>
      <c r="H81" s="49" t="s">
        <v>144</v>
      </c>
      <c r="I81" s="49" t="s">
        <v>1140</v>
      </c>
      <c r="J81" s="49" t="s">
        <v>146</v>
      </c>
      <c r="K81" s="49" t="s">
        <v>146</v>
      </c>
      <c r="L81" s="49"/>
      <c r="M81" s="48" t="str">
        <f t="shared" si="10"/>
        <v>locale.0427.code=lt</v>
      </c>
      <c r="N81" s="48" t="str">
        <f t="shared" si="11"/>
        <v>locale.0427.language=Lithuanian</v>
      </c>
      <c r="O81" s="48" t="str">
        <f t="shared" si="12"/>
        <v>locale.0427.country=</v>
      </c>
      <c r="P81" s="48" t="str">
        <f t="shared" si="13"/>
        <v>locale.0427.name=Lithuanian</v>
      </c>
      <c r="Q81" s="48" t="str">
        <f t="shared" si="14"/>
        <v>locale.0427.name=リトアニア語</v>
      </c>
      <c r="R81" s="48" t="str">
        <f t="shared" si="15"/>
        <v>locale.0427.jid=lt_LT</v>
      </c>
    </row>
    <row r="82" spans="1:18" x14ac:dyDescent="0.15">
      <c r="A82" s="49" t="s">
        <v>149</v>
      </c>
      <c r="B82" s="49" t="s">
        <v>148</v>
      </c>
      <c r="C82" s="49">
        <v>1062</v>
      </c>
      <c r="D82" s="48" t="str">
        <f t="shared" si="8"/>
        <v>0426</v>
      </c>
      <c r="E82" s="49" t="s">
        <v>733</v>
      </c>
      <c r="F82" s="49"/>
      <c r="G82" s="48" t="str">
        <f t="shared" si="9"/>
        <v>Latvian</v>
      </c>
      <c r="H82" s="49" t="s">
        <v>147</v>
      </c>
      <c r="I82" s="49" t="s">
        <v>1138</v>
      </c>
      <c r="J82" s="49" t="s">
        <v>149</v>
      </c>
      <c r="K82" s="49" t="s">
        <v>149</v>
      </c>
      <c r="L82" s="49"/>
      <c r="M82" s="48" t="str">
        <f t="shared" si="10"/>
        <v>locale.0426.code=lv</v>
      </c>
      <c r="N82" s="48" t="str">
        <f t="shared" si="11"/>
        <v>locale.0426.language=Latvian</v>
      </c>
      <c r="O82" s="48" t="str">
        <f t="shared" si="12"/>
        <v>locale.0426.country=</v>
      </c>
      <c r="P82" s="48" t="str">
        <f t="shared" si="13"/>
        <v>locale.0426.name=Latvian</v>
      </c>
      <c r="Q82" s="48" t="str">
        <f t="shared" si="14"/>
        <v>locale.0426.name=ラトビア語</v>
      </c>
      <c r="R82" s="48" t="str">
        <f t="shared" si="15"/>
        <v>locale.0426.jid=lv_LV</v>
      </c>
    </row>
    <row r="83" spans="1:18" x14ac:dyDescent="0.15">
      <c r="A83" s="49" t="s">
        <v>143</v>
      </c>
      <c r="B83" s="49" t="s">
        <v>142</v>
      </c>
      <c r="C83" s="49">
        <v>1071</v>
      </c>
      <c r="D83" s="48" t="str">
        <f t="shared" si="8"/>
        <v>042F</v>
      </c>
      <c r="E83" s="49" t="s">
        <v>642</v>
      </c>
      <c r="F83" s="49"/>
      <c r="G83" s="48" t="str">
        <f t="shared" si="9"/>
        <v>FYRO Macedonian</v>
      </c>
      <c r="H83" s="49" t="s">
        <v>141</v>
      </c>
      <c r="I83" s="49" t="s">
        <v>1143</v>
      </c>
      <c r="J83" s="49" t="s">
        <v>143</v>
      </c>
      <c r="K83" s="49" t="s">
        <v>143</v>
      </c>
      <c r="L83" s="49"/>
      <c r="M83" s="48" t="str">
        <f t="shared" si="10"/>
        <v>locale.042F.code=mk</v>
      </c>
      <c r="N83" s="48" t="str">
        <f t="shared" si="11"/>
        <v>locale.042F.language=FYRO Macedonian</v>
      </c>
      <c r="O83" s="48" t="str">
        <f t="shared" si="12"/>
        <v>locale.042F.country=</v>
      </c>
      <c r="P83" s="48" t="str">
        <f t="shared" si="13"/>
        <v>locale.042F.name=FYRO Macedonian</v>
      </c>
      <c r="Q83" s="48" t="str">
        <f t="shared" si="14"/>
        <v>locale.042F.name=マケドニア語 (FYROM)</v>
      </c>
      <c r="R83" s="48" t="str">
        <f t="shared" si="15"/>
        <v>locale.042F.jid=mk_MK</v>
      </c>
    </row>
    <row r="84" spans="1:18" x14ac:dyDescent="0.15">
      <c r="A84" s="49" t="s">
        <v>140</v>
      </c>
      <c r="B84" s="49" t="s">
        <v>139</v>
      </c>
      <c r="C84" s="49">
        <v>1086</v>
      </c>
      <c r="D84" s="48" t="str">
        <f t="shared" si="8"/>
        <v>043E</v>
      </c>
      <c r="E84" s="49" t="s">
        <v>741</v>
      </c>
      <c r="F84" s="49" t="s">
        <v>562</v>
      </c>
      <c r="G84" s="48" t="str">
        <f t="shared" si="9"/>
        <v>Malay - Malaysia</v>
      </c>
      <c r="H84" s="49" t="s">
        <v>138</v>
      </c>
      <c r="I84" s="49" t="s">
        <v>1252</v>
      </c>
      <c r="J84" s="49" t="s">
        <v>140</v>
      </c>
      <c r="K84" s="49" t="s">
        <v>1343</v>
      </c>
      <c r="L84" s="49"/>
      <c r="M84" s="48" t="str">
        <f t="shared" si="10"/>
        <v>locale.043E.code=ms</v>
      </c>
      <c r="N84" s="48" t="str">
        <f t="shared" si="11"/>
        <v>locale.043E.language=Malay</v>
      </c>
      <c r="O84" s="48" t="str">
        <f t="shared" si="12"/>
        <v>locale.043E.country=Malaysia</v>
      </c>
      <c r="P84" s="48" t="str">
        <f t="shared" si="13"/>
        <v>locale.043E.name=Malay - Malaysia</v>
      </c>
      <c r="Q84" s="48" t="str">
        <f t="shared" si="14"/>
        <v>locale.043E.name=マレー語 (マレーシア)</v>
      </c>
      <c r="R84" s="48" t="str">
        <f t="shared" si="15"/>
        <v>locale.043E.jid=ms_MY</v>
      </c>
    </row>
    <row r="85" spans="1:18" x14ac:dyDescent="0.15">
      <c r="A85" s="49" t="s">
        <v>137</v>
      </c>
      <c r="B85" s="49" t="s">
        <v>136</v>
      </c>
      <c r="C85" s="49">
        <v>1082</v>
      </c>
      <c r="D85" s="48" t="str">
        <f t="shared" si="8"/>
        <v>043A</v>
      </c>
      <c r="E85" s="49" t="s">
        <v>747</v>
      </c>
      <c r="F85" s="49"/>
      <c r="G85" s="48" t="str">
        <f t="shared" si="9"/>
        <v>Maltese</v>
      </c>
      <c r="H85" s="49" t="s">
        <v>135</v>
      </c>
      <c r="I85" s="49" t="s">
        <v>1254</v>
      </c>
      <c r="J85" s="49" t="s">
        <v>137</v>
      </c>
      <c r="K85" s="49" t="s">
        <v>137</v>
      </c>
      <c r="L85" s="49"/>
      <c r="M85" s="48" t="str">
        <f t="shared" si="10"/>
        <v>locale.043A.code=mt</v>
      </c>
      <c r="N85" s="48" t="str">
        <f t="shared" si="11"/>
        <v>locale.043A.language=Maltese</v>
      </c>
      <c r="O85" s="48" t="str">
        <f t="shared" si="12"/>
        <v>locale.043A.country=</v>
      </c>
      <c r="P85" s="48" t="str">
        <f t="shared" si="13"/>
        <v>locale.043A.name=Maltese</v>
      </c>
      <c r="Q85" s="48" t="str">
        <f t="shared" si="14"/>
        <v>locale.043A.name=マルタ語</v>
      </c>
      <c r="R85" s="48" t="str">
        <f t="shared" si="15"/>
        <v>locale.043A.jid=mt_MT</v>
      </c>
    </row>
    <row r="86" spans="1:18" x14ac:dyDescent="0.15">
      <c r="A86" s="49" t="s">
        <v>260</v>
      </c>
      <c r="B86" s="49" t="s">
        <v>259</v>
      </c>
      <c r="C86" s="49">
        <v>1043</v>
      </c>
      <c r="D86" s="48" t="str">
        <f t="shared" si="8"/>
        <v>0413</v>
      </c>
      <c r="E86" s="49" t="s">
        <v>522</v>
      </c>
      <c r="F86" s="49" t="s">
        <v>523</v>
      </c>
      <c r="G86" s="48" t="str">
        <f t="shared" si="9"/>
        <v>Dutch - Netherlands</v>
      </c>
      <c r="H86" s="49" t="s">
        <v>258</v>
      </c>
      <c r="I86" s="49" t="s">
        <v>1073</v>
      </c>
      <c r="J86" s="49" t="s">
        <v>260</v>
      </c>
      <c r="K86" s="49" t="s">
        <v>260</v>
      </c>
      <c r="L86" s="49"/>
      <c r="M86" s="48" t="str">
        <f t="shared" si="10"/>
        <v>locale.0413.code=nl</v>
      </c>
      <c r="N86" s="48" t="str">
        <f t="shared" si="11"/>
        <v>locale.0413.language=Dutch</v>
      </c>
      <c r="O86" s="48" t="str">
        <f t="shared" si="12"/>
        <v>locale.0413.country=Netherlands</v>
      </c>
      <c r="P86" s="48" t="str">
        <f t="shared" si="13"/>
        <v>locale.0413.name=Dutch - Netherlands</v>
      </c>
      <c r="Q86" s="48" t="str">
        <f t="shared" si="14"/>
        <v>locale.0413.name=オランダ語</v>
      </c>
      <c r="R86" s="48" t="str">
        <f t="shared" si="15"/>
        <v>locale.0413.jid=nl_NL</v>
      </c>
    </row>
    <row r="87" spans="1:18" x14ac:dyDescent="0.15">
      <c r="A87" s="49" t="s">
        <v>257</v>
      </c>
      <c r="B87" s="49" t="s">
        <v>256</v>
      </c>
      <c r="C87" s="49">
        <v>2067</v>
      </c>
      <c r="D87" s="48" t="str">
        <f t="shared" si="8"/>
        <v>0813</v>
      </c>
      <c r="E87" s="49" t="s">
        <v>522</v>
      </c>
      <c r="F87" s="49" t="s">
        <v>526</v>
      </c>
      <c r="G87" s="48" t="str">
        <f t="shared" si="9"/>
        <v>Dutch - Belgium</v>
      </c>
      <c r="H87" s="49" t="s">
        <v>255</v>
      </c>
      <c r="I87" s="49" t="s">
        <v>1071</v>
      </c>
      <c r="J87" s="49" t="s">
        <v>260</v>
      </c>
      <c r="K87" s="49" t="s">
        <v>290</v>
      </c>
      <c r="L87" s="49"/>
      <c r="M87" s="48" t="str">
        <f t="shared" si="10"/>
        <v>locale.0813.code=nl-be</v>
      </c>
      <c r="N87" s="48" t="str">
        <f t="shared" si="11"/>
        <v>locale.0813.language=Dutch</v>
      </c>
      <c r="O87" s="48" t="str">
        <f t="shared" si="12"/>
        <v>locale.0813.country=Belgium</v>
      </c>
      <c r="P87" s="48" t="str">
        <f t="shared" si="13"/>
        <v>locale.0813.name=Dutch - Belgium</v>
      </c>
      <c r="Q87" s="48" t="str">
        <f t="shared" si="14"/>
        <v>locale.0813.name=オランダ語 (ベルギー)</v>
      </c>
      <c r="R87" s="48" t="str">
        <f t="shared" si="15"/>
        <v>locale.0813.jid=nl_BE</v>
      </c>
    </row>
    <row r="88" spans="1:18" x14ac:dyDescent="0.15">
      <c r="A88" s="49" t="s">
        <v>134</v>
      </c>
      <c r="B88" s="49" t="s">
        <v>133</v>
      </c>
      <c r="C88" s="49">
        <v>1044</v>
      </c>
      <c r="D88" s="48" t="str">
        <f t="shared" si="8"/>
        <v>0414</v>
      </c>
      <c r="E88" s="49" t="s">
        <v>770</v>
      </c>
      <c r="F88" s="49" t="s">
        <v>771</v>
      </c>
      <c r="G88" s="48" t="str">
        <f t="shared" si="9"/>
        <v>Norwegian - Bokmal</v>
      </c>
      <c r="H88" s="49" t="s">
        <v>132</v>
      </c>
      <c r="I88" s="49" t="s">
        <v>1147</v>
      </c>
      <c r="J88" s="49" t="s">
        <v>134</v>
      </c>
      <c r="K88" s="49" t="s">
        <v>134</v>
      </c>
      <c r="L88" s="49"/>
      <c r="M88" s="48" t="str">
        <f t="shared" si="10"/>
        <v>locale.0414.code=no</v>
      </c>
      <c r="N88" s="48" t="str">
        <f t="shared" si="11"/>
        <v>locale.0414.language=Norwegian</v>
      </c>
      <c r="O88" s="48" t="str">
        <f t="shared" si="12"/>
        <v>locale.0414.country=Bokmal</v>
      </c>
      <c r="P88" s="48" t="str">
        <f t="shared" si="13"/>
        <v>locale.0414.name=Norwegian - Bokmal</v>
      </c>
      <c r="Q88" s="48" t="str">
        <f t="shared" si="14"/>
        <v>locale.0414.name=ノルウェー語 (ブークモール)</v>
      </c>
      <c r="R88" s="48" t="str">
        <f t="shared" si="15"/>
        <v>locale.0414.jid=no_NO</v>
      </c>
    </row>
    <row r="89" spans="1:18" x14ac:dyDescent="0.15">
      <c r="A89" s="49" t="s">
        <v>131</v>
      </c>
      <c r="B89" s="49" t="s">
        <v>130</v>
      </c>
      <c r="C89" s="49">
        <v>1045</v>
      </c>
      <c r="D89" s="48" t="str">
        <f t="shared" si="8"/>
        <v>0415</v>
      </c>
      <c r="E89" s="49" t="s">
        <v>785</v>
      </c>
      <c r="F89" s="49"/>
      <c r="G89" s="48" t="str">
        <f t="shared" si="9"/>
        <v>Polish</v>
      </c>
      <c r="H89" s="49" t="s">
        <v>129</v>
      </c>
      <c r="I89" s="49" t="s">
        <v>1151</v>
      </c>
      <c r="J89" s="49" t="s">
        <v>131</v>
      </c>
      <c r="K89" s="49" t="s">
        <v>131</v>
      </c>
      <c r="L89" s="49"/>
      <c r="M89" s="48" t="str">
        <f t="shared" si="10"/>
        <v>locale.0415.code=pl</v>
      </c>
      <c r="N89" s="48" t="str">
        <f t="shared" si="11"/>
        <v>locale.0415.language=Polish</v>
      </c>
      <c r="O89" s="48" t="str">
        <f t="shared" si="12"/>
        <v>locale.0415.country=</v>
      </c>
      <c r="P89" s="48" t="str">
        <f t="shared" si="13"/>
        <v>locale.0415.name=Polish</v>
      </c>
      <c r="Q89" s="48" t="str">
        <f t="shared" si="14"/>
        <v>locale.0415.name=ポーランド語</v>
      </c>
      <c r="R89" s="48" t="str">
        <f t="shared" si="15"/>
        <v>locale.0415.jid=pl_PL</v>
      </c>
    </row>
    <row r="90" spans="1:18" x14ac:dyDescent="0.15">
      <c r="A90" s="49" t="s">
        <v>128</v>
      </c>
      <c r="B90" s="49" t="s">
        <v>127</v>
      </c>
      <c r="C90" s="49">
        <v>2070</v>
      </c>
      <c r="D90" s="48" t="str">
        <f t="shared" si="8"/>
        <v>0816</v>
      </c>
      <c r="E90" s="49" t="s">
        <v>789</v>
      </c>
      <c r="F90" s="49" t="s">
        <v>793</v>
      </c>
      <c r="G90" s="48" t="str">
        <f t="shared" si="9"/>
        <v>Portuguese - Portugal</v>
      </c>
      <c r="H90" s="49" t="s">
        <v>126</v>
      </c>
      <c r="I90" s="49" t="s">
        <v>1258</v>
      </c>
      <c r="J90" s="49" t="s">
        <v>128</v>
      </c>
      <c r="K90" s="49" t="s">
        <v>128</v>
      </c>
      <c r="L90" s="49"/>
      <c r="M90" s="48" t="str">
        <f t="shared" si="10"/>
        <v>locale.0816.code=pt</v>
      </c>
      <c r="N90" s="48" t="str">
        <f t="shared" si="11"/>
        <v>locale.0816.language=Portuguese</v>
      </c>
      <c r="O90" s="48" t="str">
        <f t="shared" si="12"/>
        <v>locale.0816.country=Portugal</v>
      </c>
      <c r="P90" s="48" t="str">
        <f t="shared" si="13"/>
        <v>locale.0816.name=Portuguese - Portugal</v>
      </c>
      <c r="Q90" s="48" t="str">
        <f t="shared" si="14"/>
        <v>locale.0816.name=ポルトガル語 (ポルトガル)</v>
      </c>
      <c r="R90" s="48" t="str">
        <f t="shared" si="15"/>
        <v>locale.0816.jid=pt_PT</v>
      </c>
    </row>
    <row r="91" spans="1:18" x14ac:dyDescent="0.15">
      <c r="A91" s="49" t="s">
        <v>125</v>
      </c>
      <c r="B91" s="49" t="s">
        <v>124</v>
      </c>
      <c r="C91" s="49">
        <v>1046</v>
      </c>
      <c r="D91" s="48" t="str">
        <f t="shared" si="8"/>
        <v>0416</v>
      </c>
      <c r="E91" s="49" t="s">
        <v>789</v>
      </c>
      <c r="F91" s="49" t="s">
        <v>790</v>
      </c>
      <c r="G91" s="48" t="str">
        <f t="shared" si="9"/>
        <v>Portuguese - Brazil</v>
      </c>
      <c r="H91" s="49" t="s">
        <v>123</v>
      </c>
      <c r="I91" s="49" t="s">
        <v>1256</v>
      </c>
      <c r="J91" s="49" t="s">
        <v>128</v>
      </c>
      <c r="K91" s="49" t="s">
        <v>1349</v>
      </c>
      <c r="L91" s="49"/>
      <c r="M91" s="48" t="str">
        <f t="shared" si="10"/>
        <v>locale.0416.code=pt-br</v>
      </c>
      <c r="N91" s="48" t="str">
        <f t="shared" si="11"/>
        <v>locale.0416.language=Portuguese</v>
      </c>
      <c r="O91" s="48" t="str">
        <f t="shared" si="12"/>
        <v>locale.0416.country=Brazil</v>
      </c>
      <c r="P91" s="48" t="str">
        <f t="shared" si="13"/>
        <v>locale.0416.name=Portuguese - Brazil</v>
      </c>
      <c r="Q91" s="48" t="str">
        <f t="shared" si="14"/>
        <v>locale.0416.name=ポルトガル語 (ブラジル)</v>
      </c>
      <c r="R91" s="48" t="str">
        <f t="shared" si="15"/>
        <v>locale.0416.jid=pt_BR</v>
      </c>
    </row>
    <row r="92" spans="1:18" x14ac:dyDescent="0.15">
      <c r="A92" s="49" t="s">
        <v>122</v>
      </c>
      <c r="B92" s="49" t="s">
        <v>121</v>
      </c>
      <c r="C92" s="49">
        <v>1047</v>
      </c>
      <c r="D92" s="48" t="str">
        <f t="shared" si="8"/>
        <v>0417</v>
      </c>
      <c r="E92" s="49" t="s">
        <v>809</v>
      </c>
      <c r="F92" s="49"/>
      <c r="G92" s="48" t="str">
        <f t="shared" si="9"/>
        <v>Rhaeto-Romanic</v>
      </c>
      <c r="H92" s="49" t="s">
        <v>120</v>
      </c>
      <c r="I92" s="49"/>
      <c r="J92" s="49"/>
      <c r="K92" s="49"/>
      <c r="L92" s="49"/>
      <c r="M92" s="48" t="str">
        <f t="shared" si="10"/>
        <v>locale.0417.code=rm</v>
      </c>
      <c r="N92" s="48" t="str">
        <f t="shared" si="11"/>
        <v>locale.0417.language=Rhaeto-Romanic</v>
      </c>
      <c r="O92" s="48" t="str">
        <f t="shared" si="12"/>
        <v>locale.0417.country=</v>
      </c>
      <c r="P92" s="48" t="str">
        <f t="shared" si="13"/>
        <v>locale.0417.name=Rhaeto-Romanic</v>
      </c>
      <c r="Q92" s="48" t="str">
        <f t="shared" si="14"/>
        <v>locale.0417.name=レトロマン語</v>
      </c>
      <c r="R92" s="48" t="str">
        <f t="shared" si="15"/>
        <v>locale.0417.jid=</v>
      </c>
    </row>
    <row r="93" spans="1:18" x14ac:dyDescent="0.15">
      <c r="A93" s="49" t="s">
        <v>119</v>
      </c>
      <c r="B93" s="49" t="s">
        <v>118</v>
      </c>
      <c r="C93" s="49">
        <v>1048</v>
      </c>
      <c r="D93" s="48" t="str">
        <f t="shared" si="8"/>
        <v>0418</v>
      </c>
      <c r="E93" s="49" t="s">
        <v>811</v>
      </c>
      <c r="F93" s="49"/>
      <c r="G93" s="48" t="str">
        <f t="shared" si="9"/>
        <v>Romanian</v>
      </c>
      <c r="H93" s="49" t="s">
        <v>117</v>
      </c>
      <c r="I93" s="49" t="s">
        <v>1156</v>
      </c>
      <c r="J93" s="49" t="s">
        <v>119</v>
      </c>
      <c r="K93" s="49" t="s">
        <v>119</v>
      </c>
      <c r="L93" s="49"/>
      <c r="M93" s="48" t="str">
        <f t="shared" si="10"/>
        <v>locale.0418.code=ro</v>
      </c>
      <c r="N93" s="48" t="str">
        <f t="shared" si="11"/>
        <v>locale.0418.language=Romanian</v>
      </c>
      <c r="O93" s="48" t="str">
        <f t="shared" si="12"/>
        <v>locale.0418.country=</v>
      </c>
      <c r="P93" s="48" t="str">
        <f t="shared" si="13"/>
        <v>locale.0418.name=Romanian</v>
      </c>
      <c r="Q93" s="48" t="str">
        <f t="shared" si="14"/>
        <v>locale.0418.name=ルーマニア語</v>
      </c>
      <c r="R93" s="48" t="str">
        <f t="shared" si="15"/>
        <v>locale.0418.jid=ro_RO</v>
      </c>
    </row>
    <row r="94" spans="1:18" x14ac:dyDescent="0.15">
      <c r="A94" s="49" t="s">
        <v>116</v>
      </c>
      <c r="B94" s="49" t="s">
        <v>115</v>
      </c>
      <c r="C94" s="49">
        <v>2072</v>
      </c>
      <c r="D94" s="48" t="str">
        <f t="shared" si="8"/>
        <v>0818</v>
      </c>
      <c r="E94" s="49" t="s">
        <v>811</v>
      </c>
      <c r="F94" s="49" t="s">
        <v>815</v>
      </c>
      <c r="G94" s="48" t="str">
        <f t="shared" si="9"/>
        <v>Romanian - Moldava</v>
      </c>
      <c r="H94" s="49" t="s">
        <v>114</v>
      </c>
      <c r="I94" s="49"/>
      <c r="J94" s="49"/>
      <c r="K94" s="49"/>
      <c r="L94" s="49"/>
      <c r="M94" s="48" t="str">
        <f t="shared" si="10"/>
        <v>locale.0818.code=ro-mo</v>
      </c>
      <c r="N94" s="48" t="str">
        <f t="shared" si="11"/>
        <v>locale.0818.language=Romanian</v>
      </c>
      <c r="O94" s="48" t="str">
        <f t="shared" si="12"/>
        <v>locale.0818.country=Moldava</v>
      </c>
      <c r="P94" s="48" t="str">
        <f t="shared" si="13"/>
        <v>locale.0818.name=Romanian - Moldava</v>
      </c>
      <c r="Q94" s="48" t="str">
        <f t="shared" si="14"/>
        <v>locale.0818.name=ルーマニア語 (モルドバ)</v>
      </c>
      <c r="R94" s="48" t="str">
        <f t="shared" si="15"/>
        <v>locale.0818.jid=</v>
      </c>
    </row>
    <row r="95" spans="1:18" x14ac:dyDescent="0.15">
      <c r="A95" s="49" t="s">
        <v>113</v>
      </c>
      <c r="B95" s="49" t="s">
        <v>112</v>
      </c>
      <c r="C95" s="49">
        <v>1049</v>
      </c>
      <c r="D95" s="48" t="str">
        <f t="shared" si="8"/>
        <v>0419</v>
      </c>
      <c r="E95" s="49" t="s">
        <v>816</v>
      </c>
      <c r="F95" s="49"/>
      <c r="G95" s="48" t="str">
        <f t="shared" si="9"/>
        <v>Russian</v>
      </c>
      <c r="H95" s="49" t="s">
        <v>111</v>
      </c>
      <c r="I95" s="49" t="s">
        <v>1158</v>
      </c>
      <c r="J95" s="49" t="s">
        <v>113</v>
      </c>
      <c r="K95" s="49" t="s">
        <v>113</v>
      </c>
      <c r="L95" s="49"/>
      <c r="M95" s="48" t="str">
        <f t="shared" si="10"/>
        <v>locale.0419.code=ru</v>
      </c>
      <c r="N95" s="48" t="str">
        <f t="shared" si="11"/>
        <v>locale.0419.language=Russian</v>
      </c>
      <c r="O95" s="48" t="str">
        <f t="shared" si="12"/>
        <v>locale.0419.country=</v>
      </c>
      <c r="P95" s="48" t="str">
        <f t="shared" si="13"/>
        <v>locale.0419.name=Russian</v>
      </c>
      <c r="Q95" s="48" t="str">
        <f t="shared" si="14"/>
        <v>locale.0419.name=ロシア語</v>
      </c>
      <c r="R95" s="48" t="str">
        <f t="shared" si="15"/>
        <v>locale.0419.jid=ru_RU</v>
      </c>
    </row>
    <row r="96" spans="1:18" x14ac:dyDescent="0.15">
      <c r="A96" s="49" t="s">
        <v>110</v>
      </c>
      <c r="B96" s="49" t="s">
        <v>109</v>
      </c>
      <c r="C96" s="49">
        <v>2073</v>
      </c>
      <c r="D96" s="48" t="str">
        <f t="shared" si="8"/>
        <v>0819</v>
      </c>
      <c r="E96" s="49" t="s">
        <v>816</v>
      </c>
      <c r="F96" s="49" t="s">
        <v>815</v>
      </c>
      <c r="G96" s="48" t="str">
        <f t="shared" si="9"/>
        <v>Russian - Moldava</v>
      </c>
      <c r="H96" s="49" t="s">
        <v>108</v>
      </c>
      <c r="I96" s="49"/>
      <c r="J96" s="49"/>
      <c r="K96" s="49"/>
      <c r="L96" s="49"/>
      <c r="M96" s="48" t="str">
        <f t="shared" si="10"/>
        <v>locale.0819.code=ru-mo</v>
      </c>
      <c r="N96" s="48" t="str">
        <f t="shared" si="11"/>
        <v>locale.0819.language=Russian</v>
      </c>
      <c r="O96" s="48" t="str">
        <f t="shared" si="12"/>
        <v>locale.0819.country=Moldava</v>
      </c>
      <c r="P96" s="48" t="str">
        <f t="shared" si="13"/>
        <v>locale.0819.name=Russian - Moldava</v>
      </c>
      <c r="Q96" s="48" t="str">
        <f t="shared" si="14"/>
        <v>locale.0819.name=ロシア語 (モルドバ)</v>
      </c>
      <c r="R96" s="48" t="str">
        <f t="shared" si="15"/>
        <v>locale.0819.jid=</v>
      </c>
    </row>
    <row r="97" spans="1:18" x14ac:dyDescent="0.15">
      <c r="A97" s="49" t="s">
        <v>95</v>
      </c>
      <c r="B97" s="49" t="s">
        <v>94</v>
      </c>
      <c r="C97" s="49">
        <v>1070</v>
      </c>
      <c r="D97" s="48" t="str">
        <f t="shared" si="8"/>
        <v>042E</v>
      </c>
      <c r="E97" s="49" t="s">
        <v>850</v>
      </c>
      <c r="F97" s="49"/>
      <c r="G97" s="48" t="str">
        <f t="shared" si="9"/>
        <v>Sorbian</v>
      </c>
      <c r="H97" s="49" t="s">
        <v>93</v>
      </c>
      <c r="I97" s="49"/>
      <c r="J97" s="49"/>
      <c r="K97" s="49"/>
      <c r="L97" s="49"/>
      <c r="M97" s="48" t="str">
        <f t="shared" si="10"/>
        <v>locale.042E.code=sb</v>
      </c>
      <c r="N97" s="48" t="str">
        <f t="shared" si="11"/>
        <v>locale.042E.language=Sorbian</v>
      </c>
      <c r="O97" s="48" t="str">
        <f t="shared" si="12"/>
        <v>locale.042E.country=</v>
      </c>
      <c r="P97" s="48" t="str">
        <f t="shared" si="13"/>
        <v>locale.042E.name=Sorbian</v>
      </c>
      <c r="Q97" s="48" t="str">
        <f t="shared" si="14"/>
        <v>locale.042E.name=ソルビア語</v>
      </c>
      <c r="R97" s="48" t="str">
        <f t="shared" si="15"/>
        <v>locale.042E.jid=</v>
      </c>
    </row>
    <row r="98" spans="1:18" x14ac:dyDescent="0.15">
      <c r="A98" s="49" t="s">
        <v>98</v>
      </c>
      <c r="B98" s="49" t="s">
        <v>97</v>
      </c>
      <c r="C98" s="49">
        <v>1051</v>
      </c>
      <c r="D98" s="48" t="str">
        <f t="shared" si="8"/>
        <v>041B</v>
      </c>
      <c r="E98" s="49" t="s">
        <v>844</v>
      </c>
      <c r="F98" s="49"/>
      <c r="G98" s="48" t="str">
        <f t="shared" si="9"/>
        <v>Slovak</v>
      </c>
      <c r="H98" s="49" t="s">
        <v>96</v>
      </c>
      <c r="I98" s="49" t="s">
        <v>1163</v>
      </c>
      <c r="J98" s="49" t="s">
        <v>98</v>
      </c>
      <c r="K98" s="49" t="s">
        <v>98</v>
      </c>
      <c r="L98" s="49"/>
      <c r="M98" s="48" t="str">
        <f t="shared" si="10"/>
        <v>locale.041B.code=sk</v>
      </c>
      <c r="N98" s="48" t="str">
        <f t="shared" si="11"/>
        <v>locale.041B.language=Slovak</v>
      </c>
      <c r="O98" s="48" t="str">
        <f t="shared" si="12"/>
        <v>locale.041B.country=</v>
      </c>
      <c r="P98" s="48" t="str">
        <f t="shared" si="13"/>
        <v>locale.041B.name=Slovak</v>
      </c>
      <c r="Q98" s="48" t="str">
        <f t="shared" si="14"/>
        <v>locale.041B.name=スロバキア語</v>
      </c>
      <c r="R98" s="48" t="str">
        <f t="shared" si="15"/>
        <v>locale.041B.jid=sk_SK</v>
      </c>
    </row>
    <row r="99" spans="1:18" x14ac:dyDescent="0.15">
      <c r="A99" s="49" t="s">
        <v>101</v>
      </c>
      <c r="B99" s="49" t="s">
        <v>100</v>
      </c>
      <c r="C99" s="49">
        <v>1060</v>
      </c>
      <c r="D99" s="48" t="str">
        <f t="shared" si="8"/>
        <v>0424</v>
      </c>
      <c r="E99" s="49" t="s">
        <v>846</v>
      </c>
      <c r="F99" s="49"/>
      <c r="G99" s="48" t="str">
        <f t="shared" si="9"/>
        <v>Slovenian</v>
      </c>
      <c r="H99" s="49" t="s">
        <v>99</v>
      </c>
      <c r="I99" s="49" t="s">
        <v>1165</v>
      </c>
      <c r="J99" s="49" t="s">
        <v>101</v>
      </c>
      <c r="K99" s="49" t="s">
        <v>1483</v>
      </c>
      <c r="L99" s="49"/>
      <c r="M99" s="48" t="str">
        <f t="shared" si="10"/>
        <v>locale.0424.code=sl</v>
      </c>
      <c r="N99" s="48" t="str">
        <f t="shared" si="11"/>
        <v>locale.0424.language=Slovenian</v>
      </c>
      <c r="O99" s="48" t="str">
        <f t="shared" si="12"/>
        <v>locale.0424.country=</v>
      </c>
      <c r="P99" s="48" t="str">
        <f t="shared" si="13"/>
        <v>locale.0424.name=Slovenian</v>
      </c>
      <c r="Q99" s="48" t="str">
        <f t="shared" si="14"/>
        <v>locale.0424.name=スロベニア語</v>
      </c>
      <c r="R99" s="48" t="str">
        <f t="shared" si="15"/>
        <v>locale.0424.jid=sl_SI</v>
      </c>
    </row>
    <row r="100" spans="1:18" x14ac:dyDescent="0.15">
      <c r="A100" s="49" t="s">
        <v>344</v>
      </c>
      <c r="B100" s="49" t="s">
        <v>343</v>
      </c>
      <c r="C100" s="49">
        <v>1052</v>
      </c>
      <c r="D100" s="48" t="str">
        <f t="shared" si="8"/>
        <v>041C</v>
      </c>
      <c r="E100" s="49" t="s">
        <v>391</v>
      </c>
      <c r="F100" s="49" t="s">
        <v>392</v>
      </c>
      <c r="G100" s="48" t="str">
        <f t="shared" si="9"/>
        <v>Albanian - Albania</v>
      </c>
      <c r="H100" s="49" t="s">
        <v>342</v>
      </c>
      <c r="I100" s="49"/>
      <c r="J100" s="49"/>
      <c r="K100" s="49"/>
      <c r="L100" s="49"/>
      <c r="M100" s="48" t="str">
        <f t="shared" si="10"/>
        <v>locale.041C.code=sq</v>
      </c>
      <c r="N100" s="48" t="str">
        <f t="shared" si="11"/>
        <v>locale.041C.language=Albanian</v>
      </c>
      <c r="O100" s="48" t="str">
        <f t="shared" si="12"/>
        <v>locale.041C.country=Albania</v>
      </c>
      <c r="P100" s="48" t="str">
        <f t="shared" si="13"/>
        <v>locale.041C.name=Albanian - Albania</v>
      </c>
      <c r="Q100" s="48" t="str">
        <f t="shared" si="14"/>
        <v>locale.041C.name=アルバニア語</v>
      </c>
      <c r="R100" s="48" t="str">
        <f t="shared" si="15"/>
        <v>locale.041C.jid=</v>
      </c>
    </row>
    <row r="101" spans="1:18" x14ac:dyDescent="0.15">
      <c r="A101" s="49" t="s">
        <v>107</v>
      </c>
      <c r="B101" s="49" t="s">
        <v>106</v>
      </c>
      <c r="C101" s="49">
        <v>3098</v>
      </c>
      <c r="D101" s="48" t="str">
        <f t="shared" si="8"/>
        <v>0C1A</v>
      </c>
      <c r="E101" s="49" t="s">
        <v>832</v>
      </c>
      <c r="F101" s="49" t="s">
        <v>457</v>
      </c>
      <c r="G101" s="48" t="str">
        <f t="shared" si="9"/>
        <v>Serbian - Cyrillic</v>
      </c>
      <c r="H101" s="49" t="s">
        <v>105</v>
      </c>
      <c r="I101" s="49"/>
      <c r="J101" s="49"/>
      <c r="K101" s="49"/>
      <c r="L101" s="49"/>
      <c r="M101" s="48" t="str">
        <f t="shared" si="10"/>
        <v>locale.0C1A.code=sr</v>
      </c>
      <c r="N101" s="48" t="str">
        <f t="shared" si="11"/>
        <v>locale.0C1A.language=Serbian</v>
      </c>
      <c r="O101" s="48" t="str">
        <f t="shared" si="12"/>
        <v>locale.0C1A.country=Cyrillic</v>
      </c>
      <c r="P101" s="48" t="str">
        <f t="shared" si="13"/>
        <v>locale.0C1A.name=Serbian - Cyrillic</v>
      </c>
      <c r="Q101" s="48" t="str">
        <f t="shared" si="14"/>
        <v>locale.0C1A.name=セルビア語 (キリル文字)</v>
      </c>
      <c r="R101" s="48" t="str">
        <f t="shared" si="15"/>
        <v>locale.0C1A.jid=</v>
      </c>
    </row>
    <row r="102" spans="1:18" x14ac:dyDescent="0.15">
      <c r="A102" s="49" t="s">
        <v>32</v>
      </c>
      <c r="B102" s="49" t="s">
        <v>31</v>
      </c>
      <c r="C102" s="49">
        <v>1053</v>
      </c>
      <c r="D102" s="48" t="str">
        <f t="shared" si="8"/>
        <v>041D</v>
      </c>
      <c r="E102" s="49" t="s">
        <v>918</v>
      </c>
      <c r="F102" s="49"/>
      <c r="G102" s="48" t="str">
        <f t="shared" si="9"/>
        <v>Swedish</v>
      </c>
      <c r="H102" s="49" t="s">
        <v>30</v>
      </c>
      <c r="I102" s="49" t="s">
        <v>1205</v>
      </c>
      <c r="J102" s="49" t="s">
        <v>32</v>
      </c>
      <c r="K102" s="49" t="s">
        <v>1378</v>
      </c>
      <c r="L102" s="49"/>
      <c r="M102" s="48" t="str">
        <f t="shared" si="10"/>
        <v>locale.041D.code=sv</v>
      </c>
      <c r="N102" s="48" t="str">
        <f t="shared" si="11"/>
        <v>locale.041D.language=Swedish</v>
      </c>
      <c r="O102" s="48" t="str">
        <f t="shared" si="12"/>
        <v>locale.041D.country=</v>
      </c>
      <c r="P102" s="48" t="str">
        <f t="shared" si="13"/>
        <v>locale.041D.name=Swedish</v>
      </c>
      <c r="Q102" s="48" t="str">
        <f t="shared" si="14"/>
        <v>locale.041D.name=スウェーデン語</v>
      </c>
      <c r="R102" s="48" t="str">
        <f t="shared" si="15"/>
        <v>locale.041D.jid=sv_SE</v>
      </c>
    </row>
    <row r="103" spans="1:18" x14ac:dyDescent="0.15">
      <c r="A103" s="49" t="s">
        <v>29</v>
      </c>
      <c r="B103" s="49" t="s">
        <v>28</v>
      </c>
      <c r="C103" s="49">
        <v>2077</v>
      </c>
      <c r="D103" s="48" t="str">
        <f t="shared" si="8"/>
        <v>081D</v>
      </c>
      <c r="E103" s="49" t="s">
        <v>918</v>
      </c>
      <c r="F103" s="49" t="s">
        <v>922</v>
      </c>
      <c r="G103" s="48" t="str">
        <f t="shared" si="9"/>
        <v>Swedish - Finland</v>
      </c>
      <c r="H103" s="49" t="s">
        <v>27</v>
      </c>
      <c r="I103" s="49" t="s">
        <v>1096</v>
      </c>
      <c r="J103" s="49" t="s">
        <v>218</v>
      </c>
      <c r="K103" s="49" t="s">
        <v>1429</v>
      </c>
      <c r="L103" s="49"/>
      <c r="M103" s="48" t="str">
        <f t="shared" si="10"/>
        <v>locale.081D.code=sv-fi</v>
      </c>
      <c r="N103" s="48" t="str">
        <f t="shared" si="11"/>
        <v>locale.081D.language=Swedish</v>
      </c>
      <c r="O103" s="48" t="str">
        <f t="shared" si="12"/>
        <v>locale.081D.country=Finland</v>
      </c>
      <c r="P103" s="48" t="str">
        <f t="shared" si="13"/>
        <v>locale.081D.name=Swedish - Finland</v>
      </c>
      <c r="Q103" s="48" t="str">
        <f t="shared" si="14"/>
        <v>locale.081D.name=スウェーデン語 (フィンランド)</v>
      </c>
      <c r="R103" s="48" t="str">
        <f t="shared" si="15"/>
        <v>locale.081D.jid=fi_FI</v>
      </c>
    </row>
    <row r="104" spans="1:18" x14ac:dyDescent="0.15">
      <c r="A104" s="49" t="s">
        <v>35</v>
      </c>
      <c r="B104" s="49" t="s">
        <v>34</v>
      </c>
      <c r="C104" s="49">
        <v>1072</v>
      </c>
      <c r="D104" s="48" t="str">
        <f t="shared" si="8"/>
        <v>0430</v>
      </c>
      <c r="E104" s="49" t="s">
        <v>914</v>
      </c>
      <c r="F104" s="49"/>
      <c r="G104" s="48" t="str">
        <f t="shared" si="9"/>
        <v>Sutu</v>
      </c>
      <c r="H104" s="49" t="s">
        <v>33</v>
      </c>
      <c r="I104" s="49"/>
      <c r="J104" s="49"/>
      <c r="K104" s="49"/>
      <c r="L104" s="49"/>
      <c r="M104" s="48" t="str">
        <f t="shared" si="10"/>
        <v>locale.0430.code=sx</v>
      </c>
      <c r="N104" s="48" t="str">
        <f t="shared" si="11"/>
        <v>locale.0430.language=Sutu</v>
      </c>
      <c r="O104" s="48" t="str">
        <f t="shared" si="12"/>
        <v>locale.0430.country=</v>
      </c>
      <c r="P104" s="48" t="str">
        <f t="shared" si="13"/>
        <v>locale.0430.name=Sutu</v>
      </c>
      <c r="Q104" s="48" t="str">
        <f t="shared" si="14"/>
        <v>locale.0430.name=ソト語</v>
      </c>
      <c r="R104" s="48" t="str">
        <f t="shared" si="15"/>
        <v>locale.0430.jid=</v>
      </c>
    </row>
    <row r="105" spans="1:18" x14ac:dyDescent="0.15">
      <c r="A105" s="49" t="s">
        <v>26</v>
      </c>
      <c r="B105" s="49" t="s">
        <v>25</v>
      </c>
      <c r="C105" s="49">
        <v>1054</v>
      </c>
      <c r="D105" s="48" t="str">
        <f t="shared" si="8"/>
        <v>041E</v>
      </c>
      <c r="E105" s="49" t="s">
        <v>938</v>
      </c>
      <c r="F105" s="49"/>
      <c r="G105" s="48" t="str">
        <f t="shared" si="9"/>
        <v>Thai</v>
      </c>
      <c r="H105" s="49" t="s">
        <v>24</v>
      </c>
      <c r="I105" s="49" t="s">
        <v>1208</v>
      </c>
      <c r="J105" s="49" t="s">
        <v>26</v>
      </c>
      <c r="K105" s="49" t="s">
        <v>26</v>
      </c>
      <c r="L105" s="49"/>
      <c r="M105" s="48" t="str">
        <f t="shared" si="10"/>
        <v>locale.041E.code=th</v>
      </c>
      <c r="N105" s="48" t="str">
        <f t="shared" si="11"/>
        <v>locale.041E.language=Thai</v>
      </c>
      <c r="O105" s="48" t="str">
        <f t="shared" si="12"/>
        <v>locale.041E.country=</v>
      </c>
      <c r="P105" s="48" t="str">
        <f t="shared" si="13"/>
        <v>locale.041E.name=Thai</v>
      </c>
      <c r="Q105" s="48" t="str">
        <f t="shared" si="14"/>
        <v>locale.041E.name=タイ語</v>
      </c>
      <c r="R105" s="48" t="str">
        <f t="shared" si="15"/>
        <v>locale.041E.jid=th_TH</v>
      </c>
    </row>
    <row r="106" spans="1:18" x14ac:dyDescent="0.15">
      <c r="A106" s="49" t="s">
        <v>104</v>
      </c>
      <c r="B106" s="49" t="s">
        <v>103</v>
      </c>
      <c r="C106" s="49">
        <v>1074</v>
      </c>
      <c r="D106" s="48" t="str">
        <f t="shared" si="8"/>
        <v>0432</v>
      </c>
      <c r="E106" s="49" t="s">
        <v>954</v>
      </c>
      <c r="F106" s="49"/>
      <c r="G106" s="48" t="str">
        <f t="shared" si="9"/>
        <v>Tswana</v>
      </c>
      <c r="H106" s="49" t="s">
        <v>102</v>
      </c>
      <c r="I106" s="49"/>
      <c r="J106" s="49"/>
      <c r="K106" s="49"/>
      <c r="L106" s="49"/>
      <c r="M106" s="48" t="str">
        <f t="shared" si="10"/>
        <v>locale.0432.code=tn</v>
      </c>
      <c r="N106" s="48" t="str">
        <f t="shared" si="11"/>
        <v>locale.0432.language=Tswana</v>
      </c>
      <c r="O106" s="48" t="str">
        <f t="shared" si="12"/>
        <v>locale.0432.country=</v>
      </c>
      <c r="P106" s="48" t="str">
        <f t="shared" si="13"/>
        <v>locale.0432.name=Tswana</v>
      </c>
      <c r="Q106" s="48" t="str">
        <f t="shared" si="14"/>
        <v>locale.0432.name=ツワナ語</v>
      </c>
      <c r="R106" s="48" t="str">
        <f t="shared" si="15"/>
        <v>locale.0432.jid=</v>
      </c>
    </row>
    <row r="107" spans="1:18" x14ac:dyDescent="0.15">
      <c r="A107" s="49" t="s">
        <v>23</v>
      </c>
      <c r="B107" s="49" t="s">
        <v>22</v>
      </c>
      <c r="C107" s="49">
        <v>1055</v>
      </c>
      <c r="D107" s="48" t="str">
        <f t="shared" si="8"/>
        <v>041F</v>
      </c>
      <c r="E107" s="49" t="s">
        <v>956</v>
      </c>
      <c r="F107" s="49"/>
      <c r="G107" s="48" t="str">
        <f t="shared" si="9"/>
        <v>Turkish</v>
      </c>
      <c r="H107" s="49" t="s">
        <v>21</v>
      </c>
      <c r="I107" s="49" t="s">
        <v>1212</v>
      </c>
      <c r="J107" s="49" t="s">
        <v>23</v>
      </c>
      <c r="K107" s="49" t="s">
        <v>23</v>
      </c>
      <c r="L107" s="49"/>
      <c r="M107" s="48" t="str">
        <f t="shared" si="10"/>
        <v>locale.041F.code=tr</v>
      </c>
      <c r="N107" s="48" t="str">
        <f t="shared" si="11"/>
        <v>locale.041F.language=Turkish</v>
      </c>
      <c r="O107" s="48" t="str">
        <f t="shared" si="12"/>
        <v>locale.041F.country=</v>
      </c>
      <c r="P107" s="48" t="str">
        <f t="shared" si="13"/>
        <v>locale.041F.name=Turkish</v>
      </c>
      <c r="Q107" s="48" t="str">
        <f t="shared" si="14"/>
        <v>locale.041F.name=トルコ語</v>
      </c>
      <c r="R107" s="48" t="str">
        <f t="shared" si="15"/>
        <v>locale.041F.jid=tr_TR</v>
      </c>
    </row>
    <row r="108" spans="1:18" x14ac:dyDescent="0.15">
      <c r="A108" s="49" t="s">
        <v>20</v>
      </c>
      <c r="B108" s="49" t="s">
        <v>19</v>
      </c>
      <c r="C108" s="49">
        <v>1073</v>
      </c>
      <c r="D108" s="48" t="str">
        <f t="shared" si="8"/>
        <v>0431</v>
      </c>
      <c r="E108" s="49" t="s">
        <v>952</v>
      </c>
      <c r="F108" s="49"/>
      <c r="G108" s="48" t="str">
        <f t="shared" si="9"/>
        <v>Tsonga</v>
      </c>
      <c r="H108" s="49" t="s">
        <v>18</v>
      </c>
      <c r="I108" s="49"/>
      <c r="J108" s="49"/>
      <c r="K108" s="49"/>
      <c r="L108" s="49"/>
      <c r="M108" s="48" t="str">
        <f t="shared" si="10"/>
        <v>locale.0431.code=ts</v>
      </c>
      <c r="N108" s="48" t="str">
        <f t="shared" si="11"/>
        <v>locale.0431.language=Tsonga</v>
      </c>
      <c r="O108" s="48" t="str">
        <f t="shared" si="12"/>
        <v>locale.0431.country=</v>
      </c>
      <c r="P108" s="48" t="str">
        <f t="shared" si="13"/>
        <v>locale.0431.name=Tsonga</v>
      </c>
      <c r="Q108" s="48" t="str">
        <f t="shared" si="14"/>
        <v>locale.0431.name=ツォンガ語</v>
      </c>
      <c r="R108" s="48" t="str">
        <f t="shared" si="15"/>
        <v>locale.0431.jid=</v>
      </c>
    </row>
    <row r="109" spans="1:18" x14ac:dyDescent="0.15">
      <c r="A109" s="49" t="s">
        <v>17</v>
      </c>
      <c r="B109" s="49" t="s">
        <v>16</v>
      </c>
      <c r="C109" s="49">
        <v>1058</v>
      </c>
      <c r="D109" s="48" t="str">
        <f t="shared" si="8"/>
        <v>0422</v>
      </c>
      <c r="E109" s="49" t="s">
        <v>964</v>
      </c>
      <c r="F109" s="49"/>
      <c r="G109" s="48" t="str">
        <f t="shared" si="9"/>
        <v>Ukrainian</v>
      </c>
      <c r="H109" s="49" t="s">
        <v>15</v>
      </c>
      <c r="I109" s="49" t="s">
        <v>1214</v>
      </c>
      <c r="J109" s="49" t="s">
        <v>17</v>
      </c>
      <c r="K109" s="49" t="s">
        <v>1383</v>
      </c>
      <c r="L109" s="49"/>
      <c r="M109" s="48" t="str">
        <f t="shared" si="10"/>
        <v>locale.0422.code=uk</v>
      </c>
      <c r="N109" s="48" t="str">
        <f t="shared" si="11"/>
        <v>locale.0422.language=Ukrainian</v>
      </c>
      <c r="O109" s="48" t="str">
        <f t="shared" si="12"/>
        <v>locale.0422.country=</v>
      </c>
      <c r="P109" s="48" t="str">
        <f t="shared" si="13"/>
        <v>locale.0422.name=Ukrainian</v>
      </c>
      <c r="Q109" s="48" t="str">
        <f t="shared" si="14"/>
        <v>locale.0422.name=ウクライナ語</v>
      </c>
      <c r="R109" s="48" t="str">
        <f t="shared" si="15"/>
        <v>locale.0422.jid=uk_UA</v>
      </c>
    </row>
    <row r="110" spans="1:18" x14ac:dyDescent="0.15">
      <c r="A110" s="49" t="s">
        <v>14</v>
      </c>
      <c r="B110" s="49" t="s">
        <v>13</v>
      </c>
      <c r="C110" s="49">
        <v>1056</v>
      </c>
      <c r="D110" s="48" t="str">
        <f t="shared" si="8"/>
        <v>0420</v>
      </c>
      <c r="E110" s="49" t="s">
        <v>966</v>
      </c>
      <c r="F110" s="49"/>
      <c r="G110" s="48" t="str">
        <f t="shared" si="9"/>
        <v>Urdu</v>
      </c>
      <c r="H110" s="49" t="s">
        <v>12</v>
      </c>
      <c r="I110" s="49"/>
      <c r="J110" s="49"/>
      <c r="K110" s="49"/>
      <c r="L110" s="49"/>
      <c r="M110" s="48" t="str">
        <f t="shared" si="10"/>
        <v>locale.0420.code=ur</v>
      </c>
      <c r="N110" s="48" t="str">
        <f t="shared" si="11"/>
        <v>locale.0420.language=Urdu</v>
      </c>
      <c r="O110" s="48" t="str">
        <f t="shared" si="12"/>
        <v>locale.0420.country=</v>
      </c>
      <c r="P110" s="48" t="str">
        <f t="shared" si="13"/>
        <v>locale.0420.name=Urdu</v>
      </c>
      <c r="Q110" s="48" t="str">
        <f t="shared" si="14"/>
        <v>locale.0420.name=ウルドゥー語 (パキスタン)</v>
      </c>
      <c r="R110" s="48" t="str">
        <f t="shared" si="15"/>
        <v>locale.0420.jid=</v>
      </c>
    </row>
    <row r="111" spans="1:18" x14ac:dyDescent="0.15">
      <c r="A111" s="49" t="s">
        <v>11</v>
      </c>
      <c r="B111" s="49" t="s">
        <v>10</v>
      </c>
      <c r="C111" s="49">
        <v>1066</v>
      </c>
      <c r="D111" s="48" t="str">
        <f t="shared" si="8"/>
        <v>042A</v>
      </c>
      <c r="E111" s="49" t="s">
        <v>977</v>
      </c>
      <c r="F111" s="49"/>
      <c r="G111" s="48" t="str">
        <f t="shared" si="9"/>
        <v>Vietnamese</v>
      </c>
      <c r="H111" s="49" t="s">
        <v>9</v>
      </c>
      <c r="I111" s="49" t="s">
        <v>1217</v>
      </c>
      <c r="J111" s="49" t="s">
        <v>11</v>
      </c>
      <c r="K111" s="49" t="s">
        <v>1498</v>
      </c>
      <c r="L111" s="49"/>
      <c r="M111" s="48" t="str">
        <f t="shared" si="10"/>
        <v>locale.042A.code=vi</v>
      </c>
      <c r="N111" s="48" t="str">
        <f t="shared" si="11"/>
        <v>locale.042A.language=Vietnamese</v>
      </c>
      <c r="O111" s="48" t="str">
        <f t="shared" si="12"/>
        <v>locale.042A.country=</v>
      </c>
      <c r="P111" s="48" t="str">
        <f t="shared" si="13"/>
        <v>locale.042A.name=Vietnamese</v>
      </c>
      <c r="Q111" s="48" t="str">
        <f t="shared" si="14"/>
        <v>locale.042A.name=ベトナム語</v>
      </c>
      <c r="R111" s="48" t="str">
        <f t="shared" si="15"/>
        <v>locale.042A.jid=vi_VN</v>
      </c>
    </row>
    <row r="112" spans="1:18" x14ac:dyDescent="0.15">
      <c r="A112" s="49" t="s">
        <v>8</v>
      </c>
      <c r="B112" s="49" t="s">
        <v>7</v>
      </c>
      <c r="C112" s="49">
        <v>1076</v>
      </c>
      <c r="D112" s="48" t="str">
        <f t="shared" si="8"/>
        <v>0434</v>
      </c>
      <c r="E112" s="49" t="s">
        <v>983</v>
      </c>
      <c r="F112" s="49"/>
      <c r="G112" s="48" t="str">
        <f t="shared" si="9"/>
        <v>Xhosa</v>
      </c>
      <c r="H112" s="49" t="s">
        <v>6</v>
      </c>
      <c r="I112" s="49"/>
      <c r="J112" s="49"/>
      <c r="K112" s="49"/>
      <c r="L112" s="49"/>
      <c r="M112" s="48" t="str">
        <f t="shared" si="10"/>
        <v>locale.0434.code=xh</v>
      </c>
      <c r="N112" s="48" t="str">
        <f t="shared" si="11"/>
        <v>locale.0434.language=Xhosa</v>
      </c>
      <c r="O112" s="48" t="str">
        <f t="shared" si="12"/>
        <v>locale.0434.country=</v>
      </c>
      <c r="P112" s="48" t="str">
        <f t="shared" si="13"/>
        <v>locale.0434.name=Xhosa</v>
      </c>
      <c r="Q112" s="48" t="str">
        <f t="shared" si="14"/>
        <v>locale.0434.name=コーサ語</v>
      </c>
      <c r="R112" s="48" t="str">
        <f t="shared" si="15"/>
        <v>locale.0434.jid=</v>
      </c>
    </row>
    <row r="113" spans="1:18" x14ac:dyDescent="0.15">
      <c r="A113" s="49" t="s">
        <v>281</v>
      </c>
      <c r="B113" s="49" t="s">
        <v>280</v>
      </c>
      <c r="C113" s="49">
        <v>2052</v>
      </c>
      <c r="D113" s="48" t="str">
        <f t="shared" si="8"/>
        <v>0804</v>
      </c>
      <c r="E113" s="49" t="s">
        <v>492</v>
      </c>
      <c r="F113" s="49" t="s">
        <v>493</v>
      </c>
      <c r="G113" s="48" t="str">
        <f t="shared" si="9"/>
        <v>Chinese - People's Republic of China</v>
      </c>
      <c r="H113" s="49" t="s">
        <v>279</v>
      </c>
      <c r="I113" s="49" t="s">
        <v>1057</v>
      </c>
      <c r="J113" s="49" t="s">
        <v>1288</v>
      </c>
      <c r="K113" s="49" t="s">
        <v>1289</v>
      </c>
      <c r="L113" s="49" t="s">
        <v>1386</v>
      </c>
      <c r="M113" s="48" t="str">
        <f t="shared" si="10"/>
        <v>locale.0804.code=zh-cn</v>
      </c>
      <c r="N113" s="48" t="str">
        <f t="shared" si="11"/>
        <v>locale.0804.language=Chinese</v>
      </c>
      <c r="O113" s="48" t="str">
        <f t="shared" si="12"/>
        <v>locale.0804.country=People's Republic of China</v>
      </c>
      <c r="P113" s="48" t="str">
        <f t="shared" si="13"/>
        <v>locale.0804.name=Chinese - People's Republic of China</v>
      </c>
      <c r="Q113" s="48" t="str">
        <f t="shared" si="14"/>
        <v>locale.0804.name=中国語 (中華人民共和国)</v>
      </c>
      <c r="R113" s="48" t="str">
        <f t="shared" si="15"/>
        <v>locale.0804.jid=zh_CN</v>
      </c>
    </row>
    <row r="114" spans="1:18" x14ac:dyDescent="0.15">
      <c r="A114" s="49" t="s">
        <v>278</v>
      </c>
      <c r="B114" s="49" t="s">
        <v>277</v>
      </c>
      <c r="C114" s="49">
        <v>3076</v>
      </c>
      <c r="D114" s="48" t="str">
        <f t="shared" si="8"/>
        <v>0C04</v>
      </c>
      <c r="E114" s="49" t="s">
        <v>492</v>
      </c>
      <c r="F114" s="49" t="s">
        <v>502</v>
      </c>
      <c r="G114" s="48" t="str">
        <f t="shared" si="9"/>
        <v>Chinese - Hong Kong SAR</v>
      </c>
      <c r="H114" s="49" t="s">
        <v>276</v>
      </c>
      <c r="I114" s="49" t="s">
        <v>1061</v>
      </c>
      <c r="J114" s="49" t="s">
        <v>1288</v>
      </c>
      <c r="K114" s="49" t="s">
        <v>1291</v>
      </c>
      <c r="L114" s="49"/>
      <c r="M114" s="48" t="str">
        <f t="shared" si="10"/>
        <v>locale.0C04.code=zh-hk</v>
      </c>
      <c r="N114" s="48" t="str">
        <f t="shared" si="11"/>
        <v>locale.0C04.language=Chinese</v>
      </c>
      <c r="O114" s="48" t="str">
        <f t="shared" si="12"/>
        <v>locale.0C04.country=Hong Kong SAR</v>
      </c>
      <c r="P114" s="48" t="str">
        <f t="shared" si="13"/>
        <v>locale.0C04.name=Chinese - Hong Kong SAR</v>
      </c>
      <c r="Q114" s="48" t="str">
        <f t="shared" si="14"/>
        <v>locale.0C04.name=中国語 (香港)</v>
      </c>
      <c r="R114" s="48" t="str">
        <f t="shared" si="15"/>
        <v>locale.0C04.jid=zh_HK</v>
      </c>
    </row>
    <row r="115" spans="1:18" x14ac:dyDescent="0.15">
      <c r="A115" s="49" t="s">
        <v>275</v>
      </c>
      <c r="B115" s="49" t="s">
        <v>274</v>
      </c>
      <c r="C115" s="49">
        <v>4100</v>
      </c>
      <c r="D115" s="48" t="str">
        <f t="shared" si="8"/>
        <v>1004</v>
      </c>
      <c r="E115" s="49" t="s">
        <v>492</v>
      </c>
      <c r="F115" s="49" t="s">
        <v>496</v>
      </c>
      <c r="G115" s="48" t="str">
        <f t="shared" si="9"/>
        <v>Chinese - Singapore</v>
      </c>
      <c r="H115" s="49" t="s">
        <v>273</v>
      </c>
      <c r="I115" s="49" t="s">
        <v>1243</v>
      </c>
      <c r="J115" s="49" t="s">
        <v>1288</v>
      </c>
      <c r="K115" s="49" t="s">
        <v>1290</v>
      </c>
      <c r="L115" s="49"/>
      <c r="M115" s="48" t="str">
        <f t="shared" si="10"/>
        <v>locale.1004.code=zh-sg</v>
      </c>
      <c r="N115" s="48" t="str">
        <f t="shared" si="11"/>
        <v>locale.1004.language=Chinese</v>
      </c>
      <c r="O115" s="48" t="str">
        <f t="shared" si="12"/>
        <v>locale.1004.country=Singapore</v>
      </c>
      <c r="P115" s="48" t="str">
        <f t="shared" si="13"/>
        <v>locale.1004.name=Chinese - Singapore</v>
      </c>
      <c r="Q115" s="48" t="str">
        <f t="shared" si="14"/>
        <v>locale.1004.name=中国語 (シンガポール)</v>
      </c>
      <c r="R115" s="48" t="str">
        <f t="shared" si="15"/>
        <v>locale.1004.jid=zh_SG</v>
      </c>
    </row>
    <row r="116" spans="1:18" x14ac:dyDescent="0.15">
      <c r="A116" s="49" t="s">
        <v>272</v>
      </c>
      <c r="B116" s="49" t="s">
        <v>271</v>
      </c>
      <c r="C116" s="49">
        <v>1028</v>
      </c>
      <c r="D116" s="48" t="str">
        <f t="shared" si="8"/>
        <v>0404</v>
      </c>
      <c r="E116" s="49" t="s">
        <v>492</v>
      </c>
      <c r="F116" s="49" t="s">
        <v>499</v>
      </c>
      <c r="G116" s="48" t="str">
        <f t="shared" si="9"/>
        <v>Chinese - Taiwan</v>
      </c>
      <c r="H116" s="49" t="s">
        <v>270</v>
      </c>
      <c r="I116" s="49" t="s">
        <v>1063</v>
      </c>
      <c r="J116" s="49" t="s">
        <v>1288</v>
      </c>
      <c r="K116" s="49" t="s">
        <v>1292</v>
      </c>
      <c r="L116" s="49" t="s">
        <v>1388</v>
      </c>
      <c r="M116" s="48" t="str">
        <f t="shared" si="10"/>
        <v>locale.0404.code=zh-tw</v>
      </c>
      <c r="N116" s="48" t="str">
        <f t="shared" si="11"/>
        <v>locale.0404.language=Chinese</v>
      </c>
      <c r="O116" s="48" t="str">
        <f t="shared" si="12"/>
        <v>locale.0404.country=Taiwan</v>
      </c>
      <c r="P116" s="48" t="str">
        <f t="shared" si="13"/>
        <v>locale.0404.name=Chinese - Taiwan</v>
      </c>
      <c r="Q116" s="48" t="str">
        <f t="shared" si="14"/>
        <v>locale.0404.name=中国語 (台湾)</v>
      </c>
      <c r="R116" s="48" t="str">
        <f t="shared" si="15"/>
        <v>locale.0404.jid=zh_TW</v>
      </c>
    </row>
    <row r="117" spans="1:18" x14ac:dyDescent="0.15">
      <c r="A117" s="49" t="s">
        <v>2</v>
      </c>
      <c r="B117" s="49" t="s">
        <v>1</v>
      </c>
      <c r="C117" s="49">
        <v>1077</v>
      </c>
      <c r="D117" s="48" t="str">
        <f t="shared" si="8"/>
        <v>0435</v>
      </c>
      <c r="E117" s="49" t="s">
        <v>993</v>
      </c>
      <c r="F117" s="49"/>
      <c r="G117" s="48" t="str">
        <f t="shared" si="9"/>
        <v>Zulu</v>
      </c>
      <c r="H117" s="49" t="s">
        <v>0</v>
      </c>
      <c r="I117" s="49"/>
      <c r="J117" s="49"/>
      <c r="K117" s="49"/>
      <c r="L117" s="49"/>
      <c r="M117" s="48" t="str">
        <f t="shared" si="10"/>
        <v>locale.0435.code=zu</v>
      </c>
      <c r="N117" s="48" t="str">
        <f t="shared" si="11"/>
        <v>locale.0435.language=Zulu</v>
      </c>
      <c r="O117" s="48" t="str">
        <f t="shared" si="12"/>
        <v>locale.0435.country=</v>
      </c>
      <c r="P117" s="48" t="str">
        <f t="shared" si="13"/>
        <v>locale.0435.name=Zulu</v>
      </c>
      <c r="Q117" s="48" t="str">
        <f t="shared" si="14"/>
        <v>locale.0435.name=ズールー語</v>
      </c>
      <c r="R117" s="48" t="str">
        <f t="shared" si="15"/>
        <v>locale.0435.jid=</v>
      </c>
    </row>
  </sheetData>
  <sortState ref="A2:H117">
    <sortCondition ref="A2:A117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opLeftCell="A109" workbookViewId="0">
      <selection activeCell="A3" sqref="A3:G119"/>
    </sheetView>
  </sheetViews>
  <sheetFormatPr defaultRowHeight="13.5" x14ac:dyDescent="0.15"/>
  <cols>
    <col min="1" max="3" width="9" style="37"/>
    <col min="4" max="4" width="13.375" style="37" bestFit="1" customWidth="1"/>
    <col min="5" max="5" width="27.25" style="37" customWidth="1"/>
    <col min="6" max="6" width="12.125" style="37" customWidth="1"/>
    <col min="7" max="7" width="14.25" style="37" customWidth="1"/>
    <col min="8" max="9" width="9" style="37"/>
    <col min="10" max="10" width="27.625" style="37" customWidth="1"/>
    <col min="11" max="11" width="13.25" style="37" customWidth="1"/>
    <col min="12" max="12" width="12.25" style="37" customWidth="1"/>
    <col min="13" max="13" width="12.75" style="37" customWidth="1"/>
    <col min="14" max="16384" width="9" style="37"/>
  </cols>
  <sheetData>
    <row r="1" spans="1:16" x14ac:dyDescent="0.15">
      <c r="A1" s="36" t="s">
        <v>359</v>
      </c>
      <c r="J1" s="38" t="s">
        <v>379</v>
      </c>
    </row>
    <row r="3" spans="1:16" x14ac:dyDescent="0.15">
      <c r="A3" s="39" t="s">
        <v>354</v>
      </c>
      <c r="B3" s="39" t="s">
        <v>353</v>
      </c>
      <c r="C3" s="39" t="s">
        <v>352</v>
      </c>
      <c r="D3" s="24" t="s">
        <v>1001</v>
      </c>
      <c r="E3" s="39" t="s">
        <v>348</v>
      </c>
      <c r="F3" s="39" t="s">
        <v>1002</v>
      </c>
      <c r="G3" s="39" t="s">
        <v>1003</v>
      </c>
      <c r="J3" s="22" t="s">
        <v>380</v>
      </c>
      <c r="K3" s="23" t="s">
        <v>381</v>
      </c>
      <c r="L3" s="24" t="s">
        <v>382</v>
      </c>
      <c r="M3" s="24" t="s">
        <v>1001</v>
      </c>
      <c r="N3" s="25" t="s">
        <v>383</v>
      </c>
      <c r="O3" s="25" t="s">
        <v>384</v>
      </c>
      <c r="P3" s="26"/>
    </row>
    <row r="4" spans="1:16" x14ac:dyDescent="0.15">
      <c r="A4" s="40" t="s">
        <v>347</v>
      </c>
      <c r="B4" s="40" t="s">
        <v>346</v>
      </c>
      <c r="C4" s="40">
        <v>1078</v>
      </c>
      <c r="D4" s="40" t="str">
        <f>TRIM(SUBSTITUTE(B4, "0x", ""))</f>
        <v>0436</v>
      </c>
      <c r="E4" s="40" t="s">
        <v>345</v>
      </c>
      <c r="F4" s="40" t="str">
        <f>VLOOKUP($D4,$M$4:$P$241,2,FALSE)</f>
        <v>Afrikaans</v>
      </c>
      <c r="G4" s="40" t="str">
        <f>VLOOKUP($D4,$M$4:$P$241,3,FALSE)</f>
        <v>South Africa</v>
      </c>
      <c r="J4" s="26" t="s">
        <v>385</v>
      </c>
      <c r="K4" s="27" t="s">
        <v>386</v>
      </c>
      <c r="L4" s="28">
        <v>1078</v>
      </c>
      <c r="M4" s="28" t="str">
        <f>TRIM(K4)</f>
        <v>0436</v>
      </c>
      <c r="N4" s="26" t="s">
        <v>387</v>
      </c>
      <c r="O4" s="26" t="s">
        <v>388</v>
      </c>
      <c r="P4" s="26"/>
    </row>
    <row r="5" spans="1:16" x14ac:dyDescent="0.15">
      <c r="A5" s="40" t="s">
        <v>341</v>
      </c>
      <c r="B5" s="40" t="s">
        <v>340</v>
      </c>
      <c r="C5" s="40">
        <v>14337</v>
      </c>
      <c r="D5" s="40" t="str">
        <f t="shared" ref="D5:D68" si="0">TRIM(SUBSTITUTE(B5, "0x", ""))</f>
        <v>3801</v>
      </c>
      <c r="E5" s="40" t="s">
        <v>339</v>
      </c>
      <c r="F5" s="40" t="str">
        <f t="shared" ref="F5:F68" si="1">VLOOKUP($D5,$M$4:$P$241,2,FALSE)</f>
        <v>Arabic</v>
      </c>
      <c r="G5" s="40" t="str">
        <f t="shared" ref="G5:G68" si="2">VLOOKUP($D5,$M$4:$P$241,3,FALSE)</f>
        <v>U.A.E.</v>
      </c>
      <c r="J5" s="29" t="s">
        <v>389</v>
      </c>
      <c r="K5" s="30" t="s">
        <v>390</v>
      </c>
      <c r="L5" s="31">
        <v>1052</v>
      </c>
      <c r="M5" s="28" t="str">
        <f t="shared" ref="M5:M68" si="3">TRIM(K5)</f>
        <v>041c</v>
      </c>
      <c r="N5" s="26" t="s">
        <v>391</v>
      </c>
      <c r="O5" s="26" t="s">
        <v>392</v>
      </c>
      <c r="P5" s="26"/>
    </row>
    <row r="6" spans="1:16" x14ac:dyDescent="0.15">
      <c r="A6" s="40" t="s">
        <v>338</v>
      </c>
      <c r="B6" s="40" t="s">
        <v>337</v>
      </c>
      <c r="C6" s="40">
        <v>15361</v>
      </c>
      <c r="D6" s="40" t="str">
        <f t="shared" si="0"/>
        <v>3C01</v>
      </c>
      <c r="E6" s="40" t="s">
        <v>336</v>
      </c>
      <c r="F6" s="40" t="str">
        <f t="shared" si="1"/>
        <v>Arabic</v>
      </c>
      <c r="G6" s="40" t="str">
        <f t="shared" si="2"/>
        <v>Bahrain</v>
      </c>
      <c r="J6" s="32" t="s">
        <v>393</v>
      </c>
      <c r="K6" s="33" t="s">
        <v>394</v>
      </c>
      <c r="L6" s="28">
        <v>1156</v>
      </c>
      <c r="M6" s="28" t="str">
        <f t="shared" si="3"/>
        <v>0484</v>
      </c>
      <c r="N6" s="26" t="s">
        <v>393</v>
      </c>
      <c r="O6" s="26"/>
      <c r="P6" s="26"/>
    </row>
    <row r="7" spans="1:16" x14ac:dyDescent="0.15">
      <c r="A7" s="40" t="s">
        <v>335</v>
      </c>
      <c r="B7" s="40" t="s">
        <v>334</v>
      </c>
      <c r="C7" s="40">
        <v>5121</v>
      </c>
      <c r="D7" s="40" t="str">
        <f t="shared" si="0"/>
        <v>1401</v>
      </c>
      <c r="E7" s="40" t="s">
        <v>333</v>
      </c>
      <c r="F7" s="40" t="str">
        <f t="shared" si="1"/>
        <v>Arabic</v>
      </c>
      <c r="G7" s="40" t="str">
        <f t="shared" si="2"/>
        <v>Algeria</v>
      </c>
      <c r="J7" s="29" t="s">
        <v>395</v>
      </c>
      <c r="K7" s="30" t="s">
        <v>396</v>
      </c>
      <c r="L7" s="31">
        <v>1118</v>
      </c>
      <c r="M7" s="28" t="str">
        <f t="shared" si="3"/>
        <v>045e</v>
      </c>
      <c r="N7" s="26" t="s">
        <v>397</v>
      </c>
      <c r="O7" s="26" t="s">
        <v>398</v>
      </c>
      <c r="P7" s="26"/>
    </row>
    <row r="8" spans="1:16" x14ac:dyDescent="0.15">
      <c r="A8" s="40" t="s">
        <v>332</v>
      </c>
      <c r="B8" s="40" t="s">
        <v>331</v>
      </c>
      <c r="C8" s="40">
        <v>3073</v>
      </c>
      <c r="D8" s="40" t="str">
        <f t="shared" si="0"/>
        <v>0C01</v>
      </c>
      <c r="E8" s="40" t="s">
        <v>330</v>
      </c>
      <c r="F8" s="40" t="str">
        <f t="shared" si="1"/>
        <v>Arabic</v>
      </c>
      <c r="G8" s="40" t="str">
        <f t="shared" si="2"/>
        <v>Egypt</v>
      </c>
      <c r="J8" s="26" t="s">
        <v>399</v>
      </c>
      <c r="K8" s="27" t="s">
        <v>400</v>
      </c>
      <c r="L8" s="28">
        <v>1025</v>
      </c>
      <c r="M8" s="28" t="str">
        <f t="shared" si="3"/>
        <v>0401</v>
      </c>
      <c r="N8" s="26" t="s">
        <v>401</v>
      </c>
      <c r="O8" s="26" t="s">
        <v>402</v>
      </c>
      <c r="P8" s="26"/>
    </row>
    <row r="9" spans="1:16" x14ac:dyDescent="0.15">
      <c r="A9" s="40" t="s">
        <v>329</v>
      </c>
      <c r="B9" s="40" t="s">
        <v>328</v>
      </c>
      <c r="C9" s="40">
        <v>2049</v>
      </c>
      <c r="D9" s="40" t="str">
        <f t="shared" si="0"/>
        <v>0801</v>
      </c>
      <c r="E9" s="40" t="s">
        <v>327</v>
      </c>
      <c r="F9" s="40" t="str">
        <f t="shared" si="1"/>
        <v>Arabic</v>
      </c>
      <c r="G9" s="40" t="str">
        <f t="shared" si="2"/>
        <v>Iraq</v>
      </c>
      <c r="J9" s="29" t="s">
        <v>403</v>
      </c>
      <c r="K9" s="30" t="s">
        <v>404</v>
      </c>
      <c r="L9" s="31">
        <v>5121</v>
      </c>
      <c r="M9" s="28" t="str">
        <f t="shared" si="3"/>
        <v>1401</v>
      </c>
      <c r="N9" s="26" t="s">
        <v>401</v>
      </c>
      <c r="O9" s="26" t="s">
        <v>405</v>
      </c>
      <c r="P9" s="26"/>
    </row>
    <row r="10" spans="1:16" x14ac:dyDescent="0.15">
      <c r="A10" s="40" t="s">
        <v>326</v>
      </c>
      <c r="B10" s="40" t="s">
        <v>325</v>
      </c>
      <c r="C10" s="40">
        <v>11265</v>
      </c>
      <c r="D10" s="40" t="str">
        <f t="shared" si="0"/>
        <v>2C01</v>
      </c>
      <c r="E10" s="40" t="s">
        <v>324</v>
      </c>
      <c r="F10" s="40" t="str">
        <f t="shared" si="1"/>
        <v>Arabic</v>
      </c>
      <c r="G10" s="40" t="str">
        <f t="shared" si="2"/>
        <v>Jordan</v>
      </c>
      <c r="J10" s="26" t="s">
        <v>406</v>
      </c>
      <c r="K10" s="27" t="s">
        <v>407</v>
      </c>
      <c r="L10" s="28">
        <v>15361</v>
      </c>
      <c r="M10" s="28" t="str">
        <f t="shared" si="3"/>
        <v>3c01</v>
      </c>
      <c r="N10" s="26" t="s">
        <v>401</v>
      </c>
      <c r="O10" s="26" t="s">
        <v>408</v>
      </c>
      <c r="P10" s="26"/>
    </row>
    <row r="11" spans="1:16" x14ac:dyDescent="0.15">
      <c r="A11" s="40" t="s">
        <v>323</v>
      </c>
      <c r="B11" s="40" t="s">
        <v>322</v>
      </c>
      <c r="C11" s="40">
        <v>13313</v>
      </c>
      <c r="D11" s="40" t="str">
        <f t="shared" si="0"/>
        <v>3401</v>
      </c>
      <c r="E11" s="40" t="s">
        <v>321</v>
      </c>
      <c r="F11" s="40" t="str">
        <f t="shared" si="1"/>
        <v>Arabic</v>
      </c>
      <c r="G11" s="40" t="str">
        <f t="shared" si="2"/>
        <v>Kuwait</v>
      </c>
      <c r="J11" s="29" t="s">
        <v>409</v>
      </c>
      <c r="K11" s="30" t="s">
        <v>410</v>
      </c>
      <c r="L11" s="31">
        <v>3073</v>
      </c>
      <c r="M11" s="28" t="str">
        <f t="shared" si="3"/>
        <v>0c01</v>
      </c>
      <c r="N11" s="26" t="s">
        <v>401</v>
      </c>
      <c r="O11" s="26" t="s">
        <v>411</v>
      </c>
      <c r="P11" s="26"/>
    </row>
    <row r="12" spans="1:16" x14ac:dyDescent="0.15">
      <c r="A12" s="40" t="s">
        <v>320</v>
      </c>
      <c r="B12" s="40" t="s">
        <v>319</v>
      </c>
      <c r="C12" s="40">
        <v>12289</v>
      </c>
      <c r="D12" s="40" t="str">
        <f t="shared" si="0"/>
        <v>3001</v>
      </c>
      <c r="E12" s="40" t="s">
        <v>318</v>
      </c>
      <c r="F12" s="40" t="str">
        <f t="shared" si="1"/>
        <v>Arabic</v>
      </c>
      <c r="G12" s="40" t="str">
        <f t="shared" si="2"/>
        <v>Lebanon</v>
      </c>
      <c r="J12" s="26" t="s">
        <v>412</v>
      </c>
      <c r="K12" s="27" t="s">
        <v>413</v>
      </c>
      <c r="L12" s="28">
        <v>2049</v>
      </c>
      <c r="M12" s="28" t="str">
        <f t="shared" si="3"/>
        <v>0801</v>
      </c>
      <c r="N12" s="26" t="s">
        <v>401</v>
      </c>
      <c r="O12" s="26" t="s">
        <v>414</v>
      </c>
      <c r="P12" s="26"/>
    </row>
    <row r="13" spans="1:16" x14ac:dyDescent="0.15">
      <c r="A13" s="40" t="s">
        <v>317</v>
      </c>
      <c r="B13" s="40" t="s">
        <v>316</v>
      </c>
      <c r="C13" s="40">
        <v>4097</v>
      </c>
      <c r="D13" s="40" t="str">
        <f t="shared" si="0"/>
        <v>1001</v>
      </c>
      <c r="E13" s="40" t="s">
        <v>315</v>
      </c>
      <c r="F13" s="40" t="str">
        <f t="shared" si="1"/>
        <v>Arabic</v>
      </c>
      <c r="G13" s="40" t="str">
        <f t="shared" si="2"/>
        <v>Libya</v>
      </c>
      <c r="J13" s="29" t="s">
        <v>415</v>
      </c>
      <c r="K13" s="30" t="s">
        <v>416</v>
      </c>
      <c r="L13" s="31">
        <v>11265</v>
      </c>
      <c r="M13" s="28" t="str">
        <f t="shared" si="3"/>
        <v>2c01</v>
      </c>
      <c r="N13" s="26" t="s">
        <v>401</v>
      </c>
      <c r="O13" s="26" t="s">
        <v>417</v>
      </c>
      <c r="P13" s="26"/>
    </row>
    <row r="14" spans="1:16" x14ac:dyDescent="0.15">
      <c r="A14" s="40" t="s">
        <v>314</v>
      </c>
      <c r="B14" s="40" t="s">
        <v>313</v>
      </c>
      <c r="C14" s="40">
        <v>6145</v>
      </c>
      <c r="D14" s="40" t="str">
        <f t="shared" si="0"/>
        <v>1801</v>
      </c>
      <c r="E14" s="40" t="s">
        <v>312</v>
      </c>
      <c r="F14" s="40" t="str">
        <f t="shared" si="1"/>
        <v>Arabic</v>
      </c>
      <c r="G14" s="40" t="str">
        <f t="shared" si="2"/>
        <v>Morocco</v>
      </c>
      <c r="J14" s="26" t="s">
        <v>418</v>
      </c>
      <c r="K14" s="27" t="s">
        <v>419</v>
      </c>
      <c r="L14" s="28">
        <v>13313</v>
      </c>
      <c r="M14" s="28" t="str">
        <f t="shared" si="3"/>
        <v>3401</v>
      </c>
      <c r="N14" s="26" t="s">
        <v>401</v>
      </c>
      <c r="O14" s="26" t="s">
        <v>420</v>
      </c>
      <c r="P14" s="26"/>
    </row>
    <row r="15" spans="1:16" x14ac:dyDescent="0.15">
      <c r="A15" s="40" t="s">
        <v>311</v>
      </c>
      <c r="B15" s="40" t="s">
        <v>310</v>
      </c>
      <c r="C15" s="40">
        <v>8193</v>
      </c>
      <c r="D15" s="40" t="str">
        <f t="shared" si="0"/>
        <v>2001</v>
      </c>
      <c r="E15" s="40" t="s">
        <v>309</v>
      </c>
      <c r="F15" s="40" t="str">
        <f t="shared" si="1"/>
        <v>Arabic</v>
      </c>
      <c r="G15" s="40" t="str">
        <f t="shared" si="2"/>
        <v>Oman</v>
      </c>
      <c r="J15" s="29" t="s">
        <v>421</v>
      </c>
      <c r="K15" s="30" t="s">
        <v>422</v>
      </c>
      <c r="L15" s="31">
        <v>12289</v>
      </c>
      <c r="M15" s="28" t="str">
        <f t="shared" si="3"/>
        <v>3001</v>
      </c>
      <c r="N15" s="26" t="s">
        <v>401</v>
      </c>
      <c r="O15" s="26" t="s">
        <v>423</v>
      </c>
      <c r="P15" s="26"/>
    </row>
    <row r="16" spans="1:16" x14ac:dyDescent="0.15">
      <c r="A16" s="40" t="s">
        <v>308</v>
      </c>
      <c r="B16" s="40" t="s">
        <v>307</v>
      </c>
      <c r="C16" s="40">
        <v>16385</v>
      </c>
      <c r="D16" s="40" t="str">
        <f t="shared" si="0"/>
        <v>4001</v>
      </c>
      <c r="E16" s="40" t="s">
        <v>306</v>
      </c>
      <c r="F16" s="40" t="str">
        <f t="shared" si="1"/>
        <v>Arabic</v>
      </c>
      <c r="G16" s="40" t="str">
        <f t="shared" si="2"/>
        <v>Qatar</v>
      </c>
      <c r="J16" s="26" t="s">
        <v>424</v>
      </c>
      <c r="K16" s="27" t="s">
        <v>425</v>
      </c>
      <c r="L16" s="28">
        <v>4097</v>
      </c>
      <c r="M16" s="28" t="str">
        <f t="shared" si="3"/>
        <v>1001</v>
      </c>
      <c r="N16" s="26" t="s">
        <v>401</v>
      </c>
      <c r="O16" s="26" t="s">
        <v>426</v>
      </c>
      <c r="P16" s="26"/>
    </row>
    <row r="17" spans="1:16" x14ac:dyDescent="0.15">
      <c r="A17" s="40" t="s">
        <v>305</v>
      </c>
      <c r="B17" s="40" t="s">
        <v>304</v>
      </c>
      <c r="C17" s="40">
        <v>1025</v>
      </c>
      <c r="D17" s="40" t="str">
        <f t="shared" si="0"/>
        <v>0401</v>
      </c>
      <c r="E17" s="40" t="s">
        <v>303</v>
      </c>
      <c r="F17" s="40" t="str">
        <f t="shared" si="1"/>
        <v>Arabic</v>
      </c>
      <c r="G17" s="40" t="str">
        <f t="shared" si="2"/>
        <v>Saudi Arabia</v>
      </c>
      <c r="J17" s="29" t="s">
        <v>427</v>
      </c>
      <c r="K17" s="30" t="s">
        <v>428</v>
      </c>
      <c r="L17" s="31">
        <v>6145</v>
      </c>
      <c r="M17" s="28" t="str">
        <f t="shared" si="3"/>
        <v>1801</v>
      </c>
      <c r="N17" s="26" t="s">
        <v>401</v>
      </c>
      <c r="O17" s="26" t="s">
        <v>429</v>
      </c>
      <c r="P17" s="26"/>
    </row>
    <row r="18" spans="1:16" x14ac:dyDescent="0.15">
      <c r="A18" s="40" t="s">
        <v>302</v>
      </c>
      <c r="B18" s="40" t="s">
        <v>301</v>
      </c>
      <c r="C18" s="40">
        <v>10241</v>
      </c>
      <c r="D18" s="40" t="str">
        <f t="shared" si="0"/>
        <v>2801</v>
      </c>
      <c r="E18" s="40" t="s">
        <v>300</v>
      </c>
      <c r="F18" s="40" t="str">
        <f t="shared" si="1"/>
        <v>Arabic</v>
      </c>
      <c r="G18" s="40" t="str">
        <f t="shared" si="2"/>
        <v>Syria</v>
      </c>
      <c r="J18" s="26" t="s">
        <v>430</v>
      </c>
      <c r="K18" s="27" t="s">
        <v>431</v>
      </c>
      <c r="L18" s="28">
        <v>8193</v>
      </c>
      <c r="M18" s="28" t="str">
        <f t="shared" si="3"/>
        <v>2001</v>
      </c>
      <c r="N18" s="26" t="s">
        <v>401</v>
      </c>
      <c r="O18" s="26" t="s">
        <v>432</v>
      </c>
      <c r="P18" s="26"/>
    </row>
    <row r="19" spans="1:16" x14ac:dyDescent="0.15">
      <c r="A19" s="40" t="s">
        <v>299</v>
      </c>
      <c r="B19" s="40" t="s">
        <v>298</v>
      </c>
      <c r="C19" s="40">
        <v>7169</v>
      </c>
      <c r="D19" s="40" t="str">
        <f t="shared" si="0"/>
        <v>1C01</v>
      </c>
      <c r="E19" s="40" t="s">
        <v>297</v>
      </c>
      <c r="F19" s="40" t="str">
        <f t="shared" si="1"/>
        <v>Arabic</v>
      </c>
      <c r="G19" s="40" t="str">
        <f t="shared" si="2"/>
        <v>Tunisia</v>
      </c>
      <c r="J19" s="29" t="s">
        <v>433</v>
      </c>
      <c r="K19" s="30" t="s">
        <v>434</v>
      </c>
      <c r="L19" s="31">
        <v>16385</v>
      </c>
      <c r="M19" s="28" t="str">
        <f t="shared" si="3"/>
        <v>4001</v>
      </c>
      <c r="N19" s="26" t="s">
        <v>401</v>
      </c>
      <c r="O19" s="26" t="s">
        <v>435</v>
      </c>
      <c r="P19" s="26"/>
    </row>
    <row r="20" spans="1:16" x14ac:dyDescent="0.15">
      <c r="A20" s="40" t="s">
        <v>296</v>
      </c>
      <c r="B20" s="40" t="s">
        <v>295</v>
      </c>
      <c r="C20" s="40">
        <v>9217</v>
      </c>
      <c r="D20" s="40" t="str">
        <f t="shared" si="0"/>
        <v>2401</v>
      </c>
      <c r="E20" s="40" t="s">
        <v>294</v>
      </c>
      <c r="F20" s="40" t="str">
        <f t="shared" si="1"/>
        <v>Arabic</v>
      </c>
      <c r="G20" s="40" t="str">
        <f t="shared" si="2"/>
        <v>Yemen</v>
      </c>
      <c r="J20" s="26" t="s">
        <v>436</v>
      </c>
      <c r="K20" s="27" t="s">
        <v>437</v>
      </c>
      <c r="L20" s="28">
        <v>10241</v>
      </c>
      <c r="M20" s="28" t="str">
        <f t="shared" si="3"/>
        <v>2801</v>
      </c>
      <c r="N20" s="26" t="s">
        <v>401</v>
      </c>
      <c r="O20" s="26" t="s">
        <v>438</v>
      </c>
      <c r="P20" s="26"/>
    </row>
    <row r="21" spans="1:16" x14ac:dyDescent="0.15">
      <c r="A21" s="40" t="s">
        <v>290</v>
      </c>
      <c r="B21" s="40" t="s">
        <v>289</v>
      </c>
      <c r="C21" s="40">
        <v>1059</v>
      </c>
      <c r="D21" s="40" t="str">
        <f t="shared" si="0"/>
        <v>0423</v>
      </c>
      <c r="E21" s="40" t="s">
        <v>1004</v>
      </c>
      <c r="F21" s="40" t="str">
        <f>VLOOKUP($D21,$M$4:$P$241,2,FALSE)</f>
        <v>Belarusian</v>
      </c>
      <c r="G21" s="40">
        <f t="shared" si="2"/>
        <v>0</v>
      </c>
      <c r="J21" s="29" t="s">
        <v>439</v>
      </c>
      <c r="K21" s="30" t="s">
        <v>440</v>
      </c>
      <c r="L21" s="31">
        <v>7169</v>
      </c>
      <c r="M21" s="28" t="str">
        <f t="shared" si="3"/>
        <v>1c01</v>
      </c>
      <c r="N21" s="26" t="s">
        <v>401</v>
      </c>
      <c r="O21" s="26" t="s">
        <v>441</v>
      </c>
      <c r="P21" s="26"/>
    </row>
    <row r="22" spans="1:16" x14ac:dyDescent="0.15">
      <c r="A22" s="40" t="s">
        <v>287</v>
      </c>
      <c r="B22" s="40" t="s">
        <v>286</v>
      </c>
      <c r="C22" s="40">
        <v>1026</v>
      </c>
      <c r="D22" s="40" t="str">
        <f t="shared" si="0"/>
        <v>0402</v>
      </c>
      <c r="E22" s="40" t="s">
        <v>285</v>
      </c>
      <c r="F22" s="40" t="str">
        <f t="shared" si="1"/>
        <v>Bulgarian</v>
      </c>
      <c r="G22" s="40">
        <f t="shared" si="2"/>
        <v>0</v>
      </c>
      <c r="J22" s="26" t="s">
        <v>442</v>
      </c>
      <c r="K22" s="27" t="s">
        <v>443</v>
      </c>
      <c r="L22" s="28">
        <v>14337</v>
      </c>
      <c r="M22" s="28" t="str">
        <f t="shared" si="3"/>
        <v>3801</v>
      </c>
      <c r="N22" s="26" t="s">
        <v>401</v>
      </c>
      <c r="O22" s="26" t="s">
        <v>444</v>
      </c>
      <c r="P22" s="26"/>
    </row>
    <row r="23" spans="1:16" x14ac:dyDescent="0.15">
      <c r="A23" s="40" t="s">
        <v>284</v>
      </c>
      <c r="B23" s="40" t="s">
        <v>283</v>
      </c>
      <c r="C23" s="40">
        <v>1027</v>
      </c>
      <c r="D23" s="40" t="str">
        <f t="shared" si="0"/>
        <v>0403</v>
      </c>
      <c r="E23" s="40" t="s">
        <v>282</v>
      </c>
      <c r="F23" s="40" t="str">
        <f t="shared" si="1"/>
        <v>Catalan</v>
      </c>
      <c r="G23" s="40">
        <f t="shared" si="2"/>
        <v>0</v>
      </c>
      <c r="J23" s="29" t="s">
        <v>445</v>
      </c>
      <c r="K23" s="30" t="s">
        <v>446</v>
      </c>
      <c r="L23" s="31">
        <v>9217</v>
      </c>
      <c r="M23" s="28" t="str">
        <f t="shared" si="3"/>
        <v>2401</v>
      </c>
      <c r="N23" s="26" t="s">
        <v>401</v>
      </c>
      <c r="O23" s="26" t="s">
        <v>447</v>
      </c>
      <c r="P23" s="26"/>
    </row>
    <row r="24" spans="1:16" x14ac:dyDescent="0.15">
      <c r="A24" s="40" t="s">
        <v>266</v>
      </c>
      <c r="B24" s="40" t="s">
        <v>265</v>
      </c>
      <c r="C24" s="40">
        <v>1029</v>
      </c>
      <c r="D24" s="40" t="str">
        <f t="shared" si="0"/>
        <v>0405</v>
      </c>
      <c r="E24" s="40" t="s">
        <v>264</v>
      </c>
      <c r="F24" s="40" t="str">
        <f t="shared" si="1"/>
        <v>Czech</v>
      </c>
      <c r="G24" s="40">
        <f t="shared" si="2"/>
        <v>0</v>
      </c>
      <c r="J24" s="26" t="s">
        <v>448</v>
      </c>
      <c r="K24" s="27" t="s">
        <v>449</v>
      </c>
      <c r="L24" s="28">
        <v>1067</v>
      </c>
      <c r="M24" s="28" t="str">
        <f t="shared" si="3"/>
        <v>042b</v>
      </c>
      <c r="N24" s="26" t="s">
        <v>450</v>
      </c>
      <c r="O24" s="26" t="s">
        <v>451</v>
      </c>
      <c r="P24" s="26"/>
    </row>
    <row r="25" spans="1:16" x14ac:dyDescent="0.15">
      <c r="A25" s="40" t="s">
        <v>263</v>
      </c>
      <c r="B25" s="40" t="s">
        <v>262</v>
      </c>
      <c r="C25" s="40">
        <v>1030</v>
      </c>
      <c r="D25" s="40" t="str">
        <f t="shared" si="0"/>
        <v>0406</v>
      </c>
      <c r="E25" s="40" t="s">
        <v>261</v>
      </c>
      <c r="F25" s="40" t="str">
        <f t="shared" si="1"/>
        <v>Danish</v>
      </c>
      <c r="G25" s="40">
        <f t="shared" si="2"/>
        <v>0</v>
      </c>
      <c r="J25" s="29" t="s">
        <v>452</v>
      </c>
      <c r="K25" s="30" t="s">
        <v>453</v>
      </c>
      <c r="L25" s="31">
        <v>1101</v>
      </c>
      <c r="M25" s="28" t="str">
        <f t="shared" si="3"/>
        <v>044d</v>
      </c>
      <c r="N25" s="26" t="s">
        <v>452</v>
      </c>
      <c r="O25" s="26"/>
      <c r="P25" s="26"/>
    </row>
    <row r="26" spans="1:16" x14ac:dyDescent="0.15">
      <c r="A26" s="40" t="s">
        <v>194</v>
      </c>
      <c r="B26" s="40" t="s">
        <v>193</v>
      </c>
      <c r="C26" s="40">
        <v>1031</v>
      </c>
      <c r="D26" s="40" t="str">
        <f t="shared" si="0"/>
        <v>0407</v>
      </c>
      <c r="E26" s="40" t="s">
        <v>192</v>
      </c>
      <c r="F26" s="40" t="str">
        <f t="shared" si="1"/>
        <v>German</v>
      </c>
      <c r="G26" s="40" t="str">
        <f t="shared" si="2"/>
        <v>Germany</v>
      </c>
      <c r="J26" s="26" t="s">
        <v>454</v>
      </c>
      <c r="K26" s="27" t="s">
        <v>455</v>
      </c>
      <c r="L26" s="28">
        <v>2092</v>
      </c>
      <c r="M26" s="28" t="str">
        <f t="shared" si="3"/>
        <v>082c</v>
      </c>
      <c r="N26" s="26" t="s">
        <v>456</v>
      </c>
      <c r="O26" s="26" t="s">
        <v>457</v>
      </c>
      <c r="P26" s="26"/>
    </row>
    <row r="27" spans="1:16" x14ac:dyDescent="0.15">
      <c r="A27" s="40" t="s">
        <v>191</v>
      </c>
      <c r="B27" s="40" t="s">
        <v>190</v>
      </c>
      <c r="C27" s="40">
        <v>3079</v>
      </c>
      <c r="D27" s="40" t="str">
        <f t="shared" si="0"/>
        <v>0C07</v>
      </c>
      <c r="E27" s="40" t="s">
        <v>189</v>
      </c>
      <c r="F27" s="40" t="str">
        <f t="shared" si="1"/>
        <v>German</v>
      </c>
      <c r="G27" s="40" t="str">
        <f t="shared" si="2"/>
        <v>Austria</v>
      </c>
      <c r="J27" s="29" t="s">
        <v>458</v>
      </c>
      <c r="K27" s="30" t="s">
        <v>459</v>
      </c>
      <c r="L27" s="31">
        <v>1068</v>
      </c>
      <c r="M27" s="28" t="str">
        <f t="shared" si="3"/>
        <v>042c</v>
      </c>
      <c r="N27" s="26" t="s">
        <v>456</v>
      </c>
      <c r="O27" s="26" t="s">
        <v>460</v>
      </c>
      <c r="P27" s="26"/>
    </row>
    <row r="28" spans="1:16" x14ac:dyDescent="0.15">
      <c r="A28" s="40" t="s">
        <v>182</v>
      </c>
      <c r="B28" s="40" t="s">
        <v>181</v>
      </c>
      <c r="C28" s="40">
        <v>2055</v>
      </c>
      <c r="D28" s="40" t="str">
        <f t="shared" si="0"/>
        <v>0807</v>
      </c>
      <c r="E28" s="40" t="s">
        <v>180</v>
      </c>
      <c r="F28" s="40" t="str">
        <f t="shared" si="1"/>
        <v>German</v>
      </c>
      <c r="G28" s="40" t="str">
        <f t="shared" si="2"/>
        <v>Switzerland</v>
      </c>
      <c r="J28" s="32" t="s">
        <v>461</v>
      </c>
      <c r="K28" s="33" t="s">
        <v>462</v>
      </c>
      <c r="L28" s="28">
        <v>1133</v>
      </c>
      <c r="M28" s="28" t="str">
        <f t="shared" si="3"/>
        <v>046d</v>
      </c>
      <c r="N28" s="26" t="s">
        <v>461</v>
      </c>
      <c r="O28" s="26"/>
      <c r="P28" s="26"/>
    </row>
    <row r="29" spans="1:16" x14ac:dyDescent="0.15">
      <c r="A29" s="40" t="s">
        <v>188</v>
      </c>
      <c r="B29" s="40" t="s">
        <v>187</v>
      </c>
      <c r="C29" s="40">
        <v>5127</v>
      </c>
      <c r="D29" s="40" t="str">
        <f t="shared" si="0"/>
        <v>1407</v>
      </c>
      <c r="E29" s="40" t="s">
        <v>186</v>
      </c>
      <c r="F29" s="40" t="str">
        <f t="shared" si="1"/>
        <v>German</v>
      </c>
      <c r="G29" s="40" t="str">
        <f t="shared" si="2"/>
        <v>Liechtenstein</v>
      </c>
      <c r="J29" s="29" t="s">
        <v>463</v>
      </c>
      <c r="K29" s="30" t="s">
        <v>464</v>
      </c>
      <c r="L29" s="31">
        <v>1069</v>
      </c>
      <c r="M29" s="28" t="str">
        <f t="shared" si="3"/>
        <v>042d</v>
      </c>
      <c r="N29" s="26" t="s">
        <v>463</v>
      </c>
      <c r="O29" s="26"/>
      <c r="P29" s="26"/>
    </row>
    <row r="30" spans="1:16" x14ac:dyDescent="0.15">
      <c r="A30" s="40" t="s">
        <v>185</v>
      </c>
      <c r="B30" s="40" t="s">
        <v>184</v>
      </c>
      <c r="C30" s="40">
        <v>4103</v>
      </c>
      <c r="D30" s="40" t="str">
        <f t="shared" si="0"/>
        <v>1007</v>
      </c>
      <c r="E30" s="40" t="s">
        <v>183</v>
      </c>
      <c r="F30" s="40" t="str">
        <f t="shared" si="1"/>
        <v>German</v>
      </c>
      <c r="G30" s="40" t="str">
        <f t="shared" si="2"/>
        <v>Luxembourg</v>
      </c>
      <c r="J30" s="26" t="s">
        <v>465</v>
      </c>
      <c r="K30" s="27" t="s">
        <v>466</v>
      </c>
      <c r="L30" s="28">
        <v>1059</v>
      </c>
      <c r="M30" s="28" t="str">
        <f t="shared" si="3"/>
        <v>0423</v>
      </c>
      <c r="N30" s="26" t="s">
        <v>465</v>
      </c>
      <c r="O30" s="26"/>
      <c r="P30" s="26"/>
    </row>
    <row r="31" spans="1:16" x14ac:dyDescent="0.15">
      <c r="A31" s="40" t="s">
        <v>179</v>
      </c>
      <c r="B31" s="40" t="s">
        <v>178</v>
      </c>
      <c r="C31" s="40">
        <v>1032</v>
      </c>
      <c r="D31" s="40" t="str">
        <f t="shared" si="0"/>
        <v>0408</v>
      </c>
      <c r="E31" s="40" t="s">
        <v>177</v>
      </c>
      <c r="F31" s="40" t="str">
        <f t="shared" si="1"/>
        <v>Greek</v>
      </c>
      <c r="G31" s="40">
        <f t="shared" si="2"/>
        <v>0</v>
      </c>
      <c r="J31" s="29" t="s">
        <v>467</v>
      </c>
      <c r="K31" s="30" t="s">
        <v>468</v>
      </c>
      <c r="L31" s="31">
        <v>1093</v>
      </c>
      <c r="M31" s="28" t="str">
        <f t="shared" si="3"/>
        <v>0445</v>
      </c>
      <c r="N31" s="26" t="s">
        <v>469</v>
      </c>
      <c r="O31" s="26" t="s">
        <v>470</v>
      </c>
      <c r="P31" s="26"/>
    </row>
    <row r="32" spans="1:16" x14ac:dyDescent="0.15">
      <c r="A32" s="40" t="s">
        <v>254</v>
      </c>
      <c r="B32" s="40" t="s">
        <v>253</v>
      </c>
      <c r="C32" s="40">
        <v>3081</v>
      </c>
      <c r="D32" s="40" t="str">
        <f t="shared" si="0"/>
        <v>0C09</v>
      </c>
      <c r="E32" s="40" t="s">
        <v>252</v>
      </c>
      <c r="F32" s="40" t="str">
        <f t="shared" si="1"/>
        <v>English</v>
      </c>
      <c r="G32" s="40" t="str">
        <f t="shared" si="2"/>
        <v>Australia</v>
      </c>
      <c r="J32" s="26" t="s">
        <v>471</v>
      </c>
      <c r="K32" s="27" t="s">
        <v>472</v>
      </c>
      <c r="L32" s="28">
        <v>2117</v>
      </c>
      <c r="M32" s="28" t="str">
        <f t="shared" si="3"/>
        <v>0845</v>
      </c>
      <c r="N32" s="26" t="s">
        <v>469</v>
      </c>
      <c r="O32" s="26" t="s">
        <v>473</v>
      </c>
      <c r="P32" s="26"/>
    </row>
    <row r="33" spans="1:16" x14ac:dyDescent="0.15">
      <c r="A33" s="40" t="s">
        <v>251</v>
      </c>
      <c r="B33" s="40" t="s">
        <v>250</v>
      </c>
      <c r="C33" s="40">
        <v>10249</v>
      </c>
      <c r="D33" s="40" t="str">
        <f t="shared" si="0"/>
        <v>2809</v>
      </c>
      <c r="E33" s="40" t="s">
        <v>249</v>
      </c>
      <c r="F33" s="40" t="str">
        <f t="shared" si="1"/>
        <v>English</v>
      </c>
      <c r="G33" s="40" t="str">
        <f t="shared" si="2"/>
        <v>Belize</v>
      </c>
      <c r="J33" s="29" t="s">
        <v>474</v>
      </c>
      <c r="K33" s="30" t="s">
        <v>475</v>
      </c>
      <c r="L33" s="31">
        <v>5146</v>
      </c>
      <c r="M33" s="28" t="str">
        <f t="shared" si="3"/>
        <v>141A</v>
      </c>
      <c r="N33" s="26" t="s">
        <v>476</v>
      </c>
      <c r="O33" s="26" t="s">
        <v>477</v>
      </c>
      <c r="P33" s="26"/>
    </row>
    <row r="34" spans="1:16" x14ac:dyDescent="0.15">
      <c r="A34" s="40" t="s">
        <v>248</v>
      </c>
      <c r="B34" s="40" t="s">
        <v>247</v>
      </c>
      <c r="C34" s="40">
        <v>4105</v>
      </c>
      <c r="D34" s="40" t="str">
        <f t="shared" si="0"/>
        <v>1009</v>
      </c>
      <c r="E34" s="40" t="s">
        <v>246</v>
      </c>
      <c r="F34" s="40" t="str">
        <f t="shared" si="1"/>
        <v>English</v>
      </c>
      <c r="G34" s="40" t="str">
        <f t="shared" si="2"/>
        <v>Canada</v>
      </c>
      <c r="J34" s="32" t="s">
        <v>478</v>
      </c>
      <c r="K34" s="33" t="s">
        <v>479</v>
      </c>
      <c r="L34" s="28">
        <v>1150</v>
      </c>
      <c r="M34" s="28" t="str">
        <f t="shared" si="3"/>
        <v>047e</v>
      </c>
      <c r="N34" s="26" t="s">
        <v>478</v>
      </c>
      <c r="O34" s="26"/>
      <c r="P34" s="26"/>
    </row>
    <row r="35" spans="1:16" x14ac:dyDescent="0.15">
      <c r="A35" s="40" t="s">
        <v>230</v>
      </c>
      <c r="B35" s="40" t="s">
        <v>229</v>
      </c>
      <c r="C35" s="40">
        <v>2057</v>
      </c>
      <c r="D35" s="40" t="str">
        <f t="shared" si="0"/>
        <v>0809</v>
      </c>
      <c r="E35" s="40" t="s">
        <v>228</v>
      </c>
      <c r="F35" s="40" t="str">
        <f t="shared" si="1"/>
        <v>English</v>
      </c>
      <c r="G35" s="40" t="str">
        <f t="shared" si="2"/>
        <v>United Kingdom</v>
      </c>
      <c r="J35" s="29" t="s">
        <v>480</v>
      </c>
      <c r="K35" s="30" t="s">
        <v>481</v>
      </c>
      <c r="L35" s="31">
        <v>1026</v>
      </c>
      <c r="M35" s="28" t="str">
        <f t="shared" si="3"/>
        <v>0402</v>
      </c>
      <c r="N35" s="26" t="s">
        <v>480</v>
      </c>
      <c r="O35" s="26"/>
      <c r="P35" s="26"/>
    </row>
    <row r="36" spans="1:16" x14ac:dyDescent="0.15">
      <c r="A36" s="40" t="s">
        <v>245</v>
      </c>
      <c r="B36" s="40" t="s">
        <v>244</v>
      </c>
      <c r="C36" s="40">
        <v>6153</v>
      </c>
      <c r="D36" s="40" t="str">
        <f t="shared" si="0"/>
        <v>1809</v>
      </c>
      <c r="E36" s="40" t="s">
        <v>243</v>
      </c>
      <c r="F36" s="40" t="str">
        <f t="shared" si="1"/>
        <v>English</v>
      </c>
      <c r="G36" s="40" t="str">
        <f t="shared" si="2"/>
        <v>Ireland</v>
      </c>
      <c r="J36" s="26" t="s">
        <v>482</v>
      </c>
      <c r="K36" s="27" t="s">
        <v>483</v>
      </c>
      <c r="L36" s="28">
        <v>1109</v>
      </c>
      <c r="M36" s="28" t="str">
        <f t="shared" si="3"/>
        <v>0455</v>
      </c>
      <c r="N36" s="26" t="s">
        <v>482</v>
      </c>
      <c r="O36" s="26"/>
      <c r="P36" s="26"/>
    </row>
    <row r="37" spans="1:16" x14ac:dyDescent="0.15">
      <c r="A37" s="40" t="s">
        <v>242</v>
      </c>
      <c r="B37" s="40" t="s">
        <v>241</v>
      </c>
      <c r="C37" s="40">
        <v>8201</v>
      </c>
      <c r="D37" s="40" t="str">
        <f t="shared" si="0"/>
        <v>2009</v>
      </c>
      <c r="E37" s="40" t="s">
        <v>240</v>
      </c>
      <c r="F37" s="40" t="str">
        <f t="shared" si="1"/>
        <v>English</v>
      </c>
      <c r="G37" s="40" t="str">
        <f t="shared" si="2"/>
        <v>Jamaica</v>
      </c>
      <c r="J37" s="29" t="s">
        <v>484</v>
      </c>
      <c r="K37" s="30" t="s">
        <v>485</v>
      </c>
      <c r="L37" s="31">
        <v>1027</v>
      </c>
      <c r="M37" s="28" t="str">
        <f t="shared" si="3"/>
        <v>0403</v>
      </c>
      <c r="N37" s="26" t="s">
        <v>484</v>
      </c>
      <c r="O37" s="26"/>
      <c r="P37" s="26"/>
    </row>
    <row r="38" spans="1:16" x14ac:dyDescent="0.15">
      <c r="A38" s="40" t="s">
        <v>239</v>
      </c>
      <c r="B38" s="40" t="s">
        <v>238</v>
      </c>
      <c r="C38" s="40">
        <v>5129</v>
      </c>
      <c r="D38" s="40" t="str">
        <f t="shared" si="0"/>
        <v>1409</v>
      </c>
      <c r="E38" s="40" t="s">
        <v>237</v>
      </c>
      <c r="F38" s="40" t="str">
        <f t="shared" si="1"/>
        <v>English</v>
      </c>
      <c r="G38" s="40" t="str">
        <f t="shared" si="2"/>
        <v>New Zealand</v>
      </c>
      <c r="J38" s="26" t="s">
        <v>486</v>
      </c>
      <c r="K38" s="27" t="s">
        <v>487</v>
      </c>
      <c r="L38" s="28">
        <v>1116</v>
      </c>
      <c r="M38" s="28" t="str">
        <f t="shared" si="3"/>
        <v>045c</v>
      </c>
      <c r="N38" s="26" t="s">
        <v>488</v>
      </c>
      <c r="O38" s="26" t="s">
        <v>489</v>
      </c>
      <c r="P38" s="26"/>
    </row>
    <row r="39" spans="1:16" x14ac:dyDescent="0.15">
      <c r="A39" s="40" t="s">
        <v>233</v>
      </c>
      <c r="B39" s="40" t="s">
        <v>232</v>
      </c>
      <c r="C39" s="40">
        <v>11273</v>
      </c>
      <c r="D39" s="40" t="str">
        <f t="shared" si="0"/>
        <v>2C09</v>
      </c>
      <c r="E39" s="40" t="s">
        <v>231</v>
      </c>
      <c r="F39" s="40" t="str">
        <f t="shared" si="1"/>
        <v>English</v>
      </c>
      <c r="G39" s="40" t="str">
        <f t="shared" si="2"/>
        <v>Trinidad</v>
      </c>
      <c r="J39" s="29" t="s">
        <v>490</v>
      </c>
      <c r="K39" s="30" t="s">
        <v>491</v>
      </c>
      <c r="L39" s="31">
        <v>2052</v>
      </c>
      <c r="M39" s="28" t="str">
        <f t="shared" si="3"/>
        <v>0804</v>
      </c>
      <c r="N39" s="26" t="s">
        <v>492</v>
      </c>
      <c r="O39" s="26" t="s">
        <v>493</v>
      </c>
      <c r="P39" s="26"/>
    </row>
    <row r="40" spans="1:16" x14ac:dyDescent="0.15">
      <c r="A40" s="40" t="s">
        <v>227</v>
      </c>
      <c r="B40" s="40" t="s">
        <v>226</v>
      </c>
      <c r="C40" s="40">
        <v>1033</v>
      </c>
      <c r="D40" s="40" t="str">
        <f t="shared" si="0"/>
        <v>0409</v>
      </c>
      <c r="E40" s="40" t="s">
        <v>225</v>
      </c>
      <c r="F40" s="40" t="str">
        <f t="shared" si="1"/>
        <v>English</v>
      </c>
      <c r="G40" s="40" t="str">
        <f t="shared" si="2"/>
        <v>United States</v>
      </c>
      <c r="J40" s="26" t="s">
        <v>494</v>
      </c>
      <c r="K40" s="27" t="s">
        <v>495</v>
      </c>
      <c r="L40" s="28">
        <v>4100</v>
      </c>
      <c r="M40" s="28" t="str">
        <f t="shared" si="3"/>
        <v>1004</v>
      </c>
      <c r="N40" s="26" t="s">
        <v>492</v>
      </c>
      <c r="O40" s="26" t="s">
        <v>496</v>
      </c>
      <c r="P40" s="26"/>
    </row>
    <row r="41" spans="1:16" x14ac:dyDescent="0.15">
      <c r="A41" s="40" t="s">
        <v>236</v>
      </c>
      <c r="B41" s="40" t="s">
        <v>235</v>
      </c>
      <c r="C41" s="40">
        <v>7177</v>
      </c>
      <c r="D41" s="40" t="str">
        <f t="shared" si="0"/>
        <v>1C09</v>
      </c>
      <c r="E41" s="40" t="s">
        <v>234</v>
      </c>
      <c r="F41" s="40" t="str">
        <f t="shared" si="1"/>
        <v>English</v>
      </c>
      <c r="G41" s="40" t="str">
        <f t="shared" si="2"/>
        <v>South Africa</v>
      </c>
      <c r="J41" s="29" t="s">
        <v>497</v>
      </c>
      <c r="K41" s="30" t="s">
        <v>498</v>
      </c>
      <c r="L41" s="31">
        <v>1028</v>
      </c>
      <c r="M41" s="28" t="str">
        <f t="shared" si="3"/>
        <v>0404</v>
      </c>
      <c r="N41" s="26" t="s">
        <v>492</v>
      </c>
      <c r="O41" s="26" t="s">
        <v>499</v>
      </c>
      <c r="P41" s="26"/>
    </row>
    <row r="42" spans="1:16" x14ac:dyDescent="0.15">
      <c r="A42" s="40" t="s">
        <v>92</v>
      </c>
      <c r="B42" s="40" t="s">
        <v>91</v>
      </c>
      <c r="C42" s="40">
        <v>1034</v>
      </c>
      <c r="D42" s="40" t="str">
        <f t="shared" si="0"/>
        <v>040A</v>
      </c>
      <c r="E42" s="40" t="s">
        <v>90</v>
      </c>
      <c r="F42" s="40" t="str">
        <f t="shared" si="1"/>
        <v>Spanish</v>
      </c>
      <c r="G42" s="40" t="str">
        <f t="shared" si="2"/>
        <v>Spain</v>
      </c>
      <c r="J42" s="26" t="s">
        <v>500</v>
      </c>
      <c r="K42" s="27" t="s">
        <v>501</v>
      </c>
      <c r="L42" s="28">
        <v>3076</v>
      </c>
      <c r="M42" s="28" t="str">
        <f t="shared" si="3"/>
        <v>0c04</v>
      </c>
      <c r="N42" s="26" t="s">
        <v>492</v>
      </c>
      <c r="O42" s="26" t="s">
        <v>502</v>
      </c>
      <c r="P42" s="26"/>
    </row>
    <row r="43" spans="1:16" x14ac:dyDescent="0.15">
      <c r="A43" s="40" t="s">
        <v>89</v>
      </c>
      <c r="B43" s="40" t="s">
        <v>88</v>
      </c>
      <c r="C43" s="40">
        <v>11274</v>
      </c>
      <c r="D43" s="40" t="str">
        <f t="shared" si="0"/>
        <v>2C0A</v>
      </c>
      <c r="E43" s="40" t="s">
        <v>87</v>
      </c>
      <c r="F43" s="40" t="str">
        <f t="shared" si="1"/>
        <v>Spanish</v>
      </c>
      <c r="G43" s="40" t="str">
        <f t="shared" si="2"/>
        <v>Argentina</v>
      </c>
      <c r="J43" s="29" t="s">
        <v>503</v>
      </c>
      <c r="K43" s="30" t="s">
        <v>504</v>
      </c>
      <c r="L43" s="31">
        <v>5124</v>
      </c>
      <c r="M43" s="28" t="str">
        <f t="shared" si="3"/>
        <v>1404</v>
      </c>
      <c r="N43" s="26" t="s">
        <v>492</v>
      </c>
      <c r="O43" s="26" t="s">
        <v>505</v>
      </c>
      <c r="P43" s="26"/>
    </row>
    <row r="44" spans="1:16" x14ac:dyDescent="0.15">
      <c r="A44" s="40" t="s">
        <v>86</v>
      </c>
      <c r="B44" s="40" t="s">
        <v>85</v>
      </c>
      <c r="C44" s="40">
        <v>16394</v>
      </c>
      <c r="D44" s="40" t="str">
        <f t="shared" si="0"/>
        <v>400A</v>
      </c>
      <c r="E44" s="40" t="s">
        <v>84</v>
      </c>
      <c r="F44" s="40" t="str">
        <f t="shared" si="1"/>
        <v>Spanish</v>
      </c>
      <c r="G44" s="40" t="str">
        <f t="shared" si="2"/>
        <v>Bolivia</v>
      </c>
      <c r="J44" s="32" t="s">
        <v>506</v>
      </c>
      <c r="K44" s="33" t="s">
        <v>507</v>
      </c>
      <c r="L44" s="28">
        <v>1155</v>
      </c>
      <c r="M44" s="28" t="str">
        <f t="shared" si="3"/>
        <v>0483</v>
      </c>
      <c r="N44" s="26" t="s">
        <v>506</v>
      </c>
      <c r="O44" s="26"/>
      <c r="P44" s="26"/>
    </row>
    <row r="45" spans="1:16" x14ac:dyDescent="0.15">
      <c r="A45" s="40" t="s">
        <v>83</v>
      </c>
      <c r="B45" s="40" t="s">
        <v>82</v>
      </c>
      <c r="C45" s="40">
        <v>13322</v>
      </c>
      <c r="D45" s="40" t="str">
        <f t="shared" si="0"/>
        <v>340A</v>
      </c>
      <c r="E45" s="40" t="s">
        <v>81</v>
      </c>
      <c r="F45" s="40" t="str">
        <f t="shared" si="1"/>
        <v>Spanish</v>
      </c>
      <c r="G45" s="40" t="str">
        <f t="shared" si="2"/>
        <v>Chile</v>
      </c>
      <c r="J45" s="29" t="s">
        <v>508</v>
      </c>
      <c r="K45" s="30" t="s">
        <v>509</v>
      </c>
      <c r="L45" s="31">
        <v>1050</v>
      </c>
      <c r="M45" s="28" t="str">
        <f t="shared" si="3"/>
        <v>041a</v>
      </c>
      <c r="N45" s="26" t="s">
        <v>508</v>
      </c>
      <c r="O45" s="26"/>
      <c r="P45" s="26"/>
    </row>
    <row r="46" spans="1:16" x14ac:dyDescent="0.15">
      <c r="A46" s="40" t="s">
        <v>80</v>
      </c>
      <c r="B46" s="40" t="s">
        <v>79</v>
      </c>
      <c r="C46" s="40">
        <v>9226</v>
      </c>
      <c r="D46" s="40" t="str">
        <f t="shared" si="0"/>
        <v>240A</v>
      </c>
      <c r="E46" s="40" t="s">
        <v>78</v>
      </c>
      <c r="F46" s="40" t="str">
        <f t="shared" si="1"/>
        <v>Spanish</v>
      </c>
      <c r="G46" s="40" t="str">
        <f t="shared" si="2"/>
        <v>Colombia</v>
      </c>
      <c r="J46" s="26" t="s">
        <v>510</v>
      </c>
      <c r="K46" s="27" t="s">
        <v>511</v>
      </c>
      <c r="L46" s="28">
        <v>4122</v>
      </c>
      <c r="M46" s="28" t="str">
        <f t="shared" si="3"/>
        <v>101a</v>
      </c>
      <c r="N46" s="26" t="s">
        <v>508</v>
      </c>
      <c r="O46" s="26" t="s">
        <v>477</v>
      </c>
      <c r="P46" s="26"/>
    </row>
    <row r="47" spans="1:16" x14ac:dyDescent="0.15">
      <c r="A47" s="40" t="s">
        <v>77</v>
      </c>
      <c r="B47" s="40" t="s">
        <v>76</v>
      </c>
      <c r="C47" s="40">
        <v>5130</v>
      </c>
      <c r="D47" s="40" t="str">
        <f t="shared" si="0"/>
        <v>140A</v>
      </c>
      <c r="E47" s="40" t="s">
        <v>75</v>
      </c>
      <c r="F47" s="40" t="str">
        <f t="shared" si="1"/>
        <v>Spanish</v>
      </c>
      <c r="G47" s="40" t="str">
        <f t="shared" si="2"/>
        <v>Costa Rica</v>
      </c>
      <c r="J47" s="29" t="s">
        <v>512</v>
      </c>
      <c r="K47" s="30" t="s">
        <v>513</v>
      </c>
      <c r="L47" s="31">
        <v>1029</v>
      </c>
      <c r="M47" s="28" t="str">
        <f t="shared" si="3"/>
        <v>0405</v>
      </c>
      <c r="N47" s="26" t="s">
        <v>512</v>
      </c>
      <c r="O47" s="26"/>
      <c r="P47" s="26"/>
    </row>
    <row r="48" spans="1:16" x14ac:dyDescent="0.15">
      <c r="A48" s="40" t="s">
        <v>74</v>
      </c>
      <c r="B48" s="40" t="s">
        <v>73</v>
      </c>
      <c r="C48" s="40">
        <v>7178</v>
      </c>
      <c r="D48" s="40" t="str">
        <f t="shared" si="0"/>
        <v>1C0A</v>
      </c>
      <c r="E48" s="40" t="s">
        <v>72</v>
      </c>
      <c r="F48" s="40" t="str">
        <f t="shared" si="1"/>
        <v>Spanish</v>
      </c>
      <c r="G48" s="40" t="str">
        <f t="shared" si="2"/>
        <v>Dominican Republic</v>
      </c>
      <c r="J48" s="26" t="s">
        <v>514</v>
      </c>
      <c r="K48" s="27" t="s">
        <v>515</v>
      </c>
      <c r="L48" s="28">
        <v>1030</v>
      </c>
      <c r="M48" s="28" t="str">
        <f t="shared" si="3"/>
        <v>0406</v>
      </c>
      <c r="N48" s="26" t="s">
        <v>514</v>
      </c>
      <c r="O48" s="26"/>
      <c r="P48" s="26"/>
    </row>
    <row r="49" spans="1:16" x14ac:dyDescent="0.15">
      <c r="A49" s="40" t="s">
        <v>71</v>
      </c>
      <c r="B49" s="40" t="s">
        <v>70</v>
      </c>
      <c r="C49" s="40">
        <v>12298</v>
      </c>
      <c r="D49" s="40" t="str">
        <f t="shared" si="0"/>
        <v>300A</v>
      </c>
      <c r="E49" s="40" t="s">
        <v>69</v>
      </c>
      <c r="F49" s="40" t="str">
        <f t="shared" si="1"/>
        <v>Spanish</v>
      </c>
      <c r="G49" s="40" t="str">
        <f t="shared" si="2"/>
        <v>Ecuador</v>
      </c>
      <c r="J49" s="29" t="s">
        <v>516</v>
      </c>
      <c r="K49" s="30" t="s">
        <v>517</v>
      </c>
      <c r="L49" s="31">
        <v>1164</v>
      </c>
      <c r="M49" s="28" t="str">
        <f t="shared" si="3"/>
        <v>048c</v>
      </c>
      <c r="N49" s="26" t="s">
        <v>516</v>
      </c>
      <c r="O49" s="26"/>
      <c r="P49" s="26"/>
    </row>
    <row r="50" spans="1:16" x14ac:dyDescent="0.15">
      <c r="A50" s="40" t="s">
        <v>68</v>
      </c>
      <c r="B50" s="40" t="s">
        <v>67</v>
      </c>
      <c r="C50" s="40">
        <v>4106</v>
      </c>
      <c r="D50" s="40" t="str">
        <f t="shared" si="0"/>
        <v>100A</v>
      </c>
      <c r="E50" s="40" t="s">
        <v>66</v>
      </c>
      <c r="F50" s="40" t="str">
        <f t="shared" si="1"/>
        <v>Spanish</v>
      </c>
      <c r="G50" s="40" t="str">
        <f t="shared" si="2"/>
        <v>Guatemala</v>
      </c>
      <c r="J50" s="26" t="s">
        <v>518</v>
      </c>
      <c r="K50" s="27" t="s">
        <v>519</v>
      </c>
      <c r="L50" s="28">
        <v>1125</v>
      </c>
      <c r="M50" s="28" t="str">
        <f t="shared" si="3"/>
        <v>0465</v>
      </c>
      <c r="N50" s="26" t="s">
        <v>518</v>
      </c>
      <c r="O50" s="26"/>
      <c r="P50" s="26"/>
    </row>
    <row r="51" spans="1:16" x14ac:dyDescent="0.15">
      <c r="A51" s="40" t="s">
        <v>65</v>
      </c>
      <c r="B51" s="40" t="s">
        <v>64</v>
      </c>
      <c r="C51" s="40">
        <v>18442</v>
      </c>
      <c r="D51" s="40" t="str">
        <f t="shared" si="0"/>
        <v>480A</v>
      </c>
      <c r="E51" s="40" t="s">
        <v>63</v>
      </c>
      <c r="F51" s="40" t="str">
        <f t="shared" si="1"/>
        <v>Spanish</v>
      </c>
      <c r="G51" s="40" t="str">
        <f t="shared" si="2"/>
        <v>Honduras</v>
      </c>
      <c r="J51" s="29" t="s">
        <v>520</v>
      </c>
      <c r="K51" s="30" t="s">
        <v>521</v>
      </c>
      <c r="L51" s="31">
        <v>1043</v>
      </c>
      <c r="M51" s="28" t="str">
        <f t="shared" si="3"/>
        <v>0413</v>
      </c>
      <c r="N51" s="26" t="s">
        <v>522</v>
      </c>
      <c r="O51" s="26" t="s">
        <v>523</v>
      </c>
      <c r="P51" s="26"/>
    </row>
    <row r="52" spans="1:16" x14ac:dyDescent="0.15">
      <c r="A52" s="40" t="s">
        <v>62</v>
      </c>
      <c r="B52" s="40" t="s">
        <v>61</v>
      </c>
      <c r="C52" s="40">
        <v>2058</v>
      </c>
      <c r="D52" s="40" t="str">
        <f t="shared" si="0"/>
        <v>080A</v>
      </c>
      <c r="E52" s="40" t="s">
        <v>60</v>
      </c>
      <c r="F52" s="40" t="str">
        <f t="shared" si="1"/>
        <v>Spanish</v>
      </c>
      <c r="G52" s="40" t="str">
        <f t="shared" si="2"/>
        <v>Mexico</v>
      </c>
      <c r="J52" s="26" t="s">
        <v>524</v>
      </c>
      <c r="K52" s="27" t="s">
        <v>525</v>
      </c>
      <c r="L52" s="28">
        <v>2067</v>
      </c>
      <c r="M52" s="28" t="str">
        <f t="shared" si="3"/>
        <v>0813</v>
      </c>
      <c r="N52" s="26" t="s">
        <v>522</v>
      </c>
      <c r="O52" s="26" t="s">
        <v>526</v>
      </c>
      <c r="P52" s="26"/>
    </row>
    <row r="53" spans="1:16" x14ac:dyDescent="0.15">
      <c r="A53" s="40" t="s">
        <v>59</v>
      </c>
      <c r="B53" s="40" t="s">
        <v>58</v>
      </c>
      <c r="C53" s="40">
        <v>19466</v>
      </c>
      <c r="D53" s="40" t="str">
        <f t="shared" si="0"/>
        <v>4C0A</v>
      </c>
      <c r="E53" s="40" t="s">
        <v>57</v>
      </c>
      <c r="F53" s="40" t="str">
        <f t="shared" si="1"/>
        <v>Spanish</v>
      </c>
      <c r="G53" s="40" t="str">
        <f t="shared" si="2"/>
        <v>Nicaragua</v>
      </c>
      <c r="J53" s="29" t="s">
        <v>527</v>
      </c>
      <c r="K53" s="30" t="s">
        <v>528</v>
      </c>
      <c r="L53" s="31">
        <v>1126</v>
      </c>
      <c r="M53" s="28" t="str">
        <f t="shared" si="3"/>
        <v>0466</v>
      </c>
      <c r="N53" s="26" t="s">
        <v>527</v>
      </c>
      <c r="O53" s="26"/>
      <c r="P53" s="26"/>
    </row>
    <row r="54" spans="1:16" x14ac:dyDescent="0.15">
      <c r="A54" s="40" t="s">
        <v>56</v>
      </c>
      <c r="B54" s="40" t="s">
        <v>55</v>
      </c>
      <c r="C54" s="40">
        <v>6154</v>
      </c>
      <c r="D54" s="40" t="str">
        <f t="shared" si="0"/>
        <v>180A</v>
      </c>
      <c r="E54" s="40" t="s">
        <v>54</v>
      </c>
      <c r="F54" s="40" t="str">
        <f t="shared" si="1"/>
        <v>Spanish</v>
      </c>
      <c r="G54" s="40" t="str">
        <f t="shared" si="2"/>
        <v>Panama</v>
      </c>
      <c r="J54" s="26" t="s">
        <v>529</v>
      </c>
      <c r="K54" s="27" t="s">
        <v>530</v>
      </c>
      <c r="L54" s="28">
        <v>1033</v>
      </c>
      <c r="M54" s="28" t="str">
        <f t="shared" si="3"/>
        <v>0409</v>
      </c>
      <c r="N54" s="26" t="s">
        <v>531</v>
      </c>
      <c r="O54" s="26" t="s">
        <v>489</v>
      </c>
      <c r="P54" s="26"/>
    </row>
    <row r="55" spans="1:16" x14ac:dyDescent="0.15">
      <c r="A55" s="40" t="s">
        <v>53</v>
      </c>
      <c r="B55" s="40" t="s">
        <v>52</v>
      </c>
      <c r="C55" s="40">
        <v>10250</v>
      </c>
      <c r="D55" s="40" t="str">
        <f t="shared" si="0"/>
        <v>280A</v>
      </c>
      <c r="E55" s="40" t="s">
        <v>51</v>
      </c>
      <c r="F55" s="40" t="str">
        <f t="shared" si="1"/>
        <v>Spanish</v>
      </c>
      <c r="G55" s="40" t="str">
        <f t="shared" si="2"/>
        <v>Peru</v>
      </c>
      <c r="J55" s="29" t="s">
        <v>532</v>
      </c>
      <c r="K55" s="30" t="s">
        <v>533</v>
      </c>
      <c r="L55" s="31">
        <v>2057</v>
      </c>
      <c r="M55" s="28" t="str">
        <f t="shared" si="3"/>
        <v>0809</v>
      </c>
      <c r="N55" s="26" t="s">
        <v>531</v>
      </c>
      <c r="O55" s="26" t="s">
        <v>534</v>
      </c>
      <c r="P55" s="26"/>
    </row>
    <row r="56" spans="1:16" x14ac:dyDescent="0.15">
      <c r="A56" s="40" t="s">
        <v>50</v>
      </c>
      <c r="B56" s="40" t="s">
        <v>49</v>
      </c>
      <c r="C56" s="40">
        <v>20490</v>
      </c>
      <c r="D56" s="40" t="str">
        <f t="shared" si="0"/>
        <v>500A</v>
      </c>
      <c r="E56" s="40" t="s">
        <v>48</v>
      </c>
      <c r="F56" s="40" t="str">
        <f t="shared" si="1"/>
        <v>Spanish</v>
      </c>
      <c r="G56" s="40" t="str">
        <f t="shared" si="2"/>
        <v>Puerto Rico</v>
      </c>
      <c r="J56" s="26" t="s">
        <v>535</v>
      </c>
      <c r="K56" s="27" t="s">
        <v>536</v>
      </c>
      <c r="L56" s="28">
        <v>3081</v>
      </c>
      <c r="M56" s="28" t="str">
        <f t="shared" si="3"/>
        <v>0c09</v>
      </c>
      <c r="N56" s="26" t="s">
        <v>531</v>
      </c>
      <c r="O56" s="26" t="s">
        <v>537</v>
      </c>
      <c r="P56" s="26"/>
    </row>
    <row r="57" spans="1:16" x14ac:dyDescent="0.15">
      <c r="A57" s="40" t="s">
        <v>47</v>
      </c>
      <c r="B57" s="40" t="s">
        <v>46</v>
      </c>
      <c r="C57" s="40">
        <v>15370</v>
      </c>
      <c r="D57" s="40" t="str">
        <f t="shared" si="0"/>
        <v>3C0A</v>
      </c>
      <c r="E57" s="40" t="s">
        <v>45</v>
      </c>
      <c r="F57" s="40" t="str">
        <f t="shared" si="1"/>
        <v>Spanish</v>
      </c>
      <c r="G57" s="40" t="str">
        <f t="shared" si="2"/>
        <v>Paraguay</v>
      </c>
      <c r="J57" s="29" t="s">
        <v>538</v>
      </c>
      <c r="K57" s="30" t="s">
        <v>539</v>
      </c>
      <c r="L57" s="31">
        <v>10249</v>
      </c>
      <c r="M57" s="28" t="str">
        <f t="shared" si="3"/>
        <v>2809</v>
      </c>
      <c r="N57" s="26" t="s">
        <v>531</v>
      </c>
      <c r="O57" s="26" t="s">
        <v>540</v>
      </c>
      <c r="P57" s="26"/>
    </row>
    <row r="58" spans="1:16" x14ac:dyDescent="0.15">
      <c r="A58" s="40" t="s">
        <v>44</v>
      </c>
      <c r="B58" s="40" t="s">
        <v>43</v>
      </c>
      <c r="C58" s="40">
        <v>17418</v>
      </c>
      <c r="D58" s="40" t="str">
        <f t="shared" si="0"/>
        <v>440A</v>
      </c>
      <c r="E58" s="40" t="s">
        <v>42</v>
      </c>
      <c r="F58" s="40" t="str">
        <f t="shared" si="1"/>
        <v>Spanish</v>
      </c>
      <c r="G58" s="40" t="str">
        <f t="shared" si="2"/>
        <v>El Salvador</v>
      </c>
      <c r="J58" s="26" t="s">
        <v>541</v>
      </c>
      <c r="K58" s="27" t="s">
        <v>542</v>
      </c>
      <c r="L58" s="28">
        <v>4105</v>
      </c>
      <c r="M58" s="28" t="str">
        <f t="shared" si="3"/>
        <v>1009</v>
      </c>
      <c r="N58" s="26" t="s">
        <v>531</v>
      </c>
      <c r="O58" s="26" t="s">
        <v>543</v>
      </c>
      <c r="P58" s="26"/>
    </row>
    <row r="59" spans="1:16" x14ac:dyDescent="0.15">
      <c r="A59" s="40" t="s">
        <v>41</v>
      </c>
      <c r="B59" s="40" t="s">
        <v>40</v>
      </c>
      <c r="C59" s="40">
        <v>14346</v>
      </c>
      <c r="D59" s="40" t="str">
        <f t="shared" si="0"/>
        <v>380A</v>
      </c>
      <c r="E59" s="40" t="s">
        <v>39</v>
      </c>
      <c r="F59" s="40" t="str">
        <f t="shared" si="1"/>
        <v>Spanish</v>
      </c>
      <c r="G59" s="40" t="str">
        <f t="shared" si="2"/>
        <v>Uruguay</v>
      </c>
      <c r="J59" s="29" t="s">
        <v>544</v>
      </c>
      <c r="K59" s="30" t="s">
        <v>545</v>
      </c>
      <c r="L59" s="31">
        <v>9225</v>
      </c>
      <c r="M59" s="28" t="str">
        <f t="shared" si="3"/>
        <v>2409</v>
      </c>
      <c r="N59" s="26" t="s">
        <v>531</v>
      </c>
      <c r="O59" s="26" t="s">
        <v>546</v>
      </c>
      <c r="P59" s="26"/>
    </row>
    <row r="60" spans="1:16" x14ac:dyDescent="0.15">
      <c r="A60" s="40" t="s">
        <v>38</v>
      </c>
      <c r="B60" s="40" t="s">
        <v>37</v>
      </c>
      <c r="C60" s="40">
        <v>8202</v>
      </c>
      <c r="D60" s="40" t="str">
        <f t="shared" si="0"/>
        <v>200A</v>
      </c>
      <c r="E60" s="40" t="s">
        <v>36</v>
      </c>
      <c r="F60" s="40" t="str">
        <f t="shared" si="1"/>
        <v>Spanish</v>
      </c>
      <c r="G60" s="40" t="str">
        <f t="shared" si="2"/>
        <v>Venezuela</v>
      </c>
      <c r="J60" s="26" t="s">
        <v>547</v>
      </c>
      <c r="K60" s="27" t="s">
        <v>548</v>
      </c>
      <c r="L60" s="28">
        <v>15369</v>
      </c>
      <c r="M60" s="28" t="str">
        <f t="shared" si="3"/>
        <v>3c09</v>
      </c>
      <c r="N60" s="26" t="s">
        <v>531</v>
      </c>
      <c r="O60" s="26" t="s">
        <v>502</v>
      </c>
      <c r="P60" s="26"/>
    </row>
    <row r="61" spans="1:16" x14ac:dyDescent="0.15">
      <c r="A61" s="40" t="s">
        <v>224</v>
      </c>
      <c r="B61" s="40" t="s">
        <v>223</v>
      </c>
      <c r="C61" s="40">
        <v>1061</v>
      </c>
      <c r="D61" s="40" t="str">
        <f t="shared" si="0"/>
        <v>0425</v>
      </c>
      <c r="E61" s="40" t="s">
        <v>222</v>
      </c>
      <c r="F61" s="40" t="str">
        <f t="shared" si="1"/>
        <v>Estonian</v>
      </c>
      <c r="G61" s="40">
        <f t="shared" si="2"/>
        <v>0</v>
      </c>
      <c r="J61" s="29" t="s">
        <v>549</v>
      </c>
      <c r="K61" s="30" t="s">
        <v>550</v>
      </c>
      <c r="L61" s="31">
        <v>16393</v>
      </c>
      <c r="M61" s="28" t="str">
        <f t="shared" si="3"/>
        <v>4009</v>
      </c>
      <c r="N61" s="26" t="s">
        <v>531</v>
      </c>
      <c r="O61" s="26" t="s">
        <v>470</v>
      </c>
      <c r="P61" s="26"/>
    </row>
    <row r="62" spans="1:16" x14ac:dyDescent="0.15">
      <c r="A62" s="40" t="s">
        <v>293</v>
      </c>
      <c r="B62" s="40" t="s">
        <v>292</v>
      </c>
      <c r="C62" s="40">
        <v>1069</v>
      </c>
      <c r="D62" s="40" t="str">
        <f t="shared" si="0"/>
        <v>042D</v>
      </c>
      <c r="E62" s="40" t="s">
        <v>291</v>
      </c>
      <c r="F62" s="40" t="str">
        <f t="shared" si="1"/>
        <v>Basque</v>
      </c>
      <c r="G62" s="40">
        <f t="shared" si="2"/>
        <v>0</v>
      </c>
      <c r="J62" s="26" t="s">
        <v>551</v>
      </c>
      <c r="K62" s="27" t="s">
        <v>552</v>
      </c>
      <c r="L62" s="28">
        <v>14345</v>
      </c>
      <c r="M62" s="28" t="str">
        <f t="shared" si="3"/>
        <v>3809</v>
      </c>
      <c r="N62" s="26" t="s">
        <v>531</v>
      </c>
      <c r="O62" s="26" t="s">
        <v>553</v>
      </c>
      <c r="P62" s="26"/>
    </row>
    <row r="63" spans="1:16" x14ac:dyDescent="0.15">
      <c r="A63" s="40" t="s">
        <v>221</v>
      </c>
      <c r="B63" s="40" t="s">
        <v>220</v>
      </c>
      <c r="C63" s="40">
        <v>1065</v>
      </c>
      <c r="D63" s="40" t="str">
        <f t="shared" si="0"/>
        <v>0429</v>
      </c>
      <c r="E63" s="40" t="s">
        <v>219</v>
      </c>
      <c r="F63" s="40" t="str">
        <f t="shared" si="1"/>
        <v>Farsi</v>
      </c>
      <c r="G63" s="40">
        <f t="shared" si="2"/>
        <v>0</v>
      </c>
      <c r="J63" s="29" t="s">
        <v>554</v>
      </c>
      <c r="K63" s="30" t="s">
        <v>555</v>
      </c>
      <c r="L63" s="31">
        <v>6153</v>
      </c>
      <c r="M63" s="28" t="str">
        <f t="shared" si="3"/>
        <v>1809</v>
      </c>
      <c r="N63" s="26" t="s">
        <v>531</v>
      </c>
      <c r="O63" s="26" t="s">
        <v>556</v>
      </c>
      <c r="P63" s="26"/>
    </row>
    <row r="64" spans="1:16" x14ac:dyDescent="0.15">
      <c r="A64" s="40" t="s">
        <v>218</v>
      </c>
      <c r="B64" s="40" t="s">
        <v>217</v>
      </c>
      <c r="C64" s="40">
        <v>1035</v>
      </c>
      <c r="D64" s="40" t="str">
        <f t="shared" si="0"/>
        <v>040B</v>
      </c>
      <c r="E64" s="40" t="s">
        <v>216</v>
      </c>
      <c r="F64" s="40" t="str">
        <f t="shared" si="1"/>
        <v>Finnish</v>
      </c>
      <c r="G64" s="40">
        <f t="shared" si="2"/>
        <v>0</v>
      </c>
      <c r="J64" s="26" t="s">
        <v>557</v>
      </c>
      <c r="K64" s="27" t="s">
        <v>558</v>
      </c>
      <c r="L64" s="28">
        <v>8201</v>
      </c>
      <c r="M64" s="28" t="str">
        <f t="shared" si="3"/>
        <v>2009</v>
      </c>
      <c r="N64" s="26" t="s">
        <v>531</v>
      </c>
      <c r="O64" s="26" t="s">
        <v>559</v>
      </c>
      <c r="P64" s="26"/>
    </row>
    <row r="65" spans="1:16" x14ac:dyDescent="0.15">
      <c r="A65" s="40" t="s">
        <v>215</v>
      </c>
      <c r="B65" s="40" t="s">
        <v>214</v>
      </c>
      <c r="C65" s="40">
        <v>1080</v>
      </c>
      <c r="D65" s="40" t="str">
        <f t="shared" si="0"/>
        <v>0438</v>
      </c>
      <c r="E65" s="40" t="s">
        <v>213</v>
      </c>
      <c r="F65" s="40" t="str">
        <f t="shared" si="1"/>
        <v>Faroese</v>
      </c>
      <c r="G65" s="40">
        <f t="shared" si="2"/>
        <v>0</v>
      </c>
      <c r="J65" s="29" t="s">
        <v>560</v>
      </c>
      <c r="K65" s="30" t="s">
        <v>561</v>
      </c>
      <c r="L65" s="31">
        <v>17417</v>
      </c>
      <c r="M65" s="28" t="str">
        <f t="shared" si="3"/>
        <v>4409</v>
      </c>
      <c r="N65" s="26" t="s">
        <v>531</v>
      </c>
      <c r="O65" s="26" t="s">
        <v>562</v>
      </c>
      <c r="P65" s="26"/>
    </row>
    <row r="66" spans="1:16" x14ac:dyDescent="0.15">
      <c r="A66" s="40" t="s">
        <v>212</v>
      </c>
      <c r="B66" s="40" t="s">
        <v>211</v>
      </c>
      <c r="C66" s="40">
        <v>1036</v>
      </c>
      <c r="D66" s="40" t="str">
        <f t="shared" si="0"/>
        <v>040C</v>
      </c>
      <c r="E66" s="40" t="s">
        <v>210</v>
      </c>
      <c r="F66" s="40" t="str">
        <f t="shared" si="1"/>
        <v>French</v>
      </c>
      <c r="G66" s="40" t="str">
        <f t="shared" si="2"/>
        <v>France</v>
      </c>
      <c r="J66" s="26" t="s">
        <v>563</v>
      </c>
      <c r="K66" s="27" t="s">
        <v>564</v>
      </c>
      <c r="L66" s="28">
        <v>5129</v>
      </c>
      <c r="M66" s="28" t="str">
        <f t="shared" si="3"/>
        <v>1409</v>
      </c>
      <c r="N66" s="26" t="s">
        <v>531</v>
      </c>
      <c r="O66" s="26" t="s">
        <v>565</v>
      </c>
      <c r="P66" s="26"/>
    </row>
    <row r="67" spans="1:16" x14ac:dyDescent="0.15">
      <c r="A67" s="40" t="s">
        <v>209</v>
      </c>
      <c r="B67" s="40" t="s">
        <v>208</v>
      </c>
      <c r="C67" s="40">
        <v>2060</v>
      </c>
      <c r="D67" s="40" t="str">
        <f t="shared" si="0"/>
        <v>080C</v>
      </c>
      <c r="E67" s="40" t="s">
        <v>207</v>
      </c>
      <c r="F67" s="40" t="str">
        <f t="shared" si="1"/>
        <v>French</v>
      </c>
      <c r="G67" s="40" t="str">
        <f t="shared" si="2"/>
        <v>Belgium</v>
      </c>
      <c r="J67" s="29" t="s">
        <v>566</v>
      </c>
      <c r="K67" s="30" t="s">
        <v>567</v>
      </c>
      <c r="L67" s="31">
        <v>13321</v>
      </c>
      <c r="M67" s="28" t="str">
        <f t="shared" si="3"/>
        <v>3409</v>
      </c>
      <c r="N67" s="26" t="s">
        <v>531</v>
      </c>
      <c r="O67" s="26" t="s">
        <v>568</v>
      </c>
      <c r="P67" s="26"/>
    </row>
    <row r="68" spans="1:16" x14ac:dyDescent="0.15">
      <c r="A68" s="40" t="s">
        <v>206</v>
      </c>
      <c r="B68" s="40" t="s">
        <v>205</v>
      </c>
      <c r="C68" s="40">
        <v>3084</v>
      </c>
      <c r="D68" s="40" t="str">
        <f t="shared" si="0"/>
        <v>0C0C</v>
      </c>
      <c r="E68" s="40" t="s">
        <v>204</v>
      </c>
      <c r="F68" s="40" t="str">
        <f t="shared" si="1"/>
        <v>French</v>
      </c>
      <c r="G68" s="40" t="str">
        <f t="shared" si="2"/>
        <v>Canada</v>
      </c>
      <c r="J68" s="26" t="s">
        <v>569</v>
      </c>
      <c r="K68" s="27" t="s">
        <v>570</v>
      </c>
      <c r="L68" s="28">
        <v>18441</v>
      </c>
      <c r="M68" s="28" t="str">
        <f t="shared" si="3"/>
        <v>4809</v>
      </c>
      <c r="N68" s="26" t="s">
        <v>531</v>
      </c>
      <c r="O68" s="26" t="s">
        <v>496</v>
      </c>
      <c r="P68" s="26"/>
    </row>
    <row r="69" spans="1:16" x14ac:dyDescent="0.15">
      <c r="A69" s="40" t="s">
        <v>200</v>
      </c>
      <c r="B69" s="40" t="s">
        <v>199</v>
      </c>
      <c r="C69" s="40">
        <v>4108</v>
      </c>
      <c r="D69" s="40" t="str">
        <f t="shared" ref="D69:D119" si="4">TRIM(SUBSTITUTE(B69, "0x", ""))</f>
        <v>100C</v>
      </c>
      <c r="E69" s="40" t="s">
        <v>198</v>
      </c>
      <c r="F69" s="40" t="str">
        <f t="shared" ref="F69:F119" si="5">VLOOKUP($D69,$M$4:$P$241,2,FALSE)</f>
        <v>French</v>
      </c>
      <c r="G69" s="40" t="str">
        <f t="shared" ref="G69:G119" si="6">VLOOKUP($D69,$M$4:$P$241,3,FALSE)</f>
        <v>Switzerland</v>
      </c>
      <c r="J69" s="29" t="s">
        <v>571</v>
      </c>
      <c r="K69" s="30" t="s">
        <v>572</v>
      </c>
      <c r="L69" s="31">
        <v>7177</v>
      </c>
      <c r="M69" s="28" t="str">
        <f t="shared" ref="M69:M132" si="7">TRIM(K69)</f>
        <v>1c09</v>
      </c>
      <c r="N69" s="26" t="s">
        <v>531</v>
      </c>
      <c r="O69" s="26" t="s">
        <v>388</v>
      </c>
      <c r="P69" s="26"/>
    </row>
    <row r="70" spans="1:16" x14ac:dyDescent="0.15">
      <c r="A70" s="40" t="s">
        <v>203</v>
      </c>
      <c r="B70" s="40" t="s">
        <v>202</v>
      </c>
      <c r="C70" s="40">
        <v>5132</v>
      </c>
      <c r="D70" s="40" t="str">
        <f t="shared" si="4"/>
        <v>140C</v>
      </c>
      <c r="E70" s="40" t="s">
        <v>201</v>
      </c>
      <c r="F70" s="40" t="str">
        <f t="shared" si="5"/>
        <v>French</v>
      </c>
      <c r="G70" s="40" t="str">
        <f t="shared" si="6"/>
        <v>Luxembourg</v>
      </c>
      <c r="J70" s="26" t="s">
        <v>573</v>
      </c>
      <c r="K70" s="27" t="s">
        <v>574</v>
      </c>
      <c r="L70" s="28">
        <v>11273</v>
      </c>
      <c r="M70" s="28" t="str">
        <f t="shared" si="7"/>
        <v>2c09</v>
      </c>
      <c r="N70" s="26" t="s">
        <v>531</v>
      </c>
      <c r="O70" s="26" t="s">
        <v>575</v>
      </c>
      <c r="P70" s="26"/>
    </row>
    <row r="71" spans="1:16" x14ac:dyDescent="0.15">
      <c r="A71" s="40" t="s">
        <v>197</v>
      </c>
      <c r="B71" s="40" t="s">
        <v>196</v>
      </c>
      <c r="C71" s="40">
        <v>1084</v>
      </c>
      <c r="D71" s="40" t="str">
        <f t="shared" si="4"/>
        <v>043C</v>
      </c>
      <c r="E71" s="40" t="s">
        <v>195</v>
      </c>
      <c r="F71" s="40" t="str">
        <f t="shared" si="5"/>
        <v>Scottish Gaelic</v>
      </c>
      <c r="G71" s="40">
        <f t="shared" si="6"/>
        <v>0</v>
      </c>
      <c r="J71" s="29" t="s">
        <v>576</v>
      </c>
      <c r="K71" s="30" t="s">
        <v>577</v>
      </c>
      <c r="L71" s="31">
        <v>12297</v>
      </c>
      <c r="M71" s="28" t="str">
        <f t="shared" si="7"/>
        <v>3009</v>
      </c>
      <c r="N71" s="26" t="s">
        <v>531</v>
      </c>
      <c r="O71" s="26" t="s">
        <v>578</v>
      </c>
      <c r="P71" s="26"/>
    </row>
    <row r="72" spans="1:16" x14ac:dyDescent="0.15">
      <c r="A72" s="40" t="s">
        <v>176</v>
      </c>
      <c r="B72" s="40" t="s">
        <v>175</v>
      </c>
      <c r="C72" s="40">
        <v>1037</v>
      </c>
      <c r="D72" s="40" t="str">
        <f t="shared" si="4"/>
        <v>040D</v>
      </c>
      <c r="E72" s="40" t="s">
        <v>174</v>
      </c>
      <c r="F72" s="40" t="str">
        <f t="shared" si="5"/>
        <v>Hebrew</v>
      </c>
      <c r="G72" s="40">
        <f t="shared" si="6"/>
        <v>0</v>
      </c>
      <c r="J72" s="26" t="s">
        <v>579</v>
      </c>
      <c r="K72" s="27" t="s">
        <v>580</v>
      </c>
      <c r="L72" s="28">
        <v>1061</v>
      </c>
      <c r="M72" s="28" t="str">
        <f t="shared" si="7"/>
        <v>0425</v>
      </c>
      <c r="N72" s="26" t="s">
        <v>579</v>
      </c>
      <c r="O72" s="26"/>
      <c r="P72" s="26"/>
    </row>
    <row r="73" spans="1:16" x14ac:dyDescent="0.15">
      <c r="A73" s="40" t="s">
        <v>173</v>
      </c>
      <c r="B73" s="40" t="s">
        <v>172</v>
      </c>
      <c r="C73" s="40">
        <v>1081</v>
      </c>
      <c r="D73" s="40" t="str">
        <f t="shared" si="4"/>
        <v>0439</v>
      </c>
      <c r="E73" s="40" t="s">
        <v>171</v>
      </c>
      <c r="F73" s="40" t="str">
        <f t="shared" si="5"/>
        <v>Hindi</v>
      </c>
      <c r="G73" s="40">
        <f t="shared" si="6"/>
        <v>0</v>
      </c>
      <c r="J73" s="29" t="s">
        <v>581</v>
      </c>
      <c r="K73" s="30" t="s">
        <v>582</v>
      </c>
      <c r="L73" s="31">
        <v>1080</v>
      </c>
      <c r="M73" s="28" t="str">
        <f t="shared" si="7"/>
        <v>0438</v>
      </c>
      <c r="N73" s="26" t="s">
        <v>581</v>
      </c>
      <c r="O73" s="26"/>
      <c r="P73" s="26"/>
    </row>
    <row r="74" spans="1:16" x14ac:dyDescent="0.15">
      <c r="A74" s="40" t="s">
        <v>269</v>
      </c>
      <c r="B74" s="40" t="s">
        <v>268</v>
      </c>
      <c r="C74" s="40">
        <v>1050</v>
      </c>
      <c r="D74" s="40" t="str">
        <f t="shared" si="4"/>
        <v>041A</v>
      </c>
      <c r="E74" s="40" t="s">
        <v>267</v>
      </c>
      <c r="F74" s="40" t="str">
        <f t="shared" si="5"/>
        <v>Croatian</v>
      </c>
      <c r="G74" s="40">
        <f t="shared" si="6"/>
        <v>0</v>
      </c>
      <c r="J74" s="26" t="s">
        <v>583</v>
      </c>
      <c r="K74" s="27" t="s">
        <v>584</v>
      </c>
      <c r="L74" s="28">
        <v>1065</v>
      </c>
      <c r="M74" s="28" t="str">
        <f t="shared" si="7"/>
        <v>0429</v>
      </c>
      <c r="N74" s="26" t="s">
        <v>583</v>
      </c>
      <c r="O74" s="26"/>
      <c r="P74" s="26"/>
    </row>
    <row r="75" spans="1:16" x14ac:dyDescent="0.15">
      <c r="A75" s="40" t="s">
        <v>170</v>
      </c>
      <c r="B75" s="40" t="s">
        <v>169</v>
      </c>
      <c r="C75" s="40">
        <v>1038</v>
      </c>
      <c r="D75" s="40" t="str">
        <f t="shared" si="4"/>
        <v>040E</v>
      </c>
      <c r="E75" s="40" t="s">
        <v>168</v>
      </c>
      <c r="F75" s="40" t="str">
        <f t="shared" si="5"/>
        <v>Hungarian</v>
      </c>
      <c r="G75" s="40">
        <f t="shared" si="6"/>
        <v>0</v>
      </c>
      <c r="J75" s="29" t="s">
        <v>585</v>
      </c>
      <c r="K75" s="30" t="s">
        <v>586</v>
      </c>
      <c r="L75" s="31">
        <v>1124</v>
      </c>
      <c r="M75" s="28" t="str">
        <f t="shared" si="7"/>
        <v>0464</v>
      </c>
      <c r="N75" s="26" t="s">
        <v>585</v>
      </c>
      <c r="O75" s="26"/>
      <c r="P75" s="26"/>
    </row>
    <row r="76" spans="1:16" x14ac:dyDescent="0.15">
      <c r="A76" s="40" t="s">
        <v>164</v>
      </c>
      <c r="B76" s="40" t="s">
        <v>163</v>
      </c>
      <c r="C76" s="40">
        <v>1057</v>
      </c>
      <c r="D76" s="40" t="str">
        <f t="shared" si="4"/>
        <v>0421</v>
      </c>
      <c r="E76" s="40" t="s">
        <v>162</v>
      </c>
      <c r="F76" s="40" t="str">
        <f t="shared" si="5"/>
        <v>Indonesian</v>
      </c>
      <c r="G76" s="40">
        <f t="shared" si="6"/>
        <v>0</v>
      </c>
      <c r="J76" s="26" t="s">
        <v>587</v>
      </c>
      <c r="K76" s="27" t="s">
        <v>588</v>
      </c>
      <c r="L76" s="28">
        <v>1035</v>
      </c>
      <c r="M76" s="28" t="str">
        <f t="shared" si="7"/>
        <v>040b</v>
      </c>
      <c r="N76" s="26" t="s">
        <v>587</v>
      </c>
      <c r="O76" s="26"/>
      <c r="P76" s="26"/>
    </row>
    <row r="77" spans="1:16" x14ac:dyDescent="0.15">
      <c r="A77" s="40" t="s">
        <v>167</v>
      </c>
      <c r="B77" s="40" t="s">
        <v>166</v>
      </c>
      <c r="C77" s="40">
        <v>1039</v>
      </c>
      <c r="D77" s="40" t="str">
        <f t="shared" si="4"/>
        <v>040F</v>
      </c>
      <c r="E77" s="40" t="s">
        <v>165</v>
      </c>
      <c r="F77" s="40" t="str">
        <f t="shared" si="5"/>
        <v>Icelandic</v>
      </c>
      <c r="G77" s="40">
        <f t="shared" si="6"/>
        <v>0</v>
      </c>
      <c r="J77" s="29" t="s">
        <v>589</v>
      </c>
      <c r="K77" s="30" t="s">
        <v>590</v>
      </c>
      <c r="L77" s="31">
        <v>1036</v>
      </c>
      <c r="M77" s="28" t="str">
        <f t="shared" si="7"/>
        <v>040c</v>
      </c>
      <c r="N77" s="26" t="s">
        <v>591</v>
      </c>
      <c r="O77" s="26" t="s">
        <v>592</v>
      </c>
      <c r="P77" s="26"/>
    </row>
    <row r="78" spans="1:16" x14ac:dyDescent="0.15">
      <c r="A78" s="40" t="s">
        <v>161</v>
      </c>
      <c r="B78" s="40" t="s">
        <v>160</v>
      </c>
      <c r="C78" s="40">
        <v>1040</v>
      </c>
      <c r="D78" s="40" t="str">
        <f t="shared" si="4"/>
        <v>0410</v>
      </c>
      <c r="E78" s="40" t="s">
        <v>159</v>
      </c>
      <c r="F78" s="40" t="str">
        <f t="shared" si="5"/>
        <v>Italian</v>
      </c>
      <c r="G78" s="40" t="str">
        <f t="shared" si="6"/>
        <v>Italy</v>
      </c>
      <c r="J78" s="26" t="s">
        <v>593</v>
      </c>
      <c r="K78" s="27" t="s">
        <v>594</v>
      </c>
      <c r="L78" s="28">
        <v>2060</v>
      </c>
      <c r="M78" s="28" t="str">
        <f t="shared" si="7"/>
        <v>080c</v>
      </c>
      <c r="N78" s="26" t="s">
        <v>591</v>
      </c>
      <c r="O78" s="26" t="s">
        <v>526</v>
      </c>
      <c r="P78" s="26"/>
    </row>
    <row r="79" spans="1:16" x14ac:dyDescent="0.15">
      <c r="A79" s="40" t="s">
        <v>158</v>
      </c>
      <c r="B79" s="40" t="s">
        <v>157</v>
      </c>
      <c r="C79" s="40">
        <v>2064</v>
      </c>
      <c r="D79" s="40" t="str">
        <f t="shared" si="4"/>
        <v>0810</v>
      </c>
      <c r="E79" s="40" t="s">
        <v>156</v>
      </c>
      <c r="F79" s="40" t="str">
        <f t="shared" si="5"/>
        <v>Italian</v>
      </c>
      <c r="G79" s="40" t="str">
        <f t="shared" si="6"/>
        <v>Switzerland</v>
      </c>
      <c r="J79" s="29" t="s">
        <v>595</v>
      </c>
      <c r="K79" s="30" t="s">
        <v>596</v>
      </c>
      <c r="L79" s="31">
        <v>11276</v>
      </c>
      <c r="M79" s="28" t="str">
        <f t="shared" si="7"/>
        <v>2c0c</v>
      </c>
      <c r="N79" s="26" t="s">
        <v>591</v>
      </c>
      <c r="O79" s="26" t="s">
        <v>597</v>
      </c>
      <c r="P79" s="26"/>
    </row>
    <row r="80" spans="1:16" x14ac:dyDescent="0.15">
      <c r="A80" s="40" t="s">
        <v>155</v>
      </c>
      <c r="B80" s="40" t="s">
        <v>154</v>
      </c>
      <c r="C80" s="40">
        <v>1041</v>
      </c>
      <c r="D80" s="40" t="str">
        <f t="shared" si="4"/>
        <v>0411</v>
      </c>
      <c r="E80" s="40" t="s">
        <v>153</v>
      </c>
      <c r="F80" s="40" t="str">
        <f t="shared" si="5"/>
        <v>Japanese</v>
      </c>
      <c r="G80" s="40">
        <f t="shared" si="6"/>
        <v>0</v>
      </c>
      <c r="J80" s="26" t="s">
        <v>598</v>
      </c>
      <c r="K80" s="27" t="s">
        <v>599</v>
      </c>
      <c r="L80" s="28">
        <v>3084</v>
      </c>
      <c r="M80" s="28" t="str">
        <f t="shared" si="7"/>
        <v>0c0c</v>
      </c>
      <c r="N80" s="26" t="s">
        <v>591</v>
      </c>
      <c r="O80" s="26" t="s">
        <v>543</v>
      </c>
      <c r="P80" s="26"/>
    </row>
    <row r="81" spans="1:16" x14ac:dyDescent="0.15">
      <c r="A81" s="40" t="s">
        <v>5</v>
      </c>
      <c r="B81" s="40" t="s">
        <v>4</v>
      </c>
      <c r="C81" s="40">
        <v>1085</v>
      </c>
      <c r="D81" s="40" t="str">
        <f t="shared" si="4"/>
        <v>043D</v>
      </c>
      <c r="E81" s="40" t="s">
        <v>3</v>
      </c>
      <c r="F81" s="40" t="str">
        <f t="shared" si="5"/>
        <v>Yiddish</v>
      </c>
      <c r="G81" s="40">
        <f t="shared" si="6"/>
        <v>0</v>
      </c>
      <c r="J81" s="29" t="s">
        <v>600</v>
      </c>
      <c r="K81" s="30" t="s">
        <v>601</v>
      </c>
      <c r="L81" s="31">
        <v>9228</v>
      </c>
      <c r="M81" s="28" t="str">
        <f t="shared" si="7"/>
        <v>240c</v>
      </c>
      <c r="N81" s="26" t="s">
        <v>591</v>
      </c>
      <c r="O81" s="26" t="s">
        <v>602</v>
      </c>
      <c r="P81" s="26"/>
    </row>
    <row r="82" spans="1:16" x14ac:dyDescent="0.15">
      <c r="A82" s="40" t="s">
        <v>152</v>
      </c>
      <c r="B82" s="40" t="s">
        <v>151</v>
      </c>
      <c r="C82" s="40">
        <v>1042</v>
      </c>
      <c r="D82" s="40" t="str">
        <f t="shared" si="4"/>
        <v>0412</v>
      </c>
      <c r="E82" s="40" t="s">
        <v>150</v>
      </c>
      <c r="F82" s="40" t="str">
        <f t="shared" si="5"/>
        <v>Korean</v>
      </c>
      <c r="G82" s="40">
        <f t="shared" si="6"/>
        <v>0</v>
      </c>
      <c r="J82" s="26" t="s">
        <v>603</v>
      </c>
      <c r="K82" s="27" t="s">
        <v>604</v>
      </c>
      <c r="L82" s="28">
        <v>12300</v>
      </c>
      <c r="M82" s="28" t="str">
        <f t="shared" si="7"/>
        <v>300c</v>
      </c>
      <c r="N82" s="26" t="s">
        <v>591</v>
      </c>
      <c r="O82" s="26" t="s">
        <v>605</v>
      </c>
      <c r="P82" s="26"/>
    </row>
    <row r="83" spans="1:16" x14ac:dyDescent="0.15">
      <c r="A83" s="40" t="s">
        <v>146</v>
      </c>
      <c r="B83" s="40" t="s">
        <v>145</v>
      </c>
      <c r="C83" s="40">
        <v>1063</v>
      </c>
      <c r="D83" s="40" t="str">
        <f t="shared" si="4"/>
        <v>0427</v>
      </c>
      <c r="E83" s="40" t="s">
        <v>144</v>
      </c>
      <c r="F83" s="40" t="str">
        <f t="shared" si="5"/>
        <v>Lithuanian</v>
      </c>
      <c r="G83" s="40">
        <f t="shared" si="6"/>
        <v>0</v>
      </c>
      <c r="J83" s="29" t="s">
        <v>606</v>
      </c>
      <c r="K83" s="30" t="s">
        <v>607</v>
      </c>
      <c r="L83" s="31">
        <v>15372</v>
      </c>
      <c r="M83" s="28" t="str">
        <f t="shared" si="7"/>
        <v>3c0c</v>
      </c>
      <c r="N83" s="26" t="s">
        <v>591</v>
      </c>
      <c r="O83" s="26" t="s">
        <v>608</v>
      </c>
      <c r="P83" s="26"/>
    </row>
    <row r="84" spans="1:16" x14ac:dyDescent="0.15">
      <c r="A84" s="40" t="s">
        <v>149</v>
      </c>
      <c r="B84" s="40" t="s">
        <v>148</v>
      </c>
      <c r="C84" s="40">
        <v>1062</v>
      </c>
      <c r="D84" s="40" t="str">
        <f t="shared" si="4"/>
        <v>0426</v>
      </c>
      <c r="E84" s="40" t="s">
        <v>147</v>
      </c>
      <c r="F84" s="40" t="str">
        <f t="shared" si="5"/>
        <v>Latvian</v>
      </c>
      <c r="G84" s="40">
        <f t="shared" si="6"/>
        <v>0</v>
      </c>
      <c r="J84" s="26" t="s">
        <v>609</v>
      </c>
      <c r="K84" s="27" t="s">
        <v>610</v>
      </c>
      <c r="L84" s="28">
        <v>5132</v>
      </c>
      <c r="M84" s="28" t="str">
        <f t="shared" si="7"/>
        <v>140c</v>
      </c>
      <c r="N84" s="26" t="s">
        <v>591</v>
      </c>
      <c r="O84" s="26" t="s">
        <v>611</v>
      </c>
      <c r="P84" s="26"/>
    </row>
    <row r="85" spans="1:16" x14ac:dyDescent="0.15">
      <c r="A85" s="40" t="s">
        <v>143</v>
      </c>
      <c r="B85" s="40" t="s">
        <v>142</v>
      </c>
      <c r="C85" s="40">
        <v>1071</v>
      </c>
      <c r="D85" s="40" t="str">
        <f t="shared" si="4"/>
        <v>042F</v>
      </c>
      <c r="E85" s="40" t="s">
        <v>141</v>
      </c>
      <c r="F85" s="40" t="str">
        <f t="shared" si="5"/>
        <v>FYRO Macedonian</v>
      </c>
      <c r="G85" s="40">
        <f t="shared" si="6"/>
        <v>0</v>
      </c>
      <c r="J85" s="29" t="s">
        <v>612</v>
      </c>
      <c r="K85" s="30" t="s">
        <v>613</v>
      </c>
      <c r="L85" s="31">
        <v>13324</v>
      </c>
      <c r="M85" s="28" t="str">
        <f t="shared" si="7"/>
        <v>340c</v>
      </c>
      <c r="N85" s="26" t="s">
        <v>591</v>
      </c>
      <c r="O85" s="26" t="s">
        <v>614</v>
      </c>
      <c r="P85" s="26"/>
    </row>
    <row r="86" spans="1:16" x14ac:dyDescent="0.15">
      <c r="A86" s="40" t="s">
        <v>140</v>
      </c>
      <c r="B86" s="40" t="s">
        <v>139</v>
      </c>
      <c r="C86" s="40">
        <v>1086</v>
      </c>
      <c r="D86" s="40" t="str">
        <f t="shared" si="4"/>
        <v>043E</v>
      </c>
      <c r="E86" s="40" t="s">
        <v>138</v>
      </c>
      <c r="F86" s="40" t="str">
        <f t="shared" si="5"/>
        <v>Malay</v>
      </c>
      <c r="G86" s="40" t="str">
        <f t="shared" si="6"/>
        <v>Malaysia</v>
      </c>
      <c r="J86" s="26" t="s">
        <v>615</v>
      </c>
      <c r="K86" s="27" t="s">
        <v>616</v>
      </c>
      <c r="L86" s="28">
        <v>6156</v>
      </c>
      <c r="M86" s="28" t="str">
        <f t="shared" si="7"/>
        <v>180c</v>
      </c>
      <c r="N86" s="26" t="s">
        <v>591</v>
      </c>
      <c r="O86" s="26" t="s">
        <v>617</v>
      </c>
      <c r="P86" s="26"/>
    </row>
    <row r="87" spans="1:16" x14ac:dyDescent="0.15">
      <c r="A87" s="40" t="s">
        <v>137</v>
      </c>
      <c r="B87" s="40" t="s">
        <v>136</v>
      </c>
      <c r="C87" s="40">
        <v>1082</v>
      </c>
      <c r="D87" s="40" t="str">
        <f t="shared" si="4"/>
        <v>043A</v>
      </c>
      <c r="E87" s="40" t="s">
        <v>135</v>
      </c>
      <c r="F87" s="40" t="str">
        <f t="shared" si="5"/>
        <v>Maltese</v>
      </c>
      <c r="G87" s="40">
        <f t="shared" si="6"/>
        <v>0</v>
      </c>
      <c r="J87" s="29" t="s">
        <v>618</v>
      </c>
      <c r="K87" s="30" t="s">
        <v>619</v>
      </c>
      <c r="L87" s="31">
        <v>14348</v>
      </c>
      <c r="M87" s="28" t="str">
        <f t="shared" si="7"/>
        <v>380c</v>
      </c>
      <c r="N87" s="26" t="s">
        <v>591</v>
      </c>
      <c r="O87" s="26" t="s">
        <v>429</v>
      </c>
      <c r="P87" s="26"/>
    </row>
    <row r="88" spans="1:16" x14ac:dyDescent="0.15">
      <c r="A88" s="40" t="s">
        <v>260</v>
      </c>
      <c r="B88" s="40" t="s">
        <v>259</v>
      </c>
      <c r="C88" s="40">
        <v>1043</v>
      </c>
      <c r="D88" s="40" t="str">
        <f t="shared" si="4"/>
        <v>0413</v>
      </c>
      <c r="E88" s="40" t="s">
        <v>258</v>
      </c>
      <c r="F88" s="40" t="str">
        <f t="shared" si="5"/>
        <v>Dutch</v>
      </c>
      <c r="G88" s="40" t="str">
        <f t="shared" si="6"/>
        <v>Netherlands</v>
      </c>
      <c r="J88" s="26" t="s">
        <v>620</v>
      </c>
      <c r="K88" s="27" t="s">
        <v>621</v>
      </c>
      <c r="L88" s="28">
        <v>58380</v>
      </c>
      <c r="M88" s="28" t="str">
        <f t="shared" si="7"/>
        <v>e40c</v>
      </c>
      <c r="N88" s="26" t="s">
        <v>591</v>
      </c>
      <c r="O88" s="26" t="s">
        <v>622</v>
      </c>
      <c r="P88" s="26"/>
    </row>
    <row r="89" spans="1:16" x14ac:dyDescent="0.15">
      <c r="A89" s="40" t="s">
        <v>257</v>
      </c>
      <c r="B89" s="40" t="s">
        <v>256</v>
      </c>
      <c r="C89" s="40">
        <v>2067</v>
      </c>
      <c r="D89" s="40" t="str">
        <f t="shared" si="4"/>
        <v>0813</v>
      </c>
      <c r="E89" s="40" t="s">
        <v>255</v>
      </c>
      <c r="F89" s="40" t="str">
        <f t="shared" si="5"/>
        <v>Dutch</v>
      </c>
      <c r="G89" s="40" t="str">
        <f t="shared" si="6"/>
        <v>Belgium</v>
      </c>
      <c r="J89" s="29" t="s">
        <v>623</v>
      </c>
      <c r="K89" s="30" t="s">
        <v>624</v>
      </c>
      <c r="L89" s="31">
        <v>8204</v>
      </c>
      <c r="M89" s="28" t="str">
        <f t="shared" si="7"/>
        <v>200c</v>
      </c>
      <c r="N89" s="26" t="s">
        <v>591</v>
      </c>
      <c r="O89" s="26" t="s">
        <v>625</v>
      </c>
      <c r="P89" s="26"/>
    </row>
    <row r="90" spans="1:16" x14ac:dyDescent="0.15">
      <c r="A90" s="40" t="s">
        <v>134</v>
      </c>
      <c r="B90" s="40" t="s">
        <v>133</v>
      </c>
      <c r="C90" s="40">
        <v>1044</v>
      </c>
      <c r="D90" s="40" t="str">
        <f t="shared" si="4"/>
        <v>0414</v>
      </c>
      <c r="E90" s="40" t="s">
        <v>132</v>
      </c>
      <c r="F90" s="40" t="str">
        <f t="shared" si="5"/>
        <v>Norwegian</v>
      </c>
      <c r="G90" s="40" t="str">
        <f t="shared" si="6"/>
        <v>Bokmal</v>
      </c>
      <c r="J90" s="26" t="s">
        <v>626</v>
      </c>
      <c r="K90" s="27" t="s">
        <v>627</v>
      </c>
      <c r="L90" s="28">
        <v>10252</v>
      </c>
      <c r="M90" s="28" t="str">
        <f t="shared" si="7"/>
        <v>280c</v>
      </c>
      <c r="N90" s="26" t="s">
        <v>591</v>
      </c>
      <c r="O90" s="26" t="s">
        <v>628</v>
      </c>
      <c r="P90" s="26"/>
    </row>
    <row r="91" spans="1:16" x14ac:dyDescent="0.15">
      <c r="A91" s="40" t="s">
        <v>131</v>
      </c>
      <c r="B91" s="40" t="s">
        <v>130</v>
      </c>
      <c r="C91" s="40">
        <v>1045</v>
      </c>
      <c r="D91" s="40" t="str">
        <f t="shared" si="4"/>
        <v>0415</v>
      </c>
      <c r="E91" s="40" t="s">
        <v>129</v>
      </c>
      <c r="F91" s="40" t="str">
        <f t="shared" si="5"/>
        <v>Polish</v>
      </c>
      <c r="G91" s="40">
        <f t="shared" si="6"/>
        <v>0</v>
      </c>
      <c r="J91" s="29" t="s">
        <v>629</v>
      </c>
      <c r="K91" s="30" t="s">
        <v>630</v>
      </c>
      <c r="L91" s="31">
        <v>4108</v>
      </c>
      <c r="M91" s="28" t="str">
        <f t="shared" si="7"/>
        <v>100c</v>
      </c>
      <c r="N91" s="26" t="s">
        <v>591</v>
      </c>
      <c r="O91" s="26" t="s">
        <v>631</v>
      </c>
      <c r="P91" s="26"/>
    </row>
    <row r="92" spans="1:16" x14ac:dyDescent="0.15">
      <c r="A92" s="40" t="s">
        <v>128</v>
      </c>
      <c r="B92" s="40" t="s">
        <v>127</v>
      </c>
      <c r="C92" s="40">
        <v>2070</v>
      </c>
      <c r="D92" s="40" t="str">
        <f t="shared" si="4"/>
        <v>0816</v>
      </c>
      <c r="E92" s="40" t="s">
        <v>126</v>
      </c>
      <c r="F92" s="40" t="str">
        <f t="shared" si="5"/>
        <v>Portuguese</v>
      </c>
      <c r="G92" s="40" t="str">
        <f t="shared" si="6"/>
        <v>Portugal</v>
      </c>
      <c r="J92" s="26" t="s">
        <v>632</v>
      </c>
      <c r="K92" s="27" t="s">
        <v>633</v>
      </c>
      <c r="L92" s="28">
        <v>7180</v>
      </c>
      <c r="M92" s="28" t="str">
        <f t="shared" si="7"/>
        <v>1c0c</v>
      </c>
      <c r="N92" s="26" t="s">
        <v>591</v>
      </c>
      <c r="O92" s="26" t="s">
        <v>634</v>
      </c>
      <c r="P92" s="26"/>
    </row>
    <row r="93" spans="1:16" x14ac:dyDescent="0.15">
      <c r="A93" s="40" t="s">
        <v>125</v>
      </c>
      <c r="B93" s="40" t="s">
        <v>124</v>
      </c>
      <c r="C93" s="40">
        <v>1046</v>
      </c>
      <c r="D93" s="40" t="str">
        <f t="shared" si="4"/>
        <v>0416</v>
      </c>
      <c r="E93" s="40" t="s">
        <v>123</v>
      </c>
      <c r="F93" s="40" t="str">
        <f t="shared" si="5"/>
        <v>Portuguese</v>
      </c>
      <c r="G93" s="40" t="str">
        <f t="shared" si="6"/>
        <v>Brazil</v>
      </c>
      <c r="J93" s="29" t="s">
        <v>635</v>
      </c>
      <c r="K93" s="30" t="s">
        <v>636</v>
      </c>
      <c r="L93" s="31">
        <v>1122</v>
      </c>
      <c r="M93" s="28" t="str">
        <f t="shared" si="7"/>
        <v>0462</v>
      </c>
      <c r="N93" s="26" t="s">
        <v>637</v>
      </c>
      <c r="O93" s="26" t="s">
        <v>523</v>
      </c>
      <c r="P93" s="26"/>
    </row>
    <row r="94" spans="1:16" x14ac:dyDescent="0.15">
      <c r="A94" s="40" t="s">
        <v>122</v>
      </c>
      <c r="B94" s="40" t="s">
        <v>121</v>
      </c>
      <c r="C94" s="40">
        <v>1047</v>
      </c>
      <c r="D94" s="40" t="str">
        <f t="shared" si="4"/>
        <v>0417</v>
      </c>
      <c r="E94" s="40" t="s">
        <v>120</v>
      </c>
      <c r="F94" s="40" t="str">
        <f t="shared" si="5"/>
        <v>Rhaeto-Romanic</v>
      </c>
      <c r="G94" s="40">
        <f t="shared" si="6"/>
        <v>0</v>
      </c>
      <c r="J94" s="26" t="s">
        <v>638</v>
      </c>
      <c r="K94" s="27" t="s">
        <v>639</v>
      </c>
      <c r="L94" s="28">
        <v>1127</v>
      </c>
      <c r="M94" s="28" t="str">
        <f t="shared" si="7"/>
        <v>0467</v>
      </c>
      <c r="N94" s="26" t="s">
        <v>640</v>
      </c>
      <c r="O94" s="26" t="s">
        <v>641</v>
      </c>
      <c r="P94" s="26"/>
    </row>
    <row r="95" spans="1:16" x14ac:dyDescent="0.15">
      <c r="A95" s="40" t="s">
        <v>119</v>
      </c>
      <c r="B95" s="40" t="s">
        <v>118</v>
      </c>
      <c r="C95" s="40">
        <v>1048</v>
      </c>
      <c r="D95" s="40" t="str">
        <f t="shared" si="4"/>
        <v>0418</v>
      </c>
      <c r="E95" s="40" t="s">
        <v>117</v>
      </c>
      <c r="F95" s="40" t="str">
        <f t="shared" si="5"/>
        <v>Romanian</v>
      </c>
      <c r="G95" s="40">
        <f t="shared" si="6"/>
        <v>0</v>
      </c>
      <c r="J95" s="29" t="s">
        <v>642</v>
      </c>
      <c r="K95" s="30" t="s">
        <v>643</v>
      </c>
      <c r="L95" s="31">
        <v>1071</v>
      </c>
      <c r="M95" s="28" t="str">
        <f t="shared" si="7"/>
        <v>042f</v>
      </c>
      <c r="N95" s="26" t="s">
        <v>642</v>
      </c>
      <c r="O95" s="26"/>
      <c r="P95" s="26"/>
    </row>
    <row r="96" spans="1:16" x14ac:dyDescent="0.15">
      <c r="A96" s="40" t="s">
        <v>116</v>
      </c>
      <c r="B96" s="40" t="s">
        <v>115</v>
      </c>
      <c r="C96" s="40">
        <v>2072</v>
      </c>
      <c r="D96" s="40" t="str">
        <f t="shared" si="4"/>
        <v>0818</v>
      </c>
      <c r="E96" s="40" t="s">
        <v>114</v>
      </c>
      <c r="F96" s="40" t="str">
        <f t="shared" si="5"/>
        <v>Romanian</v>
      </c>
      <c r="G96" s="40" t="str">
        <f t="shared" si="6"/>
        <v>Moldava</v>
      </c>
      <c r="J96" s="26" t="s">
        <v>644</v>
      </c>
      <c r="K96" s="27" t="s">
        <v>645</v>
      </c>
      <c r="L96" s="28">
        <v>1110</v>
      </c>
      <c r="M96" s="28" t="str">
        <f t="shared" si="7"/>
        <v>0456</v>
      </c>
      <c r="N96" s="26" t="s">
        <v>644</v>
      </c>
      <c r="O96" s="26"/>
      <c r="P96" s="26"/>
    </row>
    <row r="97" spans="1:16" x14ac:dyDescent="0.15">
      <c r="A97" s="40" t="s">
        <v>113</v>
      </c>
      <c r="B97" s="40" t="s">
        <v>112</v>
      </c>
      <c r="C97" s="40">
        <v>1049</v>
      </c>
      <c r="D97" s="40" t="str">
        <f t="shared" si="4"/>
        <v>0419</v>
      </c>
      <c r="E97" s="40" t="s">
        <v>111</v>
      </c>
      <c r="F97" s="40" t="str">
        <f t="shared" si="5"/>
        <v>Russian</v>
      </c>
      <c r="G97" s="40">
        <f t="shared" si="6"/>
        <v>0</v>
      </c>
      <c r="J97" s="29" t="s">
        <v>646</v>
      </c>
      <c r="K97" s="30" t="s">
        <v>647</v>
      </c>
      <c r="L97" s="31">
        <v>1079</v>
      </c>
      <c r="M97" s="28" t="str">
        <f t="shared" si="7"/>
        <v>0437</v>
      </c>
      <c r="N97" s="26" t="s">
        <v>646</v>
      </c>
      <c r="O97" s="26"/>
      <c r="P97" s="26"/>
    </row>
    <row r="98" spans="1:16" x14ac:dyDescent="0.15">
      <c r="A98" s="40" t="s">
        <v>110</v>
      </c>
      <c r="B98" s="40" t="s">
        <v>109</v>
      </c>
      <c r="C98" s="40">
        <v>2073</v>
      </c>
      <c r="D98" s="40" t="str">
        <f t="shared" si="4"/>
        <v>0819</v>
      </c>
      <c r="E98" s="40" t="s">
        <v>108</v>
      </c>
      <c r="F98" s="40" t="str">
        <f t="shared" si="5"/>
        <v>Russian</v>
      </c>
      <c r="G98" s="40" t="str">
        <f t="shared" si="6"/>
        <v>Moldava</v>
      </c>
      <c r="J98" s="26" t="s">
        <v>648</v>
      </c>
      <c r="K98" s="27" t="s">
        <v>649</v>
      </c>
      <c r="L98" s="28">
        <v>1031</v>
      </c>
      <c r="M98" s="28" t="str">
        <f t="shared" si="7"/>
        <v>0407</v>
      </c>
      <c r="N98" s="26" t="s">
        <v>650</v>
      </c>
      <c r="O98" s="26" t="s">
        <v>651</v>
      </c>
      <c r="P98" s="26"/>
    </row>
    <row r="99" spans="1:16" x14ac:dyDescent="0.15">
      <c r="A99" s="40" t="s">
        <v>95</v>
      </c>
      <c r="B99" s="40" t="s">
        <v>94</v>
      </c>
      <c r="C99" s="40">
        <v>1070</v>
      </c>
      <c r="D99" s="40" t="str">
        <f t="shared" si="4"/>
        <v>042E</v>
      </c>
      <c r="E99" s="40" t="s">
        <v>93</v>
      </c>
      <c r="F99" s="40" t="str">
        <f t="shared" si="5"/>
        <v>Sorbian</v>
      </c>
      <c r="G99" s="40">
        <f t="shared" si="6"/>
        <v>0</v>
      </c>
      <c r="J99" s="29" t="s">
        <v>652</v>
      </c>
      <c r="K99" s="30" t="s">
        <v>653</v>
      </c>
      <c r="L99" s="31">
        <v>3079</v>
      </c>
      <c r="M99" s="28" t="str">
        <f t="shared" si="7"/>
        <v>0c07</v>
      </c>
      <c r="N99" s="26" t="s">
        <v>650</v>
      </c>
      <c r="O99" s="26" t="s">
        <v>654</v>
      </c>
      <c r="P99" s="26"/>
    </row>
    <row r="100" spans="1:16" x14ac:dyDescent="0.15">
      <c r="A100" s="40" t="s">
        <v>98</v>
      </c>
      <c r="B100" s="40" t="s">
        <v>97</v>
      </c>
      <c r="C100" s="40">
        <v>1051</v>
      </c>
      <c r="D100" s="40" t="str">
        <f t="shared" si="4"/>
        <v>041B</v>
      </c>
      <c r="E100" s="40" t="s">
        <v>96</v>
      </c>
      <c r="F100" s="40" t="str">
        <f t="shared" si="5"/>
        <v>Slovak</v>
      </c>
      <c r="G100" s="40">
        <f t="shared" si="6"/>
        <v>0</v>
      </c>
      <c r="J100" s="26" t="s">
        <v>655</v>
      </c>
      <c r="K100" s="27" t="s">
        <v>656</v>
      </c>
      <c r="L100" s="28">
        <v>5127</v>
      </c>
      <c r="M100" s="28" t="str">
        <f t="shared" si="7"/>
        <v>1407</v>
      </c>
      <c r="N100" s="26" t="s">
        <v>650</v>
      </c>
      <c r="O100" s="26" t="s">
        <v>657</v>
      </c>
      <c r="P100" s="26"/>
    </row>
    <row r="101" spans="1:16" x14ac:dyDescent="0.15">
      <c r="A101" s="40" t="s">
        <v>101</v>
      </c>
      <c r="B101" s="40" t="s">
        <v>100</v>
      </c>
      <c r="C101" s="40">
        <v>1060</v>
      </c>
      <c r="D101" s="40" t="str">
        <f t="shared" si="4"/>
        <v>0424</v>
      </c>
      <c r="E101" s="40" t="s">
        <v>99</v>
      </c>
      <c r="F101" s="40" t="str">
        <f t="shared" si="5"/>
        <v>Slovenian</v>
      </c>
      <c r="G101" s="40">
        <f t="shared" si="6"/>
        <v>0</v>
      </c>
      <c r="J101" s="29" t="s">
        <v>658</v>
      </c>
      <c r="K101" s="30" t="s">
        <v>659</v>
      </c>
      <c r="L101" s="31">
        <v>4103</v>
      </c>
      <c r="M101" s="28" t="str">
        <f t="shared" si="7"/>
        <v>1007</v>
      </c>
      <c r="N101" s="26" t="s">
        <v>650</v>
      </c>
      <c r="O101" s="26" t="s">
        <v>611</v>
      </c>
      <c r="P101" s="26"/>
    </row>
    <row r="102" spans="1:16" x14ac:dyDescent="0.15">
      <c r="A102" s="40" t="s">
        <v>344</v>
      </c>
      <c r="B102" s="40" t="s">
        <v>343</v>
      </c>
      <c r="C102" s="40">
        <v>1052</v>
      </c>
      <c r="D102" s="40" t="str">
        <f t="shared" si="4"/>
        <v>041C</v>
      </c>
      <c r="E102" s="40" t="s">
        <v>342</v>
      </c>
      <c r="F102" s="40" t="str">
        <f t="shared" si="5"/>
        <v>Albanian</v>
      </c>
      <c r="G102" s="40" t="str">
        <f t="shared" si="6"/>
        <v>Albania</v>
      </c>
      <c r="J102" s="26" t="s">
        <v>660</v>
      </c>
      <c r="K102" s="27" t="s">
        <v>661</v>
      </c>
      <c r="L102" s="28">
        <v>2055</v>
      </c>
      <c r="M102" s="28" t="str">
        <f t="shared" si="7"/>
        <v>0807</v>
      </c>
      <c r="N102" s="26" t="s">
        <v>650</v>
      </c>
      <c r="O102" s="26" t="s">
        <v>631</v>
      </c>
      <c r="P102" s="26"/>
    </row>
    <row r="103" spans="1:16" x14ac:dyDescent="0.15">
      <c r="A103" s="40" t="s">
        <v>107</v>
      </c>
      <c r="B103" s="40" t="s">
        <v>106</v>
      </c>
      <c r="C103" s="40">
        <v>3098</v>
      </c>
      <c r="D103" s="40" t="str">
        <f t="shared" si="4"/>
        <v>0C1A</v>
      </c>
      <c r="E103" s="40" t="s">
        <v>105</v>
      </c>
      <c r="F103" s="40" t="str">
        <f t="shared" si="5"/>
        <v>Serbian</v>
      </c>
      <c r="G103" s="40" t="str">
        <f t="shared" si="6"/>
        <v>Cyrillic</v>
      </c>
      <c r="J103" s="29" t="s">
        <v>662</v>
      </c>
      <c r="K103" s="30" t="s">
        <v>663</v>
      </c>
      <c r="L103" s="31">
        <v>1032</v>
      </c>
      <c r="M103" s="28" t="str">
        <f t="shared" si="7"/>
        <v>0408</v>
      </c>
      <c r="N103" s="26" t="s">
        <v>662</v>
      </c>
      <c r="O103" s="26"/>
      <c r="P103" s="26"/>
    </row>
    <row r="104" spans="1:16" x14ac:dyDescent="0.15">
      <c r="A104" s="40" t="s">
        <v>32</v>
      </c>
      <c r="B104" s="40" t="s">
        <v>31</v>
      </c>
      <c r="C104" s="40">
        <v>1053</v>
      </c>
      <c r="D104" s="40" t="str">
        <f t="shared" si="4"/>
        <v>041D</v>
      </c>
      <c r="E104" s="40" t="s">
        <v>30</v>
      </c>
      <c r="F104" s="40" t="str">
        <f t="shared" si="5"/>
        <v>Swedish</v>
      </c>
      <c r="G104" s="40">
        <f t="shared" si="6"/>
        <v>0</v>
      </c>
      <c r="J104" s="32" t="s">
        <v>664</v>
      </c>
      <c r="K104" s="33" t="s">
        <v>665</v>
      </c>
      <c r="L104" s="28">
        <v>1135</v>
      </c>
      <c r="M104" s="28" t="str">
        <f t="shared" si="7"/>
        <v>046f</v>
      </c>
      <c r="N104" s="26" t="s">
        <v>664</v>
      </c>
      <c r="O104" s="26"/>
      <c r="P104" s="26"/>
    </row>
    <row r="105" spans="1:16" x14ac:dyDescent="0.15">
      <c r="A105" s="40" t="s">
        <v>29</v>
      </c>
      <c r="B105" s="40" t="s">
        <v>28</v>
      </c>
      <c r="C105" s="40">
        <v>2077</v>
      </c>
      <c r="D105" s="40" t="str">
        <f t="shared" si="4"/>
        <v>081D</v>
      </c>
      <c r="E105" s="40" t="s">
        <v>27</v>
      </c>
      <c r="F105" s="40" t="str">
        <f t="shared" si="5"/>
        <v>Swedish</v>
      </c>
      <c r="G105" s="40" t="str">
        <f t="shared" si="6"/>
        <v>Finland</v>
      </c>
      <c r="J105" s="29" t="s">
        <v>666</v>
      </c>
      <c r="K105" s="30" t="s">
        <v>667</v>
      </c>
      <c r="L105" s="31">
        <v>1140</v>
      </c>
      <c r="M105" s="28" t="str">
        <f t="shared" si="7"/>
        <v>0474</v>
      </c>
      <c r="N105" s="26" t="s">
        <v>668</v>
      </c>
      <c r="O105" s="26" t="s">
        <v>669</v>
      </c>
      <c r="P105" s="26"/>
    </row>
    <row r="106" spans="1:16" x14ac:dyDescent="0.15">
      <c r="A106" s="40" t="s">
        <v>35</v>
      </c>
      <c r="B106" s="40" t="s">
        <v>34</v>
      </c>
      <c r="C106" s="40">
        <v>1072</v>
      </c>
      <c r="D106" s="40" t="str">
        <f t="shared" si="4"/>
        <v>0430</v>
      </c>
      <c r="E106" s="40" t="s">
        <v>33</v>
      </c>
      <c r="F106" s="40" t="str">
        <f t="shared" si="5"/>
        <v>Sutu</v>
      </c>
      <c r="G106" s="40">
        <f t="shared" si="6"/>
        <v>0</v>
      </c>
      <c r="J106" s="26" t="s">
        <v>670</v>
      </c>
      <c r="K106" s="27" t="s">
        <v>671</v>
      </c>
      <c r="L106" s="28">
        <v>1095</v>
      </c>
      <c r="M106" s="28" t="str">
        <f t="shared" si="7"/>
        <v>0447</v>
      </c>
      <c r="N106" s="26" t="s">
        <v>670</v>
      </c>
      <c r="O106" s="26"/>
      <c r="P106" s="26"/>
    </row>
    <row r="107" spans="1:16" x14ac:dyDescent="0.15">
      <c r="A107" s="40" t="s">
        <v>26</v>
      </c>
      <c r="B107" s="40" t="s">
        <v>25</v>
      </c>
      <c r="C107" s="40">
        <v>1054</v>
      </c>
      <c r="D107" s="40" t="str">
        <f t="shared" si="4"/>
        <v>041E</v>
      </c>
      <c r="E107" s="40" t="s">
        <v>24</v>
      </c>
      <c r="F107" s="40" t="str">
        <f t="shared" si="5"/>
        <v>Thai</v>
      </c>
      <c r="G107" s="40">
        <f t="shared" si="6"/>
        <v>0</v>
      </c>
      <c r="J107" s="29" t="s">
        <v>672</v>
      </c>
      <c r="K107" s="30" t="s">
        <v>673</v>
      </c>
      <c r="L107" s="31">
        <v>1128</v>
      </c>
      <c r="M107" s="28" t="str">
        <f t="shared" si="7"/>
        <v>0468</v>
      </c>
      <c r="N107" s="26" t="s">
        <v>674</v>
      </c>
      <c r="O107" s="26" t="s">
        <v>641</v>
      </c>
      <c r="P107" s="26"/>
    </row>
    <row r="108" spans="1:16" x14ac:dyDescent="0.15">
      <c r="A108" s="40" t="s">
        <v>104</v>
      </c>
      <c r="B108" s="40" t="s">
        <v>103</v>
      </c>
      <c r="C108" s="40">
        <v>1074</v>
      </c>
      <c r="D108" s="40" t="str">
        <f t="shared" si="4"/>
        <v>0432</v>
      </c>
      <c r="E108" s="40" t="s">
        <v>102</v>
      </c>
      <c r="F108" s="40" t="str">
        <f t="shared" si="5"/>
        <v>Tswana</v>
      </c>
      <c r="G108" s="40">
        <f t="shared" si="6"/>
        <v>0</v>
      </c>
      <c r="J108" s="26" t="s">
        <v>675</v>
      </c>
      <c r="K108" s="27" t="s">
        <v>676</v>
      </c>
      <c r="L108" s="28">
        <v>1141</v>
      </c>
      <c r="M108" s="28" t="str">
        <f t="shared" si="7"/>
        <v>0475</v>
      </c>
      <c r="N108" s="26" t="s">
        <v>677</v>
      </c>
      <c r="O108" s="26" t="s">
        <v>489</v>
      </c>
      <c r="P108" s="26"/>
    </row>
    <row r="109" spans="1:16" x14ac:dyDescent="0.15">
      <c r="A109" s="40" t="s">
        <v>23</v>
      </c>
      <c r="B109" s="40" t="s">
        <v>22</v>
      </c>
      <c r="C109" s="40">
        <v>1055</v>
      </c>
      <c r="D109" s="40" t="str">
        <f t="shared" si="4"/>
        <v>041F</v>
      </c>
      <c r="E109" s="40" t="s">
        <v>21</v>
      </c>
      <c r="F109" s="40" t="str">
        <f t="shared" si="5"/>
        <v>Turkish</v>
      </c>
      <c r="G109" s="40">
        <f t="shared" si="6"/>
        <v>0</v>
      </c>
      <c r="J109" s="29" t="s">
        <v>678</v>
      </c>
      <c r="K109" s="30" t="s">
        <v>679</v>
      </c>
      <c r="L109" s="31">
        <v>1037</v>
      </c>
      <c r="M109" s="28" t="str">
        <f t="shared" si="7"/>
        <v>040d</v>
      </c>
      <c r="N109" s="26" t="s">
        <v>678</v>
      </c>
      <c r="O109" s="26"/>
      <c r="P109" s="26"/>
    </row>
    <row r="110" spans="1:16" x14ac:dyDescent="0.15">
      <c r="A110" s="40" t="s">
        <v>20</v>
      </c>
      <c r="B110" s="40" t="s">
        <v>19</v>
      </c>
      <c r="C110" s="40">
        <v>1073</v>
      </c>
      <c r="D110" s="40" t="str">
        <f t="shared" si="4"/>
        <v>0431</v>
      </c>
      <c r="E110" s="40" t="s">
        <v>18</v>
      </c>
      <c r="F110" s="40" t="str">
        <f t="shared" si="5"/>
        <v>Tsonga</v>
      </c>
      <c r="G110" s="40">
        <f t="shared" si="6"/>
        <v>0</v>
      </c>
      <c r="J110" s="26" t="s">
        <v>680</v>
      </c>
      <c r="K110" s="27" t="s">
        <v>681</v>
      </c>
      <c r="L110" s="28">
        <v>1081</v>
      </c>
      <c r="M110" s="28" t="str">
        <f t="shared" si="7"/>
        <v>0439</v>
      </c>
      <c r="N110" s="26" t="s">
        <v>680</v>
      </c>
      <c r="O110" s="26"/>
      <c r="P110" s="26"/>
    </row>
    <row r="111" spans="1:16" x14ac:dyDescent="0.15">
      <c r="A111" s="40" t="s">
        <v>17</v>
      </c>
      <c r="B111" s="40" t="s">
        <v>16</v>
      </c>
      <c r="C111" s="40">
        <v>1058</v>
      </c>
      <c r="D111" s="40" t="str">
        <f t="shared" si="4"/>
        <v>0422</v>
      </c>
      <c r="E111" s="40" t="s">
        <v>15</v>
      </c>
      <c r="F111" s="40" t="str">
        <f t="shared" si="5"/>
        <v>Ukrainian</v>
      </c>
      <c r="G111" s="40">
        <f t="shared" si="6"/>
        <v>0</v>
      </c>
      <c r="J111" s="29" t="s">
        <v>682</v>
      </c>
      <c r="K111" s="30" t="s">
        <v>683</v>
      </c>
      <c r="L111" s="31">
        <v>1038</v>
      </c>
      <c r="M111" s="28" t="str">
        <f t="shared" si="7"/>
        <v>040e</v>
      </c>
      <c r="N111" s="26" t="s">
        <v>682</v>
      </c>
      <c r="O111" s="26"/>
      <c r="P111" s="26"/>
    </row>
    <row r="112" spans="1:16" x14ac:dyDescent="0.15">
      <c r="A112" s="40" t="s">
        <v>14</v>
      </c>
      <c r="B112" s="40" t="s">
        <v>13</v>
      </c>
      <c r="C112" s="40">
        <v>1056</v>
      </c>
      <c r="D112" s="40" t="str">
        <f t="shared" si="4"/>
        <v>0420</v>
      </c>
      <c r="E112" s="40" t="s">
        <v>12</v>
      </c>
      <c r="F112" s="40" t="str">
        <f t="shared" si="5"/>
        <v>Urdu</v>
      </c>
      <c r="G112" s="40">
        <f t="shared" si="6"/>
        <v>0</v>
      </c>
      <c r="J112" s="26" t="s">
        <v>684</v>
      </c>
      <c r="K112" s="27" t="s">
        <v>685</v>
      </c>
      <c r="L112" s="28">
        <v>1129</v>
      </c>
      <c r="M112" s="28" t="str">
        <f t="shared" si="7"/>
        <v>0469</v>
      </c>
      <c r="N112" s="26" t="s">
        <v>686</v>
      </c>
      <c r="O112" s="26" t="s">
        <v>641</v>
      </c>
      <c r="P112" s="26"/>
    </row>
    <row r="113" spans="1:16" x14ac:dyDescent="0.15">
      <c r="A113" s="40" t="s">
        <v>11</v>
      </c>
      <c r="B113" s="40" t="s">
        <v>10</v>
      </c>
      <c r="C113" s="40">
        <v>1066</v>
      </c>
      <c r="D113" s="40" t="str">
        <f t="shared" si="4"/>
        <v>042A</v>
      </c>
      <c r="E113" s="40" t="s">
        <v>9</v>
      </c>
      <c r="F113" s="40" t="str">
        <f t="shared" si="5"/>
        <v>Vietnamese</v>
      </c>
      <c r="G113" s="40">
        <f t="shared" si="6"/>
        <v>0</v>
      </c>
      <c r="J113" s="29" t="s">
        <v>687</v>
      </c>
      <c r="K113" s="30" t="s">
        <v>688</v>
      </c>
      <c r="L113" s="31">
        <v>1039</v>
      </c>
      <c r="M113" s="28" t="str">
        <f t="shared" si="7"/>
        <v>040f</v>
      </c>
      <c r="N113" s="26" t="s">
        <v>687</v>
      </c>
      <c r="O113" s="26"/>
      <c r="P113" s="26"/>
    </row>
    <row r="114" spans="1:16" x14ac:dyDescent="0.15">
      <c r="A114" s="40" t="s">
        <v>8</v>
      </c>
      <c r="B114" s="40" t="s">
        <v>7</v>
      </c>
      <c r="C114" s="40">
        <v>1076</v>
      </c>
      <c r="D114" s="40" t="str">
        <f t="shared" si="4"/>
        <v>0434</v>
      </c>
      <c r="E114" s="40" t="s">
        <v>6</v>
      </c>
      <c r="F114" s="40" t="str">
        <f t="shared" si="5"/>
        <v>Xhosa</v>
      </c>
      <c r="G114" s="40">
        <f t="shared" si="6"/>
        <v>0</v>
      </c>
      <c r="J114" s="26" t="s">
        <v>689</v>
      </c>
      <c r="K114" s="27" t="s">
        <v>690</v>
      </c>
      <c r="L114" s="28">
        <v>1136</v>
      </c>
      <c r="M114" s="28" t="str">
        <f t="shared" si="7"/>
        <v>0470</v>
      </c>
      <c r="N114" s="26" t="s">
        <v>691</v>
      </c>
      <c r="O114" s="26" t="s">
        <v>641</v>
      </c>
      <c r="P114" s="26"/>
    </row>
    <row r="115" spans="1:16" x14ac:dyDescent="0.15">
      <c r="A115" s="40" t="s">
        <v>281</v>
      </c>
      <c r="B115" s="40" t="s">
        <v>280</v>
      </c>
      <c r="C115" s="40">
        <v>2052</v>
      </c>
      <c r="D115" s="40" t="str">
        <f t="shared" si="4"/>
        <v>0804</v>
      </c>
      <c r="E115" s="40" t="s">
        <v>279</v>
      </c>
      <c r="F115" s="40" t="str">
        <f t="shared" si="5"/>
        <v>Chinese</v>
      </c>
      <c r="G115" s="40" t="str">
        <f t="shared" si="6"/>
        <v>People's Republic of China</v>
      </c>
      <c r="J115" s="29" t="s">
        <v>692</v>
      </c>
      <c r="K115" s="30" t="s">
        <v>693</v>
      </c>
      <c r="L115" s="31">
        <v>1057</v>
      </c>
      <c r="M115" s="28" t="str">
        <f t="shared" si="7"/>
        <v>0421</v>
      </c>
      <c r="N115" s="26" t="s">
        <v>692</v>
      </c>
      <c r="O115" s="26"/>
      <c r="P115" s="26"/>
    </row>
    <row r="116" spans="1:16" x14ac:dyDescent="0.15">
      <c r="A116" s="40" t="s">
        <v>278</v>
      </c>
      <c r="B116" s="40" t="s">
        <v>277</v>
      </c>
      <c r="C116" s="40">
        <v>3076</v>
      </c>
      <c r="D116" s="40" t="str">
        <f t="shared" si="4"/>
        <v>0C04</v>
      </c>
      <c r="E116" s="40" t="s">
        <v>276</v>
      </c>
      <c r="F116" s="40" t="str">
        <f t="shared" si="5"/>
        <v>Chinese</v>
      </c>
      <c r="G116" s="40" t="str">
        <f t="shared" si="6"/>
        <v>Hong Kong SAR</v>
      </c>
      <c r="J116" s="26" t="s">
        <v>694</v>
      </c>
      <c r="K116" s="27" t="s">
        <v>695</v>
      </c>
      <c r="L116" s="28">
        <v>1117</v>
      </c>
      <c r="M116" s="28" t="str">
        <f t="shared" si="7"/>
        <v>045d</v>
      </c>
      <c r="N116" s="26" t="s">
        <v>694</v>
      </c>
      <c r="O116" s="26"/>
      <c r="P116" s="26"/>
    </row>
    <row r="117" spans="1:16" x14ac:dyDescent="0.15">
      <c r="A117" s="40" t="s">
        <v>275</v>
      </c>
      <c r="B117" s="40" t="s">
        <v>274</v>
      </c>
      <c r="C117" s="40">
        <v>4100</v>
      </c>
      <c r="D117" s="40" t="str">
        <f t="shared" si="4"/>
        <v>1004</v>
      </c>
      <c r="E117" s="40" t="s">
        <v>273</v>
      </c>
      <c r="F117" s="40" t="str">
        <f t="shared" si="5"/>
        <v>Chinese</v>
      </c>
      <c r="G117" s="40" t="str">
        <f t="shared" si="6"/>
        <v>Singapore</v>
      </c>
      <c r="J117" s="34" t="s">
        <v>696</v>
      </c>
      <c r="K117" s="35" t="s">
        <v>697</v>
      </c>
      <c r="L117" s="31">
        <v>2108</v>
      </c>
      <c r="M117" s="28" t="str">
        <f t="shared" si="7"/>
        <v>083c</v>
      </c>
      <c r="N117" s="26" t="s">
        <v>696</v>
      </c>
      <c r="O117" s="26"/>
      <c r="P117" s="26"/>
    </row>
    <row r="118" spans="1:16" x14ac:dyDescent="0.15">
      <c r="A118" s="40" t="s">
        <v>272</v>
      </c>
      <c r="B118" s="40" t="s">
        <v>271</v>
      </c>
      <c r="C118" s="40">
        <v>1028</v>
      </c>
      <c r="D118" s="40" t="str">
        <f t="shared" si="4"/>
        <v>0404</v>
      </c>
      <c r="E118" s="40" t="s">
        <v>270</v>
      </c>
      <c r="F118" s="40" t="str">
        <f t="shared" si="5"/>
        <v>Chinese</v>
      </c>
      <c r="G118" s="40" t="str">
        <f t="shared" si="6"/>
        <v>Taiwan</v>
      </c>
      <c r="J118" s="26" t="s">
        <v>698</v>
      </c>
      <c r="K118" s="27" t="s">
        <v>699</v>
      </c>
      <c r="L118" s="28">
        <v>1040</v>
      </c>
      <c r="M118" s="28" t="str">
        <f t="shared" si="7"/>
        <v>0410</v>
      </c>
      <c r="N118" s="26" t="s">
        <v>700</v>
      </c>
      <c r="O118" s="26" t="s">
        <v>701</v>
      </c>
      <c r="P118" s="26"/>
    </row>
    <row r="119" spans="1:16" x14ac:dyDescent="0.15">
      <c r="A119" s="40" t="s">
        <v>2</v>
      </c>
      <c r="B119" s="40" t="s">
        <v>1</v>
      </c>
      <c r="C119" s="40">
        <v>1077</v>
      </c>
      <c r="D119" s="40" t="str">
        <f t="shared" si="4"/>
        <v>0435</v>
      </c>
      <c r="E119" s="40" t="s">
        <v>0</v>
      </c>
      <c r="F119" s="40" t="str">
        <f t="shared" si="5"/>
        <v>Zulu</v>
      </c>
      <c r="G119" s="40">
        <f t="shared" si="6"/>
        <v>0</v>
      </c>
      <c r="J119" s="29" t="s">
        <v>702</v>
      </c>
      <c r="K119" s="30" t="s">
        <v>703</v>
      </c>
      <c r="L119" s="31">
        <v>2064</v>
      </c>
      <c r="M119" s="28" t="str">
        <f t="shared" si="7"/>
        <v>0810</v>
      </c>
      <c r="N119" s="26" t="s">
        <v>700</v>
      </c>
      <c r="O119" s="26" t="s">
        <v>631</v>
      </c>
      <c r="P119" s="26"/>
    </row>
    <row r="120" spans="1:16" x14ac:dyDescent="0.15">
      <c r="J120" s="26" t="s">
        <v>704</v>
      </c>
      <c r="K120" s="27" t="s">
        <v>705</v>
      </c>
      <c r="L120" s="28">
        <v>1041</v>
      </c>
      <c r="M120" s="28" t="str">
        <f t="shared" si="7"/>
        <v>0411</v>
      </c>
      <c r="N120" s="26" t="s">
        <v>704</v>
      </c>
      <c r="O120" s="26"/>
      <c r="P120" s="26"/>
    </row>
    <row r="121" spans="1:16" x14ac:dyDescent="0.15">
      <c r="J121" s="34" t="s">
        <v>706</v>
      </c>
      <c r="K121" s="35" t="s">
        <v>707</v>
      </c>
      <c r="L121" s="31">
        <v>1158</v>
      </c>
      <c r="M121" s="28" t="str">
        <f t="shared" si="7"/>
        <v>0486</v>
      </c>
      <c r="N121" s="26" t="s">
        <v>706</v>
      </c>
      <c r="O121" s="26"/>
      <c r="P121" s="26"/>
    </row>
    <row r="122" spans="1:16" x14ac:dyDescent="0.15">
      <c r="J122" s="26" t="s">
        <v>708</v>
      </c>
      <c r="K122" s="27" t="s">
        <v>709</v>
      </c>
      <c r="L122" s="28">
        <v>1099</v>
      </c>
      <c r="M122" s="28" t="str">
        <f t="shared" si="7"/>
        <v>044b</v>
      </c>
      <c r="N122" s="26" t="s">
        <v>708</v>
      </c>
      <c r="O122" s="26"/>
      <c r="P122" s="26"/>
    </row>
    <row r="123" spans="1:16" x14ac:dyDescent="0.15">
      <c r="J123" s="29" t="s">
        <v>710</v>
      </c>
      <c r="K123" s="30" t="s">
        <v>711</v>
      </c>
      <c r="L123" s="31">
        <v>1137</v>
      </c>
      <c r="M123" s="28" t="str">
        <f t="shared" si="7"/>
        <v>0471</v>
      </c>
      <c r="N123" s="26" t="s">
        <v>712</v>
      </c>
      <c r="O123" s="26" t="s">
        <v>641</v>
      </c>
      <c r="P123" s="26"/>
    </row>
    <row r="124" spans="1:16" x14ac:dyDescent="0.15">
      <c r="J124" s="26" t="s">
        <v>713</v>
      </c>
      <c r="K124" s="27" t="s">
        <v>714</v>
      </c>
      <c r="L124" s="28">
        <v>2144</v>
      </c>
      <c r="M124" s="28" t="str">
        <f t="shared" si="7"/>
        <v>0860</v>
      </c>
      <c r="N124" s="26" t="s">
        <v>713</v>
      </c>
      <c r="O124" s="26"/>
      <c r="P124" s="26"/>
    </row>
    <row r="125" spans="1:16" x14ac:dyDescent="0.15">
      <c r="J125" s="29" t="s">
        <v>715</v>
      </c>
      <c r="K125" s="30" t="s">
        <v>716</v>
      </c>
      <c r="L125" s="31">
        <v>1120</v>
      </c>
      <c r="M125" s="28" t="str">
        <f t="shared" si="7"/>
        <v>0460</v>
      </c>
      <c r="N125" s="26" t="s">
        <v>713</v>
      </c>
      <c r="O125" s="26" t="s">
        <v>401</v>
      </c>
      <c r="P125" s="26"/>
    </row>
    <row r="126" spans="1:16" x14ac:dyDescent="0.15">
      <c r="J126" s="26" t="s">
        <v>717</v>
      </c>
      <c r="K126" s="27" t="s">
        <v>718</v>
      </c>
      <c r="L126" s="28">
        <v>1087</v>
      </c>
      <c r="M126" s="28" t="str">
        <f t="shared" si="7"/>
        <v>043f</v>
      </c>
      <c r="N126" s="26" t="s">
        <v>717</v>
      </c>
      <c r="O126" s="26"/>
      <c r="P126" s="26"/>
    </row>
    <row r="127" spans="1:16" x14ac:dyDescent="0.15">
      <c r="J127" s="29" t="s">
        <v>719</v>
      </c>
      <c r="K127" s="30" t="s">
        <v>720</v>
      </c>
      <c r="L127" s="31">
        <v>1107</v>
      </c>
      <c r="M127" s="28" t="str">
        <f t="shared" si="7"/>
        <v>0453</v>
      </c>
      <c r="N127" s="26" t="s">
        <v>719</v>
      </c>
      <c r="O127" s="26"/>
      <c r="P127" s="26"/>
    </row>
    <row r="128" spans="1:16" x14ac:dyDescent="0.15">
      <c r="J128" s="32" t="s">
        <v>721</v>
      </c>
      <c r="K128" s="33" t="s">
        <v>722</v>
      </c>
      <c r="L128" s="28">
        <v>1159</v>
      </c>
      <c r="M128" s="28" t="str">
        <f t="shared" si="7"/>
        <v>0487</v>
      </c>
      <c r="N128" s="26" t="s">
        <v>721</v>
      </c>
      <c r="O128" s="26"/>
      <c r="P128" s="26"/>
    </row>
    <row r="129" spans="10:16" x14ac:dyDescent="0.15">
      <c r="J129" s="29" t="s">
        <v>723</v>
      </c>
      <c r="K129" s="30" t="s">
        <v>724</v>
      </c>
      <c r="L129" s="31">
        <v>1111</v>
      </c>
      <c r="M129" s="28" t="str">
        <f t="shared" si="7"/>
        <v>0457</v>
      </c>
      <c r="N129" s="26" t="s">
        <v>723</v>
      </c>
      <c r="O129" s="26"/>
      <c r="P129" s="26"/>
    </row>
    <row r="130" spans="10:16" x14ac:dyDescent="0.15">
      <c r="J130" s="26" t="s">
        <v>725</v>
      </c>
      <c r="K130" s="27" t="s">
        <v>726</v>
      </c>
      <c r="L130" s="28">
        <v>1042</v>
      </c>
      <c r="M130" s="28" t="str">
        <f t="shared" si="7"/>
        <v>0412</v>
      </c>
      <c r="N130" s="26" t="s">
        <v>725</v>
      </c>
      <c r="O130" s="26"/>
      <c r="P130" s="26"/>
    </row>
    <row r="131" spans="10:16" x14ac:dyDescent="0.15">
      <c r="J131" s="29" t="s">
        <v>727</v>
      </c>
      <c r="K131" s="30" t="s">
        <v>728</v>
      </c>
      <c r="L131" s="31">
        <v>1088</v>
      </c>
      <c r="M131" s="28" t="str">
        <f t="shared" si="7"/>
        <v>0440</v>
      </c>
      <c r="N131" s="26" t="s">
        <v>729</v>
      </c>
      <c r="O131" s="26" t="s">
        <v>457</v>
      </c>
      <c r="P131" s="26"/>
    </row>
    <row r="132" spans="10:16" x14ac:dyDescent="0.15">
      <c r="J132" s="26" t="s">
        <v>730</v>
      </c>
      <c r="K132" s="27" t="s">
        <v>731</v>
      </c>
      <c r="L132" s="28">
        <v>1108</v>
      </c>
      <c r="M132" s="28" t="str">
        <f t="shared" si="7"/>
        <v>0454</v>
      </c>
      <c r="N132" s="26" t="s">
        <v>730</v>
      </c>
      <c r="O132" s="26"/>
      <c r="P132" s="26"/>
    </row>
    <row r="133" spans="10:16" x14ac:dyDescent="0.15">
      <c r="J133" s="29" t="s">
        <v>460</v>
      </c>
      <c r="K133" s="30" t="s">
        <v>732</v>
      </c>
      <c r="L133" s="31">
        <v>1142</v>
      </c>
      <c r="M133" s="28" t="str">
        <f t="shared" ref="M133:M196" si="8">TRIM(K133)</f>
        <v>0476</v>
      </c>
      <c r="N133" s="26" t="s">
        <v>460</v>
      </c>
      <c r="O133" s="26"/>
      <c r="P133" s="26"/>
    </row>
    <row r="134" spans="10:16" x14ac:dyDescent="0.15">
      <c r="J134" s="26" t="s">
        <v>733</v>
      </c>
      <c r="K134" s="27" t="s">
        <v>734</v>
      </c>
      <c r="L134" s="28">
        <v>1062</v>
      </c>
      <c r="M134" s="28" t="str">
        <f t="shared" si="8"/>
        <v>0426</v>
      </c>
      <c r="N134" s="26" t="s">
        <v>733</v>
      </c>
      <c r="O134" s="26"/>
      <c r="P134" s="26"/>
    </row>
    <row r="135" spans="10:16" x14ac:dyDescent="0.15">
      <c r="J135" s="29" t="s">
        <v>735</v>
      </c>
      <c r="K135" s="30" t="s">
        <v>736</v>
      </c>
      <c r="L135" s="31">
        <v>1063</v>
      </c>
      <c r="M135" s="28" t="str">
        <f t="shared" si="8"/>
        <v>0427</v>
      </c>
      <c r="N135" s="26" t="s">
        <v>735</v>
      </c>
      <c r="O135" s="26"/>
      <c r="P135" s="26"/>
    </row>
    <row r="136" spans="10:16" x14ac:dyDescent="0.15">
      <c r="J136" s="32" t="s">
        <v>737</v>
      </c>
      <c r="K136" s="33" t="s">
        <v>738</v>
      </c>
      <c r="L136" s="28">
        <v>1134</v>
      </c>
      <c r="M136" s="28" t="str">
        <f t="shared" si="8"/>
        <v>046e</v>
      </c>
      <c r="N136" s="26" t="s">
        <v>737</v>
      </c>
      <c r="O136" s="26"/>
      <c r="P136" s="26"/>
    </row>
    <row r="137" spans="10:16" x14ac:dyDescent="0.15">
      <c r="J137" s="29" t="s">
        <v>739</v>
      </c>
      <c r="K137" s="30" t="s">
        <v>740</v>
      </c>
      <c r="L137" s="31">
        <v>1086</v>
      </c>
      <c r="M137" s="28" t="str">
        <f t="shared" si="8"/>
        <v>043e</v>
      </c>
      <c r="N137" s="26" t="s">
        <v>741</v>
      </c>
      <c r="O137" s="26" t="s">
        <v>562</v>
      </c>
      <c r="P137" s="26"/>
    </row>
    <row r="138" spans="10:16" x14ac:dyDescent="0.15">
      <c r="J138" s="26" t="s">
        <v>742</v>
      </c>
      <c r="K138" s="27" t="s">
        <v>743</v>
      </c>
      <c r="L138" s="28">
        <v>2110</v>
      </c>
      <c r="M138" s="28" t="str">
        <f t="shared" si="8"/>
        <v>083e</v>
      </c>
      <c r="N138" s="26" t="s">
        <v>741</v>
      </c>
      <c r="O138" s="26" t="s">
        <v>744</v>
      </c>
      <c r="P138" s="26"/>
    </row>
    <row r="139" spans="10:16" x14ac:dyDescent="0.15">
      <c r="J139" s="29" t="s">
        <v>745</v>
      </c>
      <c r="K139" s="30" t="s">
        <v>746</v>
      </c>
      <c r="L139" s="31">
        <v>1100</v>
      </c>
      <c r="M139" s="28" t="str">
        <f t="shared" si="8"/>
        <v>044c</v>
      </c>
      <c r="N139" s="26" t="s">
        <v>745</v>
      </c>
      <c r="O139" s="26"/>
      <c r="P139" s="26"/>
    </row>
    <row r="140" spans="10:16" x14ac:dyDescent="0.15">
      <c r="J140" s="26" t="s">
        <v>747</v>
      </c>
      <c r="K140" s="27" t="s">
        <v>748</v>
      </c>
      <c r="L140" s="28">
        <v>1082</v>
      </c>
      <c r="M140" s="28" t="str">
        <f t="shared" si="8"/>
        <v>043a</v>
      </c>
      <c r="N140" s="26" t="s">
        <v>747</v>
      </c>
      <c r="O140" s="26"/>
      <c r="P140" s="26"/>
    </row>
    <row r="141" spans="10:16" x14ac:dyDescent="0.15">
      <c r="J141" s="29" t="s">
        <v>749</v>
      </c>
      <c r="K141" s="30" t="s">
        <v>750</v>
      </c>
      <c r="L141" s="31">
        <v>1112</v>
      </c>
      <c r="M141" s="28" t="str">
        <f t="shared" si="8"/>
        <v>0458</v>
      </c>
      <c r="N141" s="26" t="s">
        <v>749</v>
      </c>
      <c r="O141" s="26"/>
      <c r="P141" s="26"/>
    </row>
    <row r="142" spans="10:16" x14ac:dyDescent="0.15">
      <c r="J142" s="26" t="s">
        <v>751</v>
      </c>
      <c r="K142" s="27" t="s">
        <v>752</v>
      </c>
      <c r="L142" s="28">
        <v>1153</v>
      </c>
      <c r="M142" s="28" t="str">
        <f t="shared" si="8"/>
        <v>0481</v>
      </c>
      <c r="N142" s="26" t="s">
        <v>753</v>
      </c>
      <c r="O142" s="26" t="s">
        <v>565</v>
      </c>
      <c r="P142" s="26"/>
    </row>
    <row r="143" spans="10:16" x14ac:dyDescent="0.15">
      <c r="J143" s="29" t="s">
        <v>754</v>
      </c>
      <c r="K143" s="30" t="s">
        <v>711</v>
      </c>
      <c r="L143" s="31">
        <v>1146</v>
      </c>
      <c r="M143" s="28" t="str">
        <f t="shared" si="8"/>
        <v>0471</v>
      </c>
      <c r="N143" s="26" t="s">
        <v>754</v>
      </c>
      <c r="O143" s="26"/>
      <c r="P143" s="26"/>
    </row>
    <row r="144" spans="10:16" x14ac:dyDescent="0.15">
      <c r="J144" s="26" t="s">
        <v>755</v>
      </c>
      <c r="K144" s="27" t="s">
        <v>756</v>
      </c>
      <c r="L144" s="28">
        <v>1102</v>
      </c>
      <c r="M144" s="28" t="str">
        <f t="shared" si="8"/>
        <v>044e</v>
      </c>
      <c r="N144" s="26" t="s">
        <v>755</v>
      </c>
      <c r="O144" s="26"/>
      <c r="P144" s="26"/>
    </row>
    <row r="145" spans="10:16" x14ac:dyDescent="0.15">
      <c r="J145" s="29" t="s">
        <v>757</v>
      </c>
      <c r="K145" s="30" t="s">
        <v>758</v>
      </c>
      <c r="L145" s="31">
        <v>1148</v>
      </c>
      <c r="M145" s="28" t="str">
        <f t="shared" si="8"/>
        <v>047c</v>
      </c>
      <c r="N145" s="26" t="s">
        <v>757</v>
      </c>
      <c r="O145" s="26"/>
      <c r="P145" s="26"/>
    </row>
    <row r="146" spans="10:16" x14ac:dyDescent="0.15">
      <c r="J146" s="26" t="s">
        <v>759</v>
      </c>
      <c r="K146" s="27" t="s">
        <v>760</v>
      </c>
      <c r="L146" s="28">
        <v>1104</v>
      </c>
      <c r="M146" s="28" t="str">
        <f t="shared" si="8"/>
        <v>0450</v>
      </c>
      <c r="N146" s="26" t="s">
        <v>761</v>
      </c>
      <c r="O146" s="26" t="s">
        <v>457</v>
      </c>
      <c r="P146" s="26"/>
    </row>
    <row r="147" spans="10:16" x14ac:dyDescent="0.15">
      <c r="J147" s="29" t="s">
        <v>762</v>
      </c>
      <c r="K147" s="30" t="s">
        <v>763</v>
      </c>
      <c r="L147" s="31">
        <v>2128</v>
      </c>
      <c r="M147" s="28" t="str">
        <f t="shared" si="8"/>
        <v>0850</v>
      </c>
      <c r="N147" s="26" t="s">
        <v>761</v>
      </c>
      <c r="O147" s="26" t="s">
        <v>761</v>
      </c>
      <c r="P147" s="26"/>
    </row>
    <row r="148" spans="10:16" x14ac:dyDescent="0.15">
      <c r="J148" s="26" t="s">
        <v>764</v>
      </c>
      <c r="K148" s="27" t="s">
        <v>765</v>
      </c>
      <c r="L148" s="28">
        <v>1121</v>
      </c>
      <c r="M148" s="28" t="str">
        <f t="shared" si="8"/>
        <v>0461</v>
      </c>
      <c r="N148" s="26" t="s">
        <v>764</v>
      </c>
      <c r="O148" s="26"/>
      <c r="P148" s="26"/>
    </row>
    <row r="149" spans="10:16" x14ac:dyDescent="0.15">
      <c r="J149" s="29" t="s">
        <v>766</v>
      </c>
      <c r="K149" s="30" t="s">
        <v>767</v>
      </c>
      <c r="L149" s="31">
        <v>2145</v>
      </c>
      <c r="M149" s="28" t="str">
        <f t="shared" si="8"/>
        <v>0861</v>
      </c>
      <c r="N149" s="26" t="s">
        <v>764</v>
      </c>
      <c r="O149" s="26" t="s">
        <v>470</v>
      </c>
      <c r="P149" s="26"/>
    </row>
    <row r="150" spans="10:16" x14ac:dyDescent="0.15">
      <c r="J150" s="26" t="s">
        <v>768</v>
      </c>
      <c r="K150" s="27" t="s">
        <v>769</v>
      </c>
      <c r="L150" s="28">
        <v>1044</v>
      </c>
      <c r="M150" s="28" t="str">
        <f t="shared" si="8"/>
        <v>0414</v>
      </c>
      <c r="N150" s="26" t="s">
        <v>770</v>
      </c>
      <c r="O150" s="26" t="s">
        <v>771</v>
      </c>
      <c r="P150" s="26"/>
    </row>
    <row r="151" spans="10:16" x14ac:dyDescent="0.15">
      <c r="J151" s="29" t="s">
        <v>772</v>
      </c>
      <c r="K151" s="30" t="s">
        <v>773</v>
      </c>
      <c r="L151" s="31">
        <v>2068</v>
      </c>
      <c r="M151" s="28" t="str">
        <f t="shared" si="8"/>
        <v>0814</v>
      </c>
      <c r="N151" s="26" t="s">
        <v>770</v>
      </c>
      <c r="O151" s="26" t="s">
        <v>774</v>
      </c>
      <c r="P151" s="26"/>
    </row>
    <row r="152" spans="10:16" x14ac:dyDescent="0.15">
      <c r="J152" s="26" t="s">
        <v>775</v>
      </c>
      <c r="K152" s="27" t="s">
        <v>776</v>
      </c>
      <c r="L152" s="28">
        <v>1154</v>
      </c>
      <c r="M152" s="28" t="str">
        <f t="shared" si="8"/>
        <v>0482</v>
      </c>
      <c r="N152" s="26" t="s">
        <v>775</v>
      </c>
      <c r="O152" s="26"/>
      <c r="P152" s="26"/>
    </row>
    <row r="153" spans="10:16" x14ac:dyDescent="0.15">
      <c r="J153" s="29" t="s">
        <v>777</v>
      </c>
      <c r="K153" s="30" t="s">
        <v>778</v>
      </c>
      <c r="L153" s="31">
        <v>1096</v>
      </c>
      <c r="M153" s="28" t="str">
        <f t="shared" si="8"/>
        <v>0448</v>
      </c>
      <c r="N153" s="26" t="s">
        <v>777</v>
      </c>
      <c r="O153" s="26"/>
      <c r="P153" s="26"/>
    </row>
    <row r="154" spans="10:16" x14ac:dyDescent="0.15">
      <c r="J154" s="26" t="s">
        <v>779</v>
      </c>
      <c r="K154" s="27" t="s">
        <v>780</v>
      </c>
      <c r="L154" s="28">
        <v>1138</v>
      </c>
      <c r="M154" s="28" t="str">
        <f t="shared" si="8"/>
        <v>0472</v>
      </c>
      <c r="N154" s="26" t="s">
        <v>779</v>
      </c>
      <c r="O154" s="26"/>
      <c r="P154" s="26"/>
    </row>
    <row r="155" spans="10:16" x14ac:dyDescent="0.15">
      <c r="J155" s="29" t="s">
        <v>781</v>
      </c>
      <c r="K155" s="30" t="s">
        <v>782</v>
      </c>
      <c r="L155" s="31">
        <v>1145</v>
      </c>
      <c r="M155" s="28" t="str">
        <f t="shared" si="8"/>
        <v>0479</v>
      </c>
      <c r="N155" s="26" t="s">
        <v>781</v>
      </c>
      <c r="O155" s="26"/>
      <c r="P155" s="26"/>
    </row>
    <row r="156" spans="10:16" x14ac:dyDescent="0.15">
      <c r="J156" s="26" t="s">
        <v>783</v>
      </c>
      <c r="K156" s="27" t="s">
        <v>784</v>
      </c>
      <c r="L156" s="28">
        <v>1123</v>
      </c>
      <c r="M156" s="28" t="str">
        <f t="shared" si="8"/>
        <v>0463</v>
      </c>
      <c r="N156" s="26" t="s">
        <v>783</v>
      </c>
      <c r="O156" s="26"/>
      <c r="P156" s="26"/>
    </row>
    <row r="157" spans="10:16" x14ac:dyDescent="0.15">
      <c r="J157" s="29" t="s">
        <v>785</v>
      </c>
      <c r="K157" s="30" t="s">
        <v>786</v>
      </c>
      <c r="L157" s="31">
        <v>1045</v>
      </c>
      <c r="M157" s="28" t="str">
        <f t="shared" si="8"/>
        <v>0415</v>
      </c>
      <c r="N157" s="26" t="s">
        <v>785</v>
      </c>
      <c r="O157" s="26"/>
      <c r="P157" s="26"/>
    </row>
    <row r="158" spans="10:16" x14ac:dyDescent="0.15">
      <c r="J158" s="26" t="s">
        <v>787</v>
      </c>
      <c r="K158" s="27" t="s">
        <v>788</v>
      </c>
      <c r="L158" s="28">
        <v>1046</v>
      </c>
      <c r="M158" s="28" t="str">
        <f t="shared" si="8"/>
        <v>0416</v>
      </c>
      <c r="N158" s="26" t="s">
        <v>789</v>
      </c>
      <c r="O158" s="26" t="s">
        <v>790</v>
      </c>
      <c r="P158" s="26"/>
    </row>
    <row r="159" spans="10:16" x14ac:dyDescent="0.15">
      <c r="J159" s="29" t="s">
        <v>791</v>
      </c>
      <c r="K159" s="30" t="s">
        <v>792</v>
      </c>
      <c r="L159" s="31">
        <v>2070</v>
      </c>
      <c r="M159" s="28" t="str">
        <f t="shared" si="8"/>
        <v>0816</v>
      </c>
      <c r="N159" s="26" t="s">
        <v>789</v>
      </c>
      <c r="O159" s="26" t="s">
        <v>793</v>
      </c>
      <c r="P159" s="26"/>
    </row>
    <row r="160" spans="10:16" x14ac:dyDescent="0.15">
      <c r="J160" s="26" t="s">
        <v>794</v>
      </c>
      <c r="K160" s="27" t="s">
        <v>795</v>
      </c>
      <c r="L160" s="28">
        <v>1094</v>
      </c>
      <c r="M160" s="28" t="str">
        <f t="shared" si="8"/>
        <v>0446</v>
      </c>
      <c r="N160" s="26" t="s">
        <v>794</v>
      </c>
      <c r="O160" s="26"/>
      <c r="P160" s="26"/>
    </row>
    <row r="161" spans="10:16" x14ac:dyDescent="0.15">
      <c r="J161" s="29" t="s">
        <v>796</v>
      </c>
      <c r="K161" s="30" t="s">
        <v>797</v>
      </c>
      <c r="L161" s="31">
        <v>2118</v>
      </c>
      <c r="M161" s="28" t="str">
        <f t="shared" si="8"/>
        <v>0846</v>
      </c>
      <c r="N161" s="26" t="s">
        <v>794</v>
      </c>
      <c r="O161" s="26" t="s">
        <v>798</v>
      </c>
      <c r="P161" s="26"/>
    </row>
    <row r="162" spans="10:16" x14ac:dyDescent="0.15">
      <c r="J162" s="26" t="s">
        <v>799</v>
      </c>
      <c r="K162" s="27" t="s">
        <v>800</v>
      </c>
      <c r="L162" s="28">
        <v>1131</v>
      </c>
      <c r="M162" s="28" t="str">
        <f t="shared" si="8"/>
        <v>046B</v>
      </c>
      <c r="N162" s="26" t="s">
        <v>801</v>
      </c>
      <c r="O162" s="26" t="s">
        <v>802</v>
      </c>
      <c r="P162" s="26"/>
    </row>
    <row r="163" spans="10:16" x14ac:dyDescent="0.15">
      <c r="J163" s="29" t="s">
        <v>803</v>
      </c>
      <c r="K163" s="30" t="s">
        <v>804</v>
      </c>
      <c r="L163" s="31">
        <v>2155</v>
      </c>
      <c r="M163" s="28" t="str">
        <f t="shared" si="8"/>
        <v>086B</v>
      </c>
      <c r="N163" s="26" t="s">
        <v>801</v>
      </c>
      <c r="O163" s="26" t="s">
        <v>805</v>
      </c>
      <c r="P163" s="26"/>
    </row>
    <row r="164" spans="10:16" x14ac:dyDescent="0.15">
      <c r="J164" s="26" t="s">
        <v>806</v>
      </c>
      <c r="K164" s="27" t="s">
        <v>807</v>
      </c>
      <c r="L164" s="28">
        <v>3179</v>
      </c>
      <c r="M164" s="28" t="str">
        <f t="shared" si="8"/>
        <v>0C6B</v>
      </c>
      <c r="N164" s="26" t="s">
        <v>801</v>
      </c>
      <c r="O164" s="26" t="s">
        <v>808</v>
      </c>
      <c r="P164" s="26"/>
    </row>
    <row r="165" spans="10:16" x14ac:dyDescent="0.15">
      <c r="J165" s="29" t="s">
        <v>809</v>
      </c>
      <c r="K165" s="30" t="s">
        <v>810</v>
      </c>
      <c r="L165" s="31">
        <v>1047</v>
      </c>
      <c r="M165" s="28" t="str">
        <f t="shared" si="8"/>
        <v>0417</v>
      </c>
      <c r="N165" s="26" t="s">
        <v>809</v>
      </c>
      <c r="O165" s="26"/>
      <c r="P165" s="26"/>
    </row>
    <row r="166" spans="10:16" x14ac:dyDescent="0.15">
      <c r="J166" s="26" t="s">
        <v>811</v>
      </c>
      <c r="K166" s="27" t="s">
        <v>812</v>
      </c>
      <c r="L166" s="28">
        <v>1048</v>
      </c>
      <c r="M166" s="28" t="str">
        <f t="shared" si="8"/>
        <v>0418</v>
      </c>
      <c r="N166" s="26" t="s">
        <v>811</v>
      </c>
      <c r="O166" s="26"/>
      <c r="P166" s="26"/>
    </row>
    <row r="167" spans="10:16" x14ac:dyDescent="0.15">
      <c r="J167" s="29" t="s">
        <v>813</v>
      </c>
      <c r="K167" s="30" t="s">
        <v>814</v>
      </c>
      <c r="L167" s="31">
        <v>2072</v>
      </c>
      <c r="M167" s="28" t="str">
        <f t="shared" si="8"/>
        <v>0818</v>
      </c>
      <c r="N167" s="26" t="s">
        <v>811</v>
      </c>
      <c r="O167" s="26" t="s">
        <v>815</v>
      </c>
      <c r="P167" s="26"/>
    </row>
    <row r="168" spans="10:16" x14ac:dyDescent="0.15">
      <c r="J168" s="26" t="s">
        <v>816</v>
      </c>
      <c r="K168" s="27" t="s">
        <v>817</v>
      </c>
      <c r="L168" s="28">
        <v>1049</v>
      </c>
      <c r="M168" s="28" t="str">
        <f t="shared" si="8"/>
        <v>0419</v>
      </c>
      <c r="N168" s="26" t="s">
        <v>816</v>
      </c>
      <c r="O168" s="26"/>
      <c r="P168" s="26"/>
    </row>
    <row r="169" spans="10:16" x14ac:dyDescent="0.15">
      <c r="J169" s="29" t="s">
        <v>818</v>
      </c>
      <c r="K169" s="30" t="s">
        <v>819</v>
      </c>
      <c r="L169" s="31">
        <v>2073</v>
      </c>
      <c r="M169" s="28" t="str">
        <f t="shared" si="8"/>
        <v>0819</v>
      </c>
      <c r="N169" s="26" t="s">
        <v>816</v>
      </c>
      <c r="O169" s="26" t="s">
        <v>815</v>
      </c>
      <c r="P169" s="26"/>
    </row>
    <row r="170" spans="10:16" x14ac:dyDescent="0.15">
      <c r="J170" s="26" t="s">
        <v>820</v>
      </c>
      <c r="K170" s="27" t="s">
        <v>821</v>
      </c>
      <c r="L170" s="28">
        <v>1083</v>
      </c>
      <c r="M170" s="28" t="str">
        <f t="shared" si="8"/>
        <v>043b</v>
      </c>
      <c r="N170" s="26" t="s">
        <v>822</v>
      </c>
      <c r="O170" s="26" t="s">
        <v>823</v>
      </c>
      <c r="P170" s="26"/>
    </row>
    <row r="171" spans="10:16" x14ac:dyDescent="0.15">
      <c r="J171" s="29" t="s">
        <v>824</v>
      </c>
      <c r="K171" s="30" t="s">
        <v>825</v>
      </c>
      <c r="L171" s="31">
        <v>1103</v>
      </c>
      <c r="M171" s="28" t="str">
        <f t="shared" si="8"/>
        <v>044f</v>
      </c>
      <c r="N171" s="26" t="s">
        <v>824</v>
      </c>
      <c r="O171" s="26"/>
      <c r="P171" s="26"/>
    </row>
    <row r="172" spans="10:16" x14ac:dyDescent="0.15">
      <c r="J172" s="26" t="s">
        <v>826</v>
      </c>
      <c r="K172" s="27" t="s">
        <v>827</v>
      </c>
      <c r="L172" s="28">
        <v>1084</v>
      </c>
      <c r="M172" s="28" t="str">
        <f t="shared" si="8"/>
        <v>043c</v>
      </c>
      <c r="N172" s="26" t="s">
        <v>826</v>
      </c>
      <c r="O172" s="26"/>
      <c r="P172" s="26"/>
    </row>
    <row r="173" spans="10:16" x14ac:dyDescent="0.15">
      <c r="J173" s="29" t="s">
        <v>828</v>
      </c>
      <c r="K173" s="30" t="s">
        <v>829</v>
      </c>
      <c r="L173" s="31">
        <v>1132</v>
      </c>
      <c r="M173" s="28" t="str">
        <f t="shared" si="8"/>
        <v>046c</v>
      </c>
      <c r="N173" s="26" t="s">
        <v>828</v>
      </c>
      <c r="O173" s="26"/>
      <c r="P173" s="26"/>
    </row>
    <row r="174" spans="10:16" x14ac:dyDescent="0.15">
      <c r="J174" s="26" t="s">
        <v>830</v>
      </c>
      <c r="K174" s="27" t="s">
        <v>831</v>
      </c>
      <c r="L174" s="28">
        <v>3098</v>
      </c>
      <c r="M174" s="28" t="str">
        <f t="shared" si="8"/>
        <v>0c1a</v>
      </c>
      <c r="N174" s="26" t="s">
        <v>832</v>
      </c>
      <c r="O174" s="26" t="s">
        <v>457</v>
      </c>
      <c r="P174" s="26"/>
    </row>
    <row r="175" spans="10:16" x14ac:dyDescent="0.15">
      <c r="J175" s="29" t="s">
        <v>833</v>
      </c>
      <c r="K175" s="30" t="s">
        <v>834</v>
      </c>
      <c r="L175" s="31">
        <v>2074</v>
      </c>
      <c r="M175" s="28" t="str">
        <f t="shared" si="8"/>
        <v>081a</v>
      </c>
      <c r="N175" s="26" t="s">
        <v>832</v>
      </c>
      <c r="O175" s="26" t="s">
        <v>460</v>
      </c>
      <c r="P175" s="26"/>
    </row>
    <row r="176" spans="10:16" x14ac:dyDescent="0.15">
      <c r="J176" s="26" t="s">
        <v>835</v>
      </c>
      <c r="K176" s="27" t="s">
        <v>836</v>
      </c>
      <c r="L176" s="28">
        <v>1113</v>
      </c>
      <c r="M176" s="28" t="str">
        <f t="shared" si="8"/>
        <v>0459</v>
      </c>
      <c r="N176" s="26" t="s">
        <v>837</v>
      </c>
      <c r="O176" s="26" t="s">
        <v>470</v>
      </c>
      <c r="P176" s="26"/>
    </row>
    <row r="177" spans="10:16" x14ac:dyDescent="0.15">
      <c r="J177" s="29" t="s">
        <v>838</v>
      </c>
      <c r="K177" s="30" t="s">
        <v>839</v>
      </c>
      <c r="L177" s="31">
        <v>2137</v>
      </c>
      <c r="M177" s="28" t="str">
        <f t="shared" si="8"/>
        <v>0859</v>
      </c>
      <c r="N177" s="26" t="s">
        <v>837</v>
      </c>
      <c r="O177" s="26" t="s">
        <v>798</v>
      </c>
      <c r="P177" s="26"/>
    </row>
    <row r="178" spans="10:16" x14ac:dyDescent="0.15">
      <c r="J178" s="26" t="s">
        <v>840</v>
      </c>
      <c r="K178" s="27" t="s">
        <v>841</v>
      </c>
      <c r="L178" s="28">
        <v>1115</v>
      </c>
      <c r="M178" s="28" t="str">
        <f t="shared" si="8"/>
        <v>045b</v>
      </c>
      <c r="N178" s="26" t="s">
        <v>842</v>
      </c>
      <c r="O178" s="26" t="s">
        <v>843</v>
      </c>
      <c r="P178" s="26"/>
    </row>
    <row r="179" spans="10:16" x14ac:dyDescent="0.15">
      <c r="J179" s="29" t="s">
        <v>844</v>
      </c>
      <c r="K179" s="30" t="s">
        <v>845</v>
      </c>
      <c r="L179" s="31">
        <v>1051</v>
      </c>
      <c r="M179" s="28" t="str">
        <f t="shared" si="8"/>
        <v>041b</v>
      </c>
      <c r="N179" s="26" t="s">
        <v>844</v>
      </c>
      <c r="O179" s="26"/>
      <c r="P179" s="26"/>
    </row>
    <row r="180" spans="10:16" x14ac:dyDescent="0.15">
      <c r="J180" s="26" t="s">
        <v>846</v>
      </c>
      <c r="K180" s="27" t="s">
        <v>847</v>
      </c>
      <c r="L180" s="28">
        <v>1060</v>
      </c>
      <c r="M180" s="28" t="str">
        <f t="shared" si="8"/>
        <v>0424</v>
      </c>
      <c r="N180" s="26" t="s">
        <v>846</v>
      </c>
      <c r="O180" s="26"/>
      <c r="P180" s="26"/>
    </row>
    <row r="181" spans="10:16" x14ac:dyDescent="0.15">
      <c r="J181" s="29" t="s">
        <v>848</v>
      </c>
      <c r="K181" s="30" t="s">
        <v>849</v>
      </c>
      <c r="L181" s="31">
        <v>1143</v>
      </c>
      <c r="M181" s="28" t="str">
        <f t="shared" si="8"/>
        <v>0477</v>
      </c>
      <c r="N181" s="26" t="s">
        <v>848</v>
      </c>
      <c r="O181" s="26"/>
      <c r="P181" s="26"/>
    </row>
    <row r="182" spans="10:16" x14ac:dyDescent="0.15">
      <c r="J182" s="26" t="s">
        <v>850</v>
      </c>
      <c r="K182" s="27" t="s">
        <v>851</v>
      </c>
      <c r="L182" s="28">
        <v>1070</v>
      </c>
      <c r="M182" s="28" t="str">
        <f t="shared" si="8"/>
        <v>042e</v>
      </c>
      <c r="N182" s="26" t="s">
        <v>850</v>
      </c>
      <c r="O182" s="26"/>
      <c r="P182" s="26"/>
    </row>
    <row r="183" spans="10:16" x14ac:dyDescent="0.15">
      <c r="J183" s="29" t="s">
        <v>852</v>
      </c>
      <c r="K183" s="30" t="s">
        <v>999</v>
      </c>
      <c r="L183" s="31">
        <v>3082</v>
      </c>
      <c r="M183" s="28" t="str">
        <f t="shared" si="8"/>
        <v>0c0a</v>
      </c>
      <c r="N183" s="26" t="s">
        <v>853</v>
      </c>
      <c r="O183" s="26" t="s">
        <v>854</v>
      </c>
      <c r="P183" s="26" t="s">
        <v>855</v>
      </c>
    </row>
    <row r="184" spans="10:16" x14ac:dyDescent="0.15">
      <c r="J184" s="26" t="s">
        <v>856</v>
      </c>
      <c r="K184" s="27" t="s">
        <v>857</v>
      </c>
      <c r="L184" s="28">
        <v>1034</v>
      </c>
      <c r="M184" s="28" t="str">
        <f t="shared" si="8"/>
        <v>040a</v>
      </c>
      <c r="N184" s="26" t="s">
        <v>853</v>
      </c>
      <c r="O184" s="26" t="s">
        <v>854</v>
      </c>
      <c r="P184" s="26" t="s">
        <v>858</v>
      </c>
    </row>
    <row r="185" spans="10:16" x14ac:dyDescent="0.15">
      <c r="J185" s="29" t="s">
        <v>859</v>
      </c>
      <c r="K185" s="30" t="s">
        <v>860</v>
      </c>
      <c r="L185" s="31">
        <v>11274</v>
      </c>
      <c r="M185" s="28" t="str">
        <f t="shared" si="8"/>
        <v>2c0a</v>
      </c>
      <c r="N185" s="26" t="s">
        <v>853</v>
      </c>
      <c r="O185" s="26" t="s">
        <v>861</v>
      </c>
      <c r="P185" s="26"/>
    </row>
    <row r="186" spans="10:16" x14ac:dyDescent="0.15">
      <c r="J186" s="26" t="s">
        <v>862</v>
      </c>
      <c r="K186" s="27" t="s">
        <v>863</v>
      </c>
      <c r="L186" s="28">
        <v>16394</v>
      </c>
      <c r="M186" s="28" t="str">
        <f t="shared" si="8"/>
        <v>400a</v>
      </c>
      <c r="N186" s="26" t="s">
        <v>853</v>
      </c>
      <c r="O186" s="26" t="s">
        <v>802</v>
      </c>
      <c r="P186" s="26"/>
    </row>
    <row r="187" spans="10:16" x14ac:dyDescent="0.15">
      <c r="J187" s="29" t="s">
        <v>864</v>
      </c>
      <c r="K187" s="30" t="s">
        <v>865</v>
      </c>
      <c r="L187" s="31">
        <v>13322</v>
      </c>
      <c r="M187" s="28" t="str">
        <f t="shared" si="8"/>
        <v>340a</v>
      </c>
      <c r="N187" s="26" t="s">
        <v>853</v>
      </c>
      <c r="O187" s="26" t="s">
        <v>866</v>
      </c>
      <c r="P187" s="26"/>
    </row>
    <row r="188" spans="10:16" x14ac:dyDescent="0.15">
      <c r="J188" s="26" t="s">
        <v>867</v>
      </c>
      <c r="K188" s="27" t="s">
        <v>868</v>
      </c>
      <c r="L188" s="28">
        <v>9226</v>
      </c>
      <c r="M188" s="28" t="str">
        <f t="shared" si="8"/>
        <v>240a</v>
      </c>
      <c r="N188" s="26" t="s">
        <v>853</v>
      </c>
      <c r="O188" s="26" t="s">
        <v>869</v>
      </c>
      <c r="P188" s="26"/>
    </row>
    <row r="189" spans="10:16" x14ac:dyDescent="0.15">
      <c r="J189" s="29" t="s">
        <v>870</v>
      </c>
      <c r="K189" s="30" t="s">
        <v>871</v>
      </c>
      <c r="L189" s="31">
        <v>5130</v>
      </c>
      <c r="M189" s="28" t="str">
        <f t="shared" si="8"/>
        <v>140a</v>
      </c>
      <c r="N189" s="26" t="s">
        <v>853</v>
      </c>
      <c r="O189" s="26" t="s">
        <v>872</v>
      </c>
      <c r="P189" s="26"/>
    </row>
    <row r="190" spans="10:16" x14ac:dyDescent="0.15">
      <c r="J190" s="26" t="s">
        <v>873</v>
      </c>
      <c r="K190" s="27" t="s">
        <v>874</v>
      </c>
      <c r="L190" s="28">
        <v>7178</v>
      </c>
      <c r="M190" s="28" t="str">
        <f t="shared" si="8"/>
        <v>1c0a</v>
      </c>
      <c r="N190" s="26" t="s">
        <v>853</v>
      </c>
      <c r="O190" s="26" t="s">
        <v>875</v>
      </c>
      <c r="P190" s="26"/>
    </row>
    <row r="191" spans="10:16" x14ac:dyDescent="0.15">
      <c r="J191" s="29" t="s">
        <v>876</v>
      </c>
      <c r="K191" s="30" t="s">
        <v>877</v>
      </c>
      <c r="L191" s="31">
        <v>12298</v>
      </c>
      <c r="M191" s="28" t="str">
        <f t="shared" si="8"/>
        <v>300a</v>
      </c>
      <c r="N191" s="26" t="s">
        <v>853</v>
      </c>
      <c r="O191" s="26" t="s">
        <v>805</v>
      </c>
      <c r="P191" s="26"/>
    </row>
    <row r="192" spans="10:16" x14ac:dyDescent="0.15">
      <c r="J192" s="26" t="s">
        <v>878</v>
      </c>
      <c r="K192" s="27" t="s">
        <v>879</v>
      </c>
      <c r="L192" s="28">
        <v>17418</v>
      </c>
      <c r="M192" s="28" t="str">
        <f t="shared" si="8"/>
        <v>440a</v>
      </c>
      <c r="N192" s="26" t="s">
        <v>853</v>
      </c>
      <c r="O192" s="26" t="s">
        <v>880</v>
      </c>
      <c r="P192" s="26"/>
    </row>
    <row r="193" spans="10:16" x14ac:dyDescent="0.15">
      <c r="J193" s="29" t="s">
        <v>881</v>
      </c>
      <c r="K193" s="30" t="s">
        <v>882</v>
      </c>
      <c r="L193" s="31">
        <v>4106</v>
      </c>
      <c r="M193" s="28" t="str">
        <f t="shared" si="8"/>
        <v>100a</v>
      </c>
      <c r="N193" s="26" t="s">
        <v>853</v>
      </c>
      <c r="O193" s="26" t="s">
        <v>883</v>
      </c>
      <c r="P193" s="26"/>
    </row>
    <row r="194" spans="10:16" x14ac:dyDescent="0.15">
      <c r="J194" s="26" t="s">
        <v>884</v>
      </c>
      <c r="K194" s="27" t="s">
        <v>885</v>
      </c>
      <c r="L194" s="28">
        <v>18442</v>
      </c>
      <c r="M194" s="28" t="str">
        <f t="shared" si="8"/>
        <v>480a</v>
      </c>
      <c r="N194" s="26" t="s">
        <v>853</v>
      </c>
      <c r="O194" s="26" t="s">
        <v>886</v>
      </c>
      <c r="P194" s="26"/>
    </row>
    <row r="195" spans="10:16" x14ac:dyDescent="0.15">
      <c r="J195" s="29" t="s">
        <v>887</v>
      </c>
      <c r="K195" s="30" t="s">
        <v>888</v>
      </c>
      <c r="L195" s="31">
        <v>22538</v>
      </c>
      <c r="M195" s="28" t="str">
        <f t="shared" si="8"/>
        <v>580a</v>
      </c>
      <c r="N195" s="26" t="s">
        <v>853</v>
      </c>
      <c r="O195" s="26" t="s">
        <v>889</v>
      </c>
      <c r="P195" s="26"/>
    </row>
    <row r="196" spans="10:16" x14ac:dyDescent="0.15">
      <c r="J196" s="26" t="s">
        <v>890</v>
      </c>
      <c r="K196" s="27" t="s">
        <v>891</v>
      </c>
      <c r="L196" s="28">
        <v>2058</v>
      </c>
      <c r="M196" s="28" t="str">
        <f t="shared" si="8"/>
        <v>080a</v>
      </c>
      <c r="N196" s="26" t="s">
        <v>853</v>
      </c>
      <c r="O196" s="26" t="s">
        <v>892</v>
      </c>
      <c r="P196" s="26"/>
    </row>
    <row r="197" spans="10:16" x14ac:dyDescent="0.15">
      <c r="J197" s="29" t="s">
        <v>893</v>
      </c>
      <c r="K197" s="30" t="s">
        <v>894</v>
      </c>
      <c r="L197" s="31">
        <v>19466</v>
      </c>
      <c r="M197" s="28" t="str">
        <f t="shared" ref="M197:M241" si="9">TRIM(K197)</f>
        <v>4c0a</v>
      </c>
      <c r="N197" s="26" t="s">
        <v>853</v>
      </c>
      <c r="O197" s="26" t="s">
        <v>895</v>
      </c>
      <c r="P197" s="26"/>
    </row>
    <row r="198" spans="10:16" x14ac:dyDescent="0.15">
      <c r="J198" s="26" t="s">
        <v>896</v>
      </c>
      <c r="K198" s="27" t="s">
        <v>897</v>
      </c>
      <c r="L198" s="28">
        <v>6154</v>
      </c>
      <c r="M198" s="28" t="str">
        <f t="shared" si="9"/>
        <v>180a</v>
      </c>
      <c r="N198" s="26" t="s">
        <v>853</v>
      </c>
      <c r="O198" s="26" t="s">
        <v>898</v>
      </c>
      <c r="P198" s="26"/>
    </row>
    <row r="199" spans="10:16" x14ac:dyDescent="0.15">
      <c r="J199" s="29" t="s">
        <v>899</v>
      </c>
      <c r="K199" s="30" t="s">
        <v>900</v>
      </c>
      <c r="L199" s="31">
        <v>15370</v>
      </c>
      <c r="M199" s="28" t="str">
        <f t="shared" si="9"/>
        <v>3c0a</v>
      </c>
      <c r="N199" s="26" t="s">
        <v>853</v>
      </c>
      <c r="O199" s="26" t="s">
        <v>669</v>
      </c>
      <c r="P199" s="26"/>
    </row>
    <row r="200" spans="10:16" x14ac:dyDescent="0.15">
      <c r="J200" s="26" t="s">
        <v>901</v>
      </c>
      <c r="K200" s="27" t="s">
        <v>902</v>
      </c>
      <c r="L200" s="28">
        <v>10250</v>
      </c>
      <c r="M200" s="28" t="str">
        <f t="shared" si="9"/>
        <v>280a</v>
      </c>
      <c r="N200" s="26" t="s">
        <v>853</v>
      </c>
      <c r="O200" s="26" t="s">
        <v>808</v>
      </c>
      <c r="P200" s="26"/>
    </row>
    <row r="201" spans="10:16" x14ac:dyDescent="0.15">
      <c r="J201" s="29" t="s">
        <v>903</v>
      </c>
      <c r="K201" s="30" t="s">
        <v>904</v>
      </c>
      <c r="L201" s="31">
        <v>20490</v>
      </c>
      <c r="M201" s="28" t="str">
        <f t="shared" si="9"/>
        <v>500a</v>
      </c>
      <c r="N201" s="26" t="s">
        <v>853</v>
      </c>
      <c r="O201" s="26" t="s">
        <v>905</v>
      </c>
      <c r="P201" s="26"/>
    </row>
    <row r="202" spans="10:16" x14ac:dyDescent="0.15">
      <c r="J202" s="26" t="s">
        <v>906</v>
      </c>
      <c r="K202" s="27" t="s">
        <v>907</v>
      </c>
      <c r="L202" s="28">
        <v>21514</v>
      </c>
      <c r="M202" s="28" t="str">
        <f t="shared" si="9"/>
        <v>540a</v>
      </c>
      <c r="N202" s="26" t="s">
        <v>853</v>
      </c>
      <c r="O202" s="26" t="s">
        <v>489</v>
      </c>
      <c r="P202" s="26"/>
    </row>
    <row r="203" spans="10:16" x14ac:dyDescent="0.15">
      <c r="J203" s="29" t="s">
        <v>908</v>
      </c>
      <c r="K203" s="30" t="s">
        <v>909</v>
      </c>
      <c r="L203" s="31">
        <v>14346</v>
      </c>
      <c r="M203" s="28" t="str">
        <f t="shared" si="9"/>
        <v>380a</v>
      </c>
      <c r="N203" s="26" t="s">
        <v>853</v>
      </c>
      <c r="O203" s="26" t="s">
        <v>910</v>
      </c>
      <c r="P203" s="26"/>
    </row>
    <row r="204" spans="10:16" x14ac:dyDescent="0.15">
      <c r="J204" s="26" t="s">
        <v>911</v>
      </c>
      <c r="K204" s="27" t="s">
        <v>912</v>
      </c>
      <c r="L204" s="28">
        <v>8202</v>
      </c>
      <c r="M204" s="28" t="str">
        <f t="shared" si="9"/>
        <v>200a</v>
      </c>
      <c r="N204" s="26" t="s">
        <v>853</v>
      </c>
      <c r="O204" s="26" t="s">
        <v>913</v>
      </c>
      <c r="P204" s="26"/>
    </row>
    <row r="205" spans="10:16" x14ac:dyDescent="0.15">
      <c r="J205" s="29" t="s">
        <v>914</v>
      </c>
      <c r="K205" s="30" t="s">
        <v>915</v>
      </c>
      <c r="L205" s="31">
        <v>1072</v>
      </c>
      <c r="M205" s="28" t="str">
        <f t="shared" si="9"/>
        <v>0430</v>
      </c>
      <c r="N205" s="26" t="s">
        <v>914</v>
      </c>
      <c r="O205" s="26"/>
      <c r="P205" s="26"/>
    </row>
    <row r="206" spans="10:16" x14ac:dyDescent="0.15">
      <c r="J206" s="26" t="s">
        <v>916</v>
      </c>
      <c r="K206" s="27" t="s">
        <v>917</v>
      </c>
      <c r="L206" s="28">
        <v>1089</v>
      </c>
      <c r="M206" s="28" t="str">
        <f t="shared" si="9"/>
        <v>0441</v>
      </c>
      <c r="N206" s="26" t="s">
        <v>916</v>
      </c>
      <c r="O206" s="26"/>
      <c r="P206" s="26"/>
    </row>
    <row r="207" spans="10:16" x14ac:dyDescent="0.15">
      <c r="J207" s="29" t="s">
        <v>918</v>
      </c>
      <c r="K207" s="30" t="s">
        <v>919</v>
      </c>
      <c r="L207" s="31">
        <v>1053</v>
      </c>
      <c r="M207" s="28" t="str">
        <f t="shared" si="9"/>
        <v>041d</v>
      </c>
      <c r="N207" s="26" t="s">
        <v>918</v>
      </c>
      <c r="O207" s="26"/>
      <c r="P207" s="26"/>
    </row>
    <row r="208" spans="10:16" x14ac:dyDescent="0.15">
      <c r="J208" s="26" t="s">
        <v>920</v>
      </c>
      <c r="K208" s="27" t="s">
        <v>921</v>
      </c>
      <c r="L208" s="28">
        <v>2077</v>
      </c>
      <c r="M208" s="28" t="str">
        <f t="shared" si="9"/>
        <v>081d</v>
      </c>
      <c r="N208" s="26" t="s">
        <v>918</v>
      </c>
      <c r="O208" s="26" t="s">
        <v>922</v>
      </c>
      <c r="P208" s="26"/>
    </row>
    <row r="209" spans="10:16" x14ac:dyDescent="0.15">
      <c r="J209" s="29" t="s">
        <v>923</v>
      </c>
      <c r="K209" s="30" t="s">
        <v>924</v>
      </c>
      <c r="L209" s="31">
        <v>1114</v>
      </c>
      <c r="M209" s="28" t="str">
        <f t="shared" si="9"/>
        <v>045a</v>
      </c>
      <c r="N209" s="26" t="s">
        <v>923</v>
      </c>
      <c r="O209" s="26"/>
      <c r="P209" s="26"/>
    </row>
    <row r="210" spans="10:16" x14ac:dyDescent="0.15">
      <c r="J210" s="26" t="s">
        <v>925</v>
      </c>
      <c r="K210" s="27" t="s">
        <v>926</v>
      </c>
      <c r="L210" s="28">
        <v>1064</v>
      </c>
      <c r="M210" s="28" t="str">
        <f t="shared" si="9"/>
        <v>0428</v>
      </c>
      <c r="N210" s="26" t="s">
        <v>925</v>
      </c>
      <c r="O210" s="26"/>
      <c r="P210" s="26"/>
    </row>
    <row r="211" spans="10:16" x14ac:dyDescent="0.15">
      <c r="J211" s="29" t="s">
        <v>927</v>
      </c>
      <c r="K211" s="30" t="s">
        <v>928</v>
      </c>
      <c r="L211" s="31">
        <v>1119</v>
      </c>
      <c r="M211" s="28" t="str">
        <f t="shared" si="9"/>
        <v>045f</v>
      </c>
      <c r="N211" s="26" t="s">
        <v>929</v>
      </c>
      <c r="O211" s="26" t="s">
        <v>401</v>
      </c>
      <c r="P211" s="26"/>
    </row>
    <row r="212" spans="10:16" x14ac:dyDescent="0.15">
      <c r="J212" s="26" t="s">
        <v>930</v>
      </c>
      <c r="K212" s="27" t="s">
        <v>931</v>
      </c>
      <c r="L212" s="28">
        <v>2143</v>
      </c>
      <c r="M212" s="28" t="str">
        <f t="shared" si="9"/>
        <v>085f</v>
      </c>
      <c r="N212" s="26" t="s">
        <v>929</v>
      </c>
      <c r="O212" s="26" t="s">
        <v>460</v>
      </c>
      <c r="P212" s="26"/>
    </row>
    <row r="213" spans="10:16" x14ac:dyDescent="0.15">
      <c r="J213" s="29" t="s">
        <v>932</v>
      </c>
      <c r="K213" s="30" t="s">
        <v>933</v>
      </c>
      <c r="L213" s="31">
        <v>1097</v>
      </c>
      <c r="M213" s="28" t="str">
        <f t="shared" si="9"/>
        <v>0449</v>
      </c>
      <c r="N213" s="26" t="s">
        <v>932</v>
      </c>
      <c r="O213" s="26"/>
      <c r="P213" s="26"/>
    </row>
    <row r="214" spans="10:16" x14ac:dyDescent="0.15">
      <c r="J214" s="26" t="s">
        <v>934</v>
      </c>
      <c r="K214" s="27" t="s">
        <v>935</v>
      </c>
      <c r="L214" s="28">
        <v>1092</v>
      </c>
      <c r="M214" s="28" t="str">
        <f t="shared" si="9"/>
        <v>0444</v>
      </c>
      <c r="N214" s="26" t="s">
        <v>934</v>
      </c>
      <c r="O214" s="26"/>
      <c r="P214" s="26"/>
    </row>
    <row r="215" spans="10:16" x14ac:dyDescent="0.15">
      <c r="J215" s="29" t="s">
        <v>936</v>
      </c>
      <c r="K215" s="30" t="s">
        <v>937</v>
      </c>
      <c r="L215" s="31">
        <v>1098</v>
      </c>
      <c r="M215" s="28" t="str">
        <f t="shared" si="9"/>
        <v>044a</v>
      </c>
      <c r="N215" s="26" t="s">
        <v>936</v>
      </c>
      <c r="O215" s="26"/>
      <c r="P215" s="26"/>
    </row>
    <row r="216" spans="10:16" x14ac:dyDescent="0.15">
      <c r="J216" s="26" t="s">
        <v>938</v>
      </c>
      <c r="K216" s="27" t="s">
        <v>939</v>
      </c>
      <c r="L216" s="28">
        <v>1054</v>
      </c>
      <c r="M216" s="28" t="str">
        <f t="shared" si="9"/>
        <v>041e</v>
      </c>
      <c r="N216" s="26" t="s">
        <v>938</v>
      </c>
      <c r="O216" s="26"/>
      <c r="P216" s="26"/>
    </row>
    <row r="217" spans="10:16" x14ac:dyDescent="0.15">
      <c r="J217" s="29" t="s">
        <v>940</v>
      </c>
      <c r="K217" s="30" t="s">
        <v>941</v>
      </c>
      <c r="L217" s="31">
        <v>2129</v>
      </c>
      <c r="M217" s="28" t="str">
        <f t="shared" si="9"/>
        <v>0851</v>
      </c>
      <c r="N217" s="26" t="s">
        <v>942</v>
      </c>
      <c r="O217" s="26" t="s">
        <v>943</v>
      </c>
      <c r="P217" s="26"/>
    </row>
    <row r="218" spans="10:16" x14ac:dyDescent="0.15">
      <c r="J218" s="26" t="s">
        <v>944</v>
      </c>
      <c r="K218" s="27" t="s">
        <v>945</v>
      </c>
      <c r="L218" s="28">
        <v>1105</v>
      </c>
      <c r="M218" s="28" t="str">
        <f t="shared" si="9"/>
        <v>0451</v>
      </c>
      <c r="N218" s="26" t="s">
        <v>942</v>
      </c>
      <c r="O218" s="26" t="s">
        <v>493</v>
      </c>
      <c r="P218" s="26"/>
    </row>
    <row r="219" spans="10:16" x14ac:dyDescent="0.15">
      <c r="J219" s="29" t="s">
        <v>946</v>
      </c>
      <c r="K219" s="30" t="s">
        <v>947</v>
      </c>
      <c r="L219" s="31">
        <v>2163</v>
      </c>
      <c r="M219" s="28" t="str">
        <f t="shared" si="9"/>
        <v>0873</v>
      </c>
      <c r="N219" s="26" t="s">
        <v>948</v>
      </c>
      <c r="O219" s="26" t="s">
        <v>949</v>
      </c>
      <c r="P219" s="26"/>
    </row>
    <row r="220" spans="10:16" x14ac:dyDescent="0.15">
      <c r="J220" s="26" t="s">
        <v>950</v>
      </c>
      <c r="K220" s="27" t="s">
        <v>951</v>
      </c>
      <c r="L220" s="28">
        <v>1139</v>
      </c>
      <c r="M220" s="28" t="str">
        <f t="shared" si="9"/>
        <v>0473</v>
      </c>
      <c r="N220" s="26" t="s">
        <v>948</v>
      </c>
      <c r="O220" s="26" t="s">
        <v>398</v>
      </c>
      <c r="P220" s="26"/>
    </row>
    <row r="221" spans="10:16" x14ac:dyDescent="0.15">
      <c r="J221" s="29" t="s">
        <v>952</v>
      </c>
      <c r="K221" s="30" t="s">
        <v>953</v>
      </c>
      <c r="L221" s="31">
        <v>1073</v>
      </c>
      <c r="M221" s="28" t="str">
        <f t="shared" si="9"/>
        <v>0431</v>
      </c>
      <c r="N221" s="26" t="s">
        <v>952</v>
      </c>
      <c r="O221" s="26"/>
      <c r="P221" s="26"/>
    </row>
    <row r="222" spans="10:16" x14ac:dyDescent="0.15">
      <c r="J222" s="26" t="s">
        <v>954</v>
      </c>
      <c r="K222" s="27" t="s">
        <v>955</v>
      </c>
      <c r="L222" s="28">
        <v>1074</v>
      </c>
      <c r="M222" s="28" t="str">
        <f t="shared" si="9"/>
        <v>0432</v>
      </c>
      <c r="N222" s="26" t="s">
        <v>954</v>
      </c>
      <c r="O222" s="26"/>
      <c r="P222" s="26"/>
    </row>
    <row r="223" spans="10:16" x14ac:dyDescent="0.15">
      <c r="J223" s="29" t="s">
        <v>956</v>
      </c>
      <c r="K223" s="30" t="s">
        <v>957</v>
      </c>
      <c r="L223" s="31">
        <v>1055</v>
      </c>
      <c r="M223" s="28" t="str">
        <f t="shared" si="9"/>
        <v>041f</v>
      </c>
      <c r="N223" s="26" t="s">
        <v>956</v>
      </c>
      <c r="O223" s="26"/>
      <c r="P223" s="26"/>
    </row>
    <row r="224" spans="10:16" x14ac:dyDescent="0.15">
      <c r="J224" s="26" t="s">
        <v>958</v>
      </c>
      <c r="K224" s="27" t="s">
        <v>959</v>
      </c>
      <c r="L224" s="28">
        <v>1090</v>
      </c>
      <c r="M224" s="28" t="str">
        <f t="shared" si="9"/>
        <v>0442</v>
      </c>
      <c r="N224" s="26" t="s">
        <v>958</v>
      </c>
      <c r="O224" s="26"/>
      <c r="P224" s="26"/>
    </row>
    <row r="225" spans="10:16" x14ac:dyDescent="0.15">
      <c r="J225" s="29" t="s">
        <v>960</v>
      </c>
      <c r="K225" s="30" t="s">
        <v>961</v>
      </c>
      <c r="L225" s="31">
        <v>1152</v>
      </c>
      <c r="M225" s="28" t="str">
        <f t="shared" si="9"/>
        <v>0480</v>
      </c>
      <c r="N225" s="26" t="s">
        <v>962</v>
      </c>
      <c r="O225" s="26" t="s">
        <v>963</v>
      </c>
      <c r="P225" s="26"/>
    </row>
    <row r="226" spans="10:16" x14ac:dyDescent="0.15">
      <c r="J226" s="26" t="s">
        <v>964</v>
      </c>
      <c r="K226" s="27" t="s">
        <v>965</v>
      </c>
      <c r="L226" s="28">
        <v>1058</v>
      </c>
      <c r="M226" s="28" t="str">
        <f t="shared" si="9"/>
        <v>0422</v>
      </c>
      <c r="N226" s="26" t="s">
        <v>964</v>
      </c>
      <c r="O226" s="26"/>
      <c r="P226" s="26"/>
    </row>
    <row r="227" spans="10:16" x14ac:dyDescent="0.15">
      <c r="J227" s="29" t="s">
        <v>966</v>
      </c>
      <c r="K227" s="30" t="s">
        <v>967</v>
      </c>
      <c r="L227" s="31">
        <v>1056</v>
      </c>
      <c r="M227" s="28" t="str">
        <f t="shared" si="9"/>
        <v>0420</v>
      </c>
      <c r="N227" s="26" t="s">
        <v>966</v>
      </c>
      <c r="O227" s="26"/>
      <c r="P227" s="26"/>
    </row>
    <row r="228" spans="10:16" x14ac:dyDescent="0.15">
      <c r="J228" s="26" t="s">
        <v>968</v>
      </c>
      <c r="K228" s="27" t="s">
        <v>969</v>
      </c>
      <c r="L228" s="28">
        <v>2080</v>
      </c>
      <c r="M228" s="28" t="str">
        <f t="shared" si="9"/>
        <v>0820</v>
      </c>
      <c r="N228" s="26" t="s">
        <v>966</v>
      </c>
      <c r="O228" s="26" t="s">
        <v>470</v>
      </c>
      <c r="P228" s="26"/>
    </row>
    <row r="229" spans="10:16" x14ac:dyDescent="0.15">
      <c r="J229" s="29" t="s">
        <v>970</v>
      </c>
      <c r="K229" s="30" t="s">
        <v>971</v>
      </c>
      <c r="L229" s="31">
        <v>2115</v>
      </c>
      <c r="M229" s="28" t="str">
        <f t="shared" si="9"/>
        <v>0843</v>
      </c>
      <c r="N229" s="26" t="s">
        <v>972</v>
      </c>
      <c r="O229" s="26" t="s">
        <v>457</v>
      </c>
      <c r="P229" s="26"/>
    </row>
    <row r="230" spans="10:16" x14ac:dyDescent="0.15">
      <c r="J230" s="26" t="s">
        <v>973</v>
      </c>
      <c r="K230" s="27" t="s">
        <v>974</v>
      </c>
      <c r="L230" s="28">
        <v>1091</v>
      </c>
      <c r="M230" s="28" t="str">
        <f t="shared" si="9"/>
        <v>0443</v>
      </c>
      <c r="N230" s="26" t="s">
        <v>972</v>
      </c>
      <c r="O230" s="26" t="s">
        <v>460</v>
      </c>
      <c r="P230" s="26"/>
    </row>
    <row r="231" spans="10:16" x14ac:dyDescent="0.15">
      <c r="J231" s="29" t="s">
        <v>975</v>
      </c>
      <c r="K231" s="30" t="s">
        <v>976</v>
      </c>
      <c r="L231" s="31">
        <v>1075</v>
      </c>
      <c r="M231" s="28" t="str">
        <f t="shared" si="9"/>
        <v>0433</v>
      </c>
      <c r="N231" s="26" t="s">
        <v>975</v>
      </c>
      <c r="O231" s="26"/>
      <c r="P231" s="26"/>
    </row>
    <row r="232" spans="10:16" x14ac:dyDescent="0.15">
      <c r="J232" s="26" t="s">
        <v>977</v>
      </c>
      <c r="K232" s="27" t="s">
        <v>978</v>
      </c>
      <c r="L232" s="28">
        <v>1066</v>
      </c>
      <c r="M232" s="28" t="str">
        <f t="shared" si="9"/>
        <v>042a</v>
      </c>
      <c r="N232" s="26" t="s">
        <v>977</v>
      </c>
      <c r="O232" s="26"/>
      <c r="P232" s="26"/>
    </row>
    <row r="233" spans="10:16" x14ac:dyDescent="0.15">
      <c r="J233" s="29" t="s">
        <v>979</v>
      </c>
      <c r="K233" s="30" t="s">
        <v>980</v>
      </c>
      <c r="L233" s="31">
        <v>1106</v>
      </c>
      <c r="M233" s="28" t="str">
        <f t="shared" si="9"/>
        <v>0452</v>
      </c>
      <c r="N233" s="26" t="s">
        <v>979</v>
      </c>
      <c r="O233" s="26"/>
      <c r="P233" s="26"/>
    </row>
    <row r="234" spans="10:16" x14ac:dyDescent="0.15">
      <c r="J234" s="26" t="s">
        <v>981</v>
      </c>
      <c r="K234" s="27" t="s">
        <v>982</v>
      </c>
      <c r="L234" s="28">
        <v>1160</v>
      </c>
      <c r="M234" s="28" t="str">
        <f t="shared" si="9"/>
        <v>0488</v>
      </c>
      <c r="N234" s="26" t="s">
        <v>981</v>
      </c>
      <c r="O234" s="26"/>
      <c r="P234" s="26"/>
    </row>
    <row r="235" spans="10:16" x14ac:dyDescent="0.15">
      <c r="J235" s="29" t="s">
        <v>983</v>
      </c>
      <c r="K235" s="30" t="s">
        <v>984</v>
      </c>
      <c r="L235" s="31">
        <v>1076</v>
      </c>
      <c r="M235" s="28" t="str">
        <f t="shared" si="9"/>
        <v>0434</v>
      </c>
      <c r="N235" s="26" t="s">
        <v>983</v>
      </c>
      <c r="O235" s="26"/>
      <c r="P235" s="26"/>
    </row>
    <row r="236" spans="10:16" x14ac:dyDescent="0.15">
      <c r="J236" s="26" t="s">
        <v>985</v>
      </c>
      <c r="K236" s="27" t="s">
        <v>986</v>
      </c>
      <c r="L236" s="28">
        <v>1157</v>
      </c>
      <c r="M236" s="28" t="str">
        <f t="shared" si="9"/>
        <v>0485</v>
      </c>
      <c r="N236" s="26" t="s">
        <v>985</v>
      </c>
      <c r="O236" s="26"/>
      <c r="P236" s="26"/>
    </row>
    <row r="237" spans="10:16" x14ac:dyDescent="0.15">
      <c r="J237" s="29" t="s">
        <v>987</v>
      </c>
      <c r="K237" s="30" t="s">
        <v>988</v>
      </c>
      <c r="L237" s="31">
        <v>1144</v>
      </c>
      <c r="M237" s="28" t="str">
        <f t="shared" si="9"/>
        <v>0478</v>
      </c>
      <c r="N237" s="26" t="s">
        <v>987</v>
      </c>
      <c r="O237" s="26"/>
      <c r="P237" s="26"/>
    </row>
    <row r="238" spans="10:16" x14ac:dyDescent="0.15">
      <c r="J238" s="26" t="s">
        <v>989</v>
      </c>
      <c r="K238" s="27" t="s">
        <v>990</v>
      </c>
      <c r="L238" s="28">
        <v>1085</v>
      </c>
      <c r="M238" s="28" t="str">
        <f t="shared" si="9"/>
        <v>043d</v>
      </c>
      <c r="N238" s="26" t="s">
        <v>989</v>
      </c>
      <c r="O238" s="26"/>
      <c r="P238" s="26"/>
    </row>
    <row r="239" spans="10:16" x14ac:dyDescent="0.15">
      <c r="J239" s="29" t="s">
        <v>991</v>
      </c>
      <c r="K239" s="30" t="s">
        <v>992</v>
      </c>
      <c r="L239" s="31">
        <v>1130</v>
      </c>
      <c r="M239" s="28" t="str">
        <f t="shared" si="9"/>
        <v>046a</v>
      </c>
      <c r="N239" s="26" t="s">
        <v>991</v>
      </c>
      <c r="O239" s="26"/>
      <c r="P239" s="26"/>
    </row>
    <row r="240" spans="10:16" x14ac:dyDescent="0.15">
      <c r="J240" s="26" t="s">
        <v>993</v>
      </c>
      <c r="K240" s="27" t="s">
        <v>994</v>
      </c>
      <c r="L240" s="28">
        <v>1077</v>
      </c>
      <c r="M240" s="28" t="str">
        <f t="shared" si="9"/>
        <v>0435</v>
      </c>
      <c r="N240" s="26" t="s">
        <v>993</v>
      </c>
      <c r="O240" s="26"/>
      <c r="P240" s="26"/>
    </row>
    <row r="241" spans="10:16" x14ac:dyDescent="0.15">
      <c r="J241" s="29" t="s">
        <v>995</v>
      </c>
      <c r="K241" s="30" t="s">
        <v>996</v>
      </c>
      <c r="L241" s="31">
        <v>1279</v>
      </c>
      <c r="M241" s="28" t="str">
        <f t="shared" si="9"/>
        <v>04ff</v>
      </c>
      <c r="N241" s="26" t="s">
        <v>997</v>
      </c>
      <c r="O241" s="26" t="s">
        <v>998</v>
      </c>
      <c r="P241" s="26"/>
    </row>
  </sheetData>
  <sortState ref="A4:E119">
    <sortCondition ref="A4:A119"/>
  </sortState>
  <phoneticPr fontId="2"/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220" workbookViewId="0">
      <selection activeCell="B15" sqref="B15"/>
    </sheetView>
  </sheetViews>
  <sheetFormatPr defaultRowHeight="13.5" x14ac:dyDescent="0.15"/>
  <cols>
    <col min="1" max="1" width="34.75" style="8" customWidth="1"/>
    <col min="2" max="2" width="10.5" style="19" bestFit="1" customWidth="1"/>
    <col min="3" max="3" width="10.625" style="20" bestFit="1" customWidth="1"/>
    <col min="4" max="4" width="14.75" style="20" customWidth="1"/>
    <col min="5" max="5" width="16.75" style="8" bestFit="1" customWidth="1"/>
    <col min="6" max="6" width="24.125" style="8" bestFit="1" customWidth="1"/>
    <col min="7" max="7" width="14" style="8" bestFit="1" customWidth="1"/>
    <col min="8" max="16384" width="9" style="8"/>
  </cols>
  <sheetData>
    <row r="1" spans="1:7" x14ac:dyDescent="0.15">
      <c r="A1" s="8" t="s">
        <v>379</v>
      </c>
    </row>
    <row r="3" spans="1:7" x14ac:dyDescent="0.15">
      <c r="A3" s="3" t="s">
        <v>380</v>
      </c>
      <c r="B3" s="4" t="s">
        <v>381</v>
      </c>
      <c r="C3" s="5" t="s">
        <v>382</v>
      </c>
      <c r="D3" s="5" t="s">
        <v>1001</v>
      </c>
      <c r="E3" s="6" t="s">
        <v>383</v>
      </c>
      <c r="F3" s="6" t="s">
        <v>384</v>
      </c>
      <c r="G3" s="7"/>
    </row>
    <row r="4" spans="1:7" x14ac:dyDescent="0.15">
      <c r="A4" s="9" t="s">
        <v>385</v>
      </c>
      <c r="B4" s="10" t="s">
        <v>386</v>
      </c>
      <c r="C4" s="11">
        <v>1078</v>
      </c>
      <c r="D4" s="11" t="str">
        <f>TRIM(B4)</f>
        <v>0436</v>
      </c>
      <c r="E4" s="7" t="s">
        <v>387</v>
      </c>
      <c r="F4" s="7" t="s">
        <v>388</v>
      </c>
      <c r="G4" s="7"/>
    </row>
    <row r="5" spans="1:7" x14ac:dyDescent="0.15">
      <c r="A5" s="12" t="s">
        <v>389</v>
      </c>
      <c r="B5" s="13" t="s">
        <v>390</v>
      </c>
      <c r="C5" s="14">
        <v>1052</v>
      </c>
      <c r="D5" s="11" t="str">
        <f t="shared" ref="D5:D68" si="0">TRIM(B5)</f>
        <v>041c</v>
      </c>
      <c r="E5" s="7" t="s">
        <v>391</v>
      </c>
      <c r="F5" s="7" t="s">
        <v>392</v>
      </c>
      <c r="G5" s="7"/>
    </row>
    <row r="6" spans="1:7" x14ac:dyDescent="0.15">
      <c r="A6" s="15" t="s">
        <v>393</v>
      </c>
      <c r="B6" s="16" t="s">
        <v>394</v>
      </c>
      <c r="C6" s="11">
        <v>1156</v>
      </c>
      <c r="D6" s="11" t="str">
        <f t="shared" si="0"/>
        <v>0484</v>
      </c>
      <c r="E6" s="7" t="s">
        <v>393</v>
      </c>
      <c r="F6" s="7"/>
      <c r="G6" s="7"/>
    </row>
    <row r="7" spans="1:7" x14ac:dyDescent="0.15">
      <c r="A7" s="12" t="s">
        <v>395</v>
      </c>
      <c r="B7" s="13" t="s">
        <v>396</v>
      </c>
      <c r="C7" s="14">
        <v>1118</v>
      </c>
      <c r="D7" s="11" t="str">
        <f t="shared" si="0"/>
        <v>045e</v>
      </c>
      <c r="E7" s="7" t="s">
        <v>397</v>
      </c>
      <c r="F7" s="7" t="s">
        <v>398</v>
      </c>
      <c r="G7" s="7"/>
    </row>
    <row r="8" spans="1:7" x14ac:dyDescent="0.15">
      <c r="A8" s="9" t="s">
        <v>399</v>
      </c>
      <c r="B8" s="10" t="s">
        <v>400</v>
      </c>
      <c r="C8" s="11">
        <v>1025</v>
      </c>
      <c r="D8" s="11" t="str">
        <f t="shared" si="0"/>
        <v>0401</v>
      </c>
      <c r="E8" s="7" t="s">
        <v>401</v>
      </c>
      <c r="F8" s="7" t="s">
        <v>402</v>
      </c>
      <c r="G8" s="7"/>
    </row>
    <row r="9" spans="1:7" x14ac:dyDescent="0.15">
      <c r="A9" s="12" t="s">
        <v>403</v>
      </c>
      <c r="B9" s="13" t="s">
        <v>404</v>
      </c>
      <c r="C9" s="14">
        <v>5121</v>
      </c>
      <c r="D9" s="11" t="str">
        <f t="shared" si="0"/>
        <v>1401</v>
      </c>
      <c r="E9" s="7" t="s">
        <v>401</v>
      </c>
      <c r="F9" s="7" t="s">
        <v>405</v>
      </c>
      <c r="G9" s="7"/>
    </row>
    <row r="10" spans="1:7" x14ac:dyDescent="0.15">
      <c r="A10" s="9" t="s">
        <v>406</v>
      </c>
      <c r="B10" s="10" t="s">
        <v>407</v>
      </c>
      <c r="C10" s="11">
        <v>15361</v>
      </c>
      <c r="D10" s="11" t="str">
        <f t="shared" si="0"/>
        <v>3c01</v>
      </c>
      <c r="E10" s="7" t="s">
        <v>401</v>
      </c>
      <c r="F10" s="7" t="s">
        <v>408</v>
      </c>
      <c r="G10" s="7"/>
    </row>
    <row r="11" spans="1:7" x14ac:dyDescent="0.15">
      <c r="A11" s="12" t="s">
        <v>409</v>
      </c>
      <c r="B11" s="13" t="s">
        <v>410</v>
      </c>
      <c r="C11" s="14">
        <v>3073</v>
      </c>
      <c r="D11" s="11" t="str">
        <f t="shared" si="0"/>
        <v>0c01</v>
      </c>
      <c r="E11" s="7" t="s">
        <v>401</v>
      </c>
      <c r="F11" s="7" t="s">
        <v>411</v>
      </c>
      <c r="G11" s="7"/>
    </row>
    <row r="12" spans="1:7" x14ac:dyDescent="0.15">
      <c r="A12" s="9" t="s">
        <v>412</v>
      </c>
      <c r="B12" s="10" t="s">
        <v>413</v>
      </c>
      <c r="C12" s="11">
        <v>2049</v>
      </c>
      <c r="D12" s="11" t="str">
        <f t="shared" si="0"/>
        <v>0801</v>
      </c>
      <c r="E12" s="7" t="s">
        <v>401</v>
      </c>
      <c r="F12" s="7" t="s">
        <v>414</v>
      </c>
      <c r="G12" s="7"/>
    </row>
    <row r="13" spans="1:7" x14ac:dyDescent="0.15">
      <c r="A13" s="12" t="s">
        <v>415</v>
      </c>
      <c r="B13" s="13" t="s">
        <v>416</v>
      </c>
      <c r="C13" s="14">
        <v>11265</v>
      </c>
      <c r="D13" s="11" t="str">
        <f t="shared" si="0"/>
        <v>2c01</v>
      </c>
      <c r="E13" s="7" t="s">
        <v>401</v>
      </c>
      <c r="F13" s="7" t="s">
        <v>417</v>
      </c>
      <c r="G13" s="7"/>
    </row>
    <row r="14" spans="1:7" x14ac:dyDescent="0.15">
      <c r="A14" s="9" t="s">
        <v>418</v>
      </c>
      <c r="B14" s="10" t="s">
        <v>419</v>
      </c>
      <c r="C14" s="11">
        <v>13313</v>
      </c>
      <c r="D14" s="11" t="str">
        <f t="shared" si="0"/>
        <v>3401</v>
      </c>
      <c r="E14" s="7" t="s">
        <v>401</v>
      </c>
      <c r="F14" s="7" t="s">
        <v>420</v>
      </c>
      <c r="G14" s="7"/>
    </row>
    <row r="15" spans="1:7" x14ac:dyDescent="0.15">
      <c r="A15" s="12" t="s">
        <v>421</v>
      </c>
      <c r="B15" s="13" t="s">
        <v>422</v>
      </c>
      <c r="C15" s="14">
        <v>12289</v>
      </c>
      <c r="D15" s="11" t="str">
        <f t="shared" si="0"/>
        <v>3001</v>
      </c>
      <c r="E15" s="7" t="s">
        <v>401</v>
      </c>
      <c r="F15" s="7" t="s">
        <v>423</v>
      </c>
      <c r="G15" s="7"/>
    </row>
    <row r="16" spans="1:7" x14ac:dyDescent="0.15">
      <c r="A16" s="9" t="s">
        <v>424</v>
      </c>
      <c r="B16" s="10" t="s">
        <v>425</v>
      </c>
      <c r="C16" s="11">
        <v>4097</v>
      </c>
      <c r="D16" s="11" t="str">
        <f t="shared" si="0"/>
        <v>1001</v>
      </c>
      <c r="E16" s="7" t="s">
        <v>401</v>
      </c>
      <c r="F16" s="7" t="s">
        <v>426</v>
      </c>
      <c r="G16" s="7"/>
    </row>
    <row r="17" spans="1:7" x14ac:dyDescent="0.15">
      <c r="A17" s="12" t="s">
        <v>427</v>
      </c>
      <c r="B17" s="13" t="s">
        <v>428</v>
      </c>
      <c r="C17" s="14">
        <v>6145</v>
      </c>
      <c r="D17" s="11" t="str">
        <f t="shared" si="0"/>
        <v>1801</v>
      </c>
      <c r="E17" s="7" t="s">
        <v>401</v>
      </c>
      <c r="F17" s="7" t="s">
        <v>429</v>
      </c>
      <c r="G17" s="7"/>
    </row>
    <row r="18" spans="1:7" x14ac:dyDescent="0.15">
      <c r="A18" s="9" t="s">
        <v>430</v>
      </c>
      <c r="B18" s="10" t="s">
        <v>431</v>
      </c>
      <c r="C18" s="11">
        <v>8193</v>
      </c>
      <c r="D18" s="11" t="str">
        <f t="shared" si="0"/>
        <v>2001</v>
      </c>
      <c r="E18" s="7" t="s">
        <v>401</v>
      </c>
      <c r="F18" s="7" t="s">
        <v>432</v>
      </c>
      <c r="G18" s="7"/>
    </row>
    <row r="19" spans="1:7" x14ac:dyDescent="0.15">
      <c r="A19" s="12" t="s">
        <v>433</v>
      </c>
      <c r="B19" s="13" t="s">
        <v>434</v>
      </c>
      <c r="C19" s="14">
        <v>16385</v>
      </c>
      <c r="D19" s="11" t="str">
        <f t="shared" si="0"/>
        <v>4001</v>
      </c>
      <c r="E19" s="7" t="s">
        <v>401</v>
      </c>
      <c r="F19" s="7" t="s">
        <v>435</v>
      </c>
      <c r="G19" s="7"/>
    </row>
    <row r="20" spans="1:7" x14ac:dyDescent="0.15">
      <c r="A20" s="9" t="s">
        <v>436</v>
      </c>
      <c r="B20" s="10" t="s">
        <v>437</v>
      </c>
      <c r="C20" s="11">
        <v>10241</v>
      </c>
      <c r="D20" s="11" t="str">
        <f t="shared" si="0"/>
        <v>2801</v>
      </c>
      <c r="E20" s="7" t="s">
        <v>401</v>
      </c>
      <c r="F20" s="7" t="s">
        <v>438</v>
      </c>
      <c r="G20" s="7"/>
    </row>
    <row r="21" spans="1:7" x14ac:dyDescent="0.15">
      <c r="A21" s="12" t="s">
        <v>439</v>
      </c>
      <c r="B21" s="13" t="s">
        <v>440</v>
      </c>
      <c r="C21" s="14">
        <v>7169</v>
      </c>
      <c r="D21" s="11" t="str">
        <f t="shared" si="0"/>
        <v>1c01</v>
      </c>
      <c r="E21" s="7" t="s">
        <v>401</v>
      </c>
      <c r="F21" s="7" t="s">
        <v>441</v>
      </c>
      <c r="G21" s="7"/>
    </row>
    <row r="22" spans="1:7" x14ac:dyDescent="0.15">
      <c r="A22" s="9" t="s">
        <v>442</v>
      </c>
      <c r="B22" s="10" t="s">
        <v>443</v>
      </c>
      <c r="C22" s="11">
        <v>14337</v>
      </c>
      <c r="D22" s="11" t="str">
        <f t="shared" si="0"/>
        <v>3801</v>
      </c>
      <c r="E22" s="7" t="s">
        <v>401</v>
      </c>
      <c r="F22" s="7" t="s">
        <v>444</v>
      </c>
      <c r="G22" s="7"/>
    </row>
    <row r="23" spans="1:7" x14ac:dyDescent="0.15">
      <c r="A23" s="12" t="s">
        <v>445</v>
      </c>
      <c r="B23" s="13" t="s">
        <v>446</v>
      </c>
      <c r="C23" s="14">
        <v>9217</v>
      </c>
      <c r="D23" s="11" t="str">
        <f t="shared" si="0"/>
        <v>2401</v>
      </c>
      <c r="E23" s="7" t="s">
        <v>401</v>
      </c>
      <c r="F23" s="7" t="s">
        <v>447</v>
      </c>
      <c r="G23" s="7"/>
    </row>
    <row r="24" spans="1:7" x14ac:dyDescent="0.15">
      <c r="A24" s="9" t="s">
        <v>448</v>
      </c>
      <c r="B24" s="10" t="s">
        <v>449</v>
      </c>
      <c r="C24" s="11">
        <v>1067</v>
      </c>
      <c r="D24" s="11" t="str">
        <f t="shared" si="0"/>
        <v>042b</v>
      </c>
      <c r="E24" s="7" t="s">
        <v>450</v>
      </c>
      <c r="F24" s="7" t="s">
        <v>451</v>
      </c>
      <c r="G24" s="7"/>
    </row>
    <row r="25" spans="1:7" x14ac:dyDescent="0.15">
      <c r="A25" s="12" t="s">
        <v>452</v>
      </c>
      <c r="B25" s="13" t="s">
        <v>453</v>
      </c>
      <c r="C25" s="14">
        <v>1101</v>
      </c>
      <c r="D25" s="11" t="str">
        <f t="shared" si="0"/>
        <v>044d</v>
      </c>
      <c r="E25" s="7" t="s">
        <v>452</v>
      </c>
      <c r="F25" s="7"/>
      <c r="G25" s="7"/>
    </row>
    <row r="26" spans="1:7" x14ac:dyDescent="0.15">
      <c r="A26" s="9" t="s">
        <v>454</v>
      </c>
      <c r="B26" s="10" t="s">
        <v>455</v>
      </c>
      <c r="C26" s="11">
        <v>2092</v>
      </c>
      <c r="D26" s="11" t="str">
        <f t="shared" si="0"/>
        <v>082c</v>
      </c>
      <c r="E26" s="7" t="s">
        <v>456</v>
      </c>
      <c r="F26" s="7" t="s">
        <v>457</v>
      </c>
      <c r="G26" s="7"/>
    </row>
    <row r="27" spans="1:7" x14ac:dyDescent="0.15">
      <c r="A27" s="12" t="s">
        <v>458</v>
      </c>
      <c r="B27" s="13" t="s">
        <v>459</v>
      </c>
      <c r="C27" s="14">
        <v>1068</v>
      </c>
      <c r="D27" s="11" t="str">
        <f t="shared" si="0"/>
        <v>042c</v>
      </c>
      <c r="E27" s="7" t="s">
        <v>456</v>
      </c>
      <c r="F27" s="7" t="s">
        <v>460</v>
      </c>
      <c r="G27" s="7"/>
    </row>
    <row r="28" spans="1:7" x14ac:dyDescent="0.15">
      <c r="A28" s="15" t="s">
        <v>461</v>
      </c>
      <c r="B28" s="16" t="s">
        <v>462</v>
      </c>
      <c r="C28" s="11">
        <v>1133</v>
      </c>
      <c r="D28" s="11" t="str">
        <f t="shared" si="0"/>
        <v>046d</v>
      </c>
      <c r="E28" s="7" t="s">
        <v>461</v>
      </c>
      <c r="F28" s="7"/>
      <c r="G28" s="7"/>
    </row>
    <row r="29" spans="1:7" x14ac:dyDescent="0.15">
      <c r="A29" s="12" t="s">
        <v>463</v>
      </c>
      <c r="B29" s="13" t="s">
        <v>464</v>
      </c>
      <c r="C29" s="14">
        <v>1069</v>
      </c>
      <c r="D29" s="11" t="str">
        <f t="shared" si="0"/>
        <v>042d</v>
      </c>
      <c r="E29" s="7" t="s">
        <v>463</v>
      </c>
      <c r="F29" s="7"/>
      <c r="G29" s="7"/>
    </row>
    <row r="30" spans="1:7" x14ac:dyDescent="0.15">
      <c r="A30" s="9" t="s">
        <v>465</v>
      </c>
      <c r="B30" s="10" t="s">
        <v>466</v>
      </c>
      <c r="C30" s="11">
        <v>1059</v>
      </c>
      <c r="D30" s="11" t="str">
        <f t="shared" si="0"/>
        <v>0423</v>
      </c>
      <c r="E30" s="7" t="s">
        <v>465</v>
      </c>
      <c r="F30" s="7"/>
      <c r="G30" s="7"/>
    </row>
    <row r="31" spans="1:7" x14ac:dyDescent="0.15">
      <c r="A31" s="12" t="s">
        <v>467</v>
      </c>
      <c r="B31" s="13" t="s">
        <v>468</v>
      </c>
      <c r="C31" s="14">
        <v>1093</v>
      </c>
      <c r="D31" s="11" t="str">
        <f t="shared" si="0"/>
        <v>0445</v>
      </c>
      <c r="E31" s="7" t="s">
        <v>469</v>
      </c>
      <c r="F31" s="7" t="s">
        <v>470</v>
      </c>
      <c r="G31" s="7"/>
    </row>
    <row r="32" spans="1:7" x14ac:dyDescent="0.15">
      <c r="A32" s="9" t="s">
        <v>471</v>
      </c>
      <c r="B32" s="10" t="s">
        <v>472</v>
      </c>
      <c r="C32" s="11">
        <v>2117</v>
      </c>
      <c r="D32" s="11" t="str">
        <f t="shared" si="0"/>
        <v>0845</v>
      </c>
      <c r="E32" s="7" t="s">
        <v>469</v>
      </c>
      <c r="F32" s="7" t="s">
        <v>473</v>
      </c>
      <c r="G32" s="7"/>
    </row>
    <row r="33" spans="1:7" x14ac:dyDescent="0.15">
      <c r="A33" s="12" t="s">
        <v>474</v>
      </c>
      <c r="B33" s="13" t="s">
        <v>475</v>
      </c>
      <c r="C33" s="14">
        <v>5146</v>
      </c>
      <c r="D33" s="11" t="str">
        <f t="shared" si="0"/>
        <v>141A</v>
      </c>
      <c r="E33" s="7" t="s">
        <v>476</v>
      </c>
      <c r="F33" s="7" t="s">
        <v>477</v>
      </c>
      <c r="G33" s="7"/>
    </row>
    <row r="34" spans="1:7" x14ac:dyDescent="0.15">
      <c r="A34" s="15" t="s">
        <v>478</v>
      </c>
      <c r="B34" s="16" t="s">
        <v>479</v>
      </c>
      <c r="C34" s="11">
        <v>1150</v>
      </c>
      <c r="D34" s="11" t="str">
        <f t="shared" si="0"/>
        <v>047e</v>
      </c>
      <c r="E34" s="7" t="s">
        <v>478</v>
      </c>
      <c r="F34" s="7"/>
      <c r="G34" s="7"/>
    </row>
    <row r="35" spans="1:7" x14ac:dyDescent="0.15">
      <c r="A35" s="12" t="s">
        <v>480</v>
      </c>
      <c r="B35" s="13" t="s">
        <v>481</v>
      </c>
      <c r="C35" s="14">
        <v>1026</v>
      </c>
      <c r="D35" s="11" t="str">
        <f t="shared" si="0"/>
        <v>0402</v>
      </c>
      <c r="E35" s="7" t="s">
        <v>480</v>
      </c>
      <c r="F35" s="7"/>
      <c r="G35" s="7"/>
    </row>
    <row r="36" spans="1:7" x14ac:dyDescent="0.15">
      <c r="A36" s="9" t="s">
        <v>482</v>
      </c>
      <c r="B36" s="10" t="s">
        <v>483</v>
      </c>
      <c r="C36" s="11">
        <v>1109</v>
      </c>
      <c r="D36" s="11" t="str">
        <f t="shared" si="0"/>
        <v>0455</v>
      </c>
      <c r="E36" s="7" t="s">
        <v>482</v>
      </c>
      <c r="F36" s="7"/>
      <c r="G36" s="7"/>
    </row>
    <row r="37" spans="1:7" x14ac:dyDescent="0.15">
      <c r="A37" s="12" t="s">
        <v>484</v>
      </c>
      <c r="B37" s="13" t="s">
        <v>485</v>
      </c>
      <c r="C37" s="14">
        <v>1027</v>
      </c>
      <c r="D37" s="11" t="str">
        <f t="shared" si="0"/>
        <v>0403</v>
      </c>
      <c r="E37" s="7" t="s">
        <v>484</v>
      </c>
      <c r="F37" s="7"/>
      <c r="G37" s="7"/>
    </row>
    <row r="38" spans="1:7" x14ac:dyDescent="0.15">
      <c r="A38" s="9" t="s">
        <v>486</v>
      </c>
      <c r="B38" s="10" t="s">
        <v>487</v>
      </c>
      <c r="C38" s="11">
        <v>1116</v>
      </c>
      <c r="D38" s="11" t="str">
        <f t="shared" si="0"/>
        <v>045c</v>
      </c>
      <c r="E38" s="7" t="s">
        <v>488</v>
      </c>
      <c r="F38" s="7" t="s">
        <v>489</v>
      </c>
      <c r="G38" s="7"/>
    </row>
    <row r="39" spans="1:7" x14ac:dyDescent="0.15">
      <c r="A39" s="12" t="s">
        <v>490</v>
      </c>
      <c r="B39" s="13" t="s">
        <v>491</v>
      </c>
      <c r="C39" s="14">
        <v>2052</v>
      </c>
      <c r="D39" s="11" t="str">
        <f t="shared" si="0"/>
        <v>0804</v>
      </c>
      <c r="E39" s="7" t="s">
        <v>492</v>
      </c>
      <c r="F39" s="7" t="s">
        <v>493</v>
      </c>
      <c r="G39" s="7"/>
    </row>
    <row r="40" spans="1:7" x14ac:dyDescent="0.15">
      <c r="A40" s="9" t="s">
        <v>494</v>
      </c>
      <c r="B40" s="10" t="s">
        <v>495</v>
      </c>
      <c r="C40" s="11">
        <v>4100</v>
      </c>
      <c r="D40" s="11" t="str">
        <f t="shared" si="0"/>
        <v>1004</v>
      </c>
      <c r="E40" s="7" t="s">
        <v>492</v>
      </c>
      <c r="F40" s="7" t="s">
        <v>496</v>
      </c>
      <c r="G40" s="7"/>
    </row>
    <row r="41" spans="1:7" x14ac:dyDescent="0.15">
      <c r="A41" s="12" t="s">
        <v>497</v>
      </c>
      <c r="B41" s="13" t="s">
        <v>498</v>
      </c>
      <c r="C41" s="14">
        <v>1028</v>
      </c>
      <c r="D41" s="11" t="str">
        <f t="shared" si="0"/>
        <v>0404</v>
      </c>
      <c r="E41" s="7" t="s">
        <v>492</v>
      </c>
      <c r="F41" s="7" t="s">
        <v>499</v>
      </c>
      <c r="G41" s="7"/>
    </row>
    <row r="42" spans="1:7" x14ac:dyDescent="0.15">
      <c r="A42" s="9" t="s">
        <v>500</v>
      </c>
      <c r="B42" s="10" t="s">
        <v>501</v>
      </c>
      <c r="C42" s="11">
        <v>3076</v>
      </c>
      <c r="D42" s="11" t="str">
        <f t="shared" si="0"/>
        <v>0c04</v>
      </c>
      <c r="E42" s="7" t="s">
        <v>492</v>
      </c>
      <c r="F42" s="7" t="s">
        <v>502</v>
      </c>
      <c r="G42" s="7"/>
    </row>
    <row r="43" spans="1:7" x14ac:dyDescent="0.15">
      <c r="A43" s="12" t="s">
        <v>503</v>
      </c>
      <c r="B43" s="13" t="s">
        <v>504</v>
      </c>
      <c r="C43" s="14">
        <v>5124</v>
      </c>
      <c r="D43" s="11" t="str">
        <f t="shared" si="0"/>
        <v>1404</v>
      </c>
      <c r="E43" s="7" t="s">
        <v>492</v>
      </c>
      <c r="F43" s="7" t="s">
        <v>505</v>
      </c>
      <c r="G43" s="7"/>
    </row>
    <row r="44" spans="1:7" x14ac:dyDescent="0.15">
      <c r="A44" s="15" t="s">
        <v>506</v>
      </c>
      <c r="B44" s="16" t="s">
        <v>507</v>
      </c>
      <c r="C44" s="11">
        <v>1155</v>
      </c>
      <c r="D44" s="11" t="str">
        <f t="shared" si="0"/>
        <v>0483</v>
      </c>
      <c r="E44" s="7" t="s">
        <v>506</v>
      </c>
      <c r="F44" s="7"/>
      <c r="G44" s="7"/>
    </row>
    <row r="45" spans="1:7" x14ac:dyDescent="0.15">
      <c r="A45" s="12" t="s">
        <v>508</v>
      </c>
      <c r="B45" s="13" t="s">
        <v>509</v>
      </c>
      <c r="C45" s="14">
        <v>1050</v>
      </c>
      <c r="D45" s="11" t="str">
        <f t="shared" si="0"/>
        <v>041a</v>
      </c>
      <c r="E45" s="7" t="s">
        <v>508</v>
      </c>
      <c r="F45" s="7"/>
      <c r="G45" s="7"/>
    </row>
    <row r="46" spans="1:7" x14ac:dyDescent="0.15">
      <c r="A46" s="9" t="s">
        <v>510</v>
      </c>
      <c r="B46" s="10" t="s">
        <v>511</v>
      </c>
      <c r="C46" s="11">
        <v>4122</v>
      </c>
      <c r="D46" s="11" t="str">
        <f t="shared" si="0"/>
        <v>101a</v>
      </c>
      <c r="E46" s="7" t="s">
        <v>508</v>
      </c>
      <c r="F46" s="7" t="s">
        <v>477</v>
      </c>
      <c r="G46" s="7"/>
    </row>
    <row r="47" spans="1:7" x14ac:dyDescent="0.15">
      <c r="A47" s="12" t="s">
        <v>512</v>
      </c>
      <c r="B47" s="13" t="s">
        <v>513</v>
      </c>
      <c r="C47" s="14">
        <v>1029</v>
      </c>
      <c r="D47" s="11" t="str">
        <f t="shared" si="0"/>
        <v>0405</v>
      </c>
      <c r="E47" s="7" t="s">
        <v>512</v>
      </c>
      <c r="F47" s="7"/>
      <c r="G47" s="7"/>
    </row>
    <row r="48" spans="1:7" x14ac:dyDescent="0.15">
      <c r="A48" s="9" t="s">
        <v>514</v>
      </c>
      <c r="B48" s="10" t="s">
        <v>515</v>
      </c>
      <c r="C48" s="11">
        <v>1030</v>
      </c>
      <c r="D48" s="11" t="str">
        <f t="shared" si="0"/>
        <v>0406</v>
      </c>
      <c r="E48" s="7" t="s">
        <v>514</v>
      </c>
      <c r="F48" s="7"/>
      <c r="G48" s="7"/>
    </row>
    <row r="49" spans="1:7" x14ac:dyDescent="0.15">
      <c r="A49" s="12" t="s">
        <v>516</v>
      </c>
      <c r="B49" s="13" t="s">
        <v>517</v>
      </c>
      <c r="C49" s="14">
        <v>1164</v>
      </c>
      <c r="D49" s="11" t="str">
        <f t="shared" si="0"/>
        <v>048c</v>
      </c>
      <c r="E49" s="7" t="s">
        <v>516</v>
      </c>
      <c r="F49" s="7"/>
      <c r="G49" s="7"/>
    </row>
    <row r="50" spans="1:7" x14ac:dyDescent="0.15">
      <c r="A50" s="9" t="s">
        <v>518</v>
      </c>
      <c r="B50" s="10" t="s">
        <v>519</v>
      </c>
      <c r="C50" s="11">
        <v>1125</v>
      </c>
      <c r="D50" s="11" t="str">
        <f t="shared" si="0"/>
        <v>0465</v>
      </c>
      <c r="E50" s="7" t="s">
        <v>518</v>
      </c>
      <c r="F50" s="7"/>
      <c r="G50" s="7"/>
    </row>
    <row r="51" spans="1:7" x14ac:dyDescent="0.15">
      <c r="A51" s="12" t="s">
        <v>520</v>
      </c>
      <c r="B51" s="13" t="s">
        <v>521</v>
      </c>
      <c r="C51" s="14">
        <v>1043</v>
      </c>
      <c r="D51" s="11" t="str">
        <f t="shared" si="0"/>
        <v>0413</v>
      </c>
      <c r="E51" s="7" t="s">
        <v>522</v>
      </c>
      <c r="F51" s="7" t="s">
        <v>523</v>
      </c>
      <c r="G51" s="7"/>
    </row>
    <row r="52" spans="1:7" x14ac:dyDescent="0.15">
      <c r="A52" s="9" t="s">
        <v>524</v>
      </c>
      <c r="B52" s="10" t="s">
        <v>525</v>
      </c>
      <c r="C52" s="11">
        <v>2067</v>
      </c>
      <c r="D52" s="11" t="str">
        <f t="shared" si="0"/>
        <v>0813</v>
      </c>
      <c r="E52" s="7" t="s">
        <v>522</v>
      </c>
      <c r="F52" s="7" t="s">
        <v>526</v>
      </c>
      <c r="G52" s="7"/>
    </row>
    <row r="53" spans="1:7" x14ac:dyDescent="0.15">
      <c r="A53" s="12" t="s">
        <v>527</v>
      </c>
      <c r="B53" s="13" t="s">
        <v>528</v>
      </c>
      <c r="C53" s="14">
        <v>1126</v>
      </c>
      <c r="D53" s="11" t="str">
        <f t="shared" si="0"/>
        <v>0466</v>
      </c>
      <c r="E53" s="7" t="s">
        <v>527</v>
      </c>
      <c r="F53" s="7"/>
      <c r="G53" s="7"/>
    </row>
    <row r="54" spans="1:7" x14ac:dyDescent="0.15">
      <c r="A54" s="9" t="s">
        <v>529</v>
      </c>
      <c r="B54" s="10" t="s">
        <v>530</v>
      </c>
      <c r="C54" s="11">
        <v>1033</v>
      </c>
      <c r="D54" s="11" t="str">
        <f t="shared" si="0"/>
        <v>0409</v>
      </c>
      <c r="E54" s="7" t="s">
        <v>531</v>
      </c>
      <c r="F54" s="7" t="s">
        <v>489</v>
      </c>
      <c r="G54" s="7"/>
    </row>
    <row r="55" spans="1:7" x14ac:dyDescent="0.15">
      <c r="A55" s="12" t="s">
        <v>532</v>
      </c>
      <c r="B55" s="13" t="s">
        <v>533</v>
      </c>
      <c r="C55" s="14">
        <v>2057</v>
      </c>
      <c r="D55" s="11" t="str">
        <f t="shared" si="0"/>
        <v>0809</v>
      </c>
      <c r="E55" s="7" t="s">
        <v>531</v>
      </c>
      <c r="F55" s="7" t="s">
        <v>534</v>
      </c>
      <c r="G55" s="7"/>
    </row>
    <row r="56" spans="1:7" x14ac:dyDescent="0.15">
      <c r="A56" s="9" t="s">
        <v>535</v>
      </c>
      <c r="B56" s="10" t="s">
        <v>536</v>
      </c>
      <c r="C56" s="11">
        <v>3081</v>
      </c>
      <c r="D56" s="11" t="str">
        <f t="shared" si="0"/>
        <v>0c09</v>
      </c>
      <c r="E56" s="7" t="s">
        <v>531</v>
      </c>
      <c r="F56" s="7" t="s">
        <v>537</v>
      </c>
      <c r="G56" s="7"/>
    </row>
    <row r="57" spans="1:7" x14ac:dyDescent="0.15">
      <c r="A57" s="12" t="s">
        <v>538</v>
      </c>
      <c r="B57" s="13" t="s">
        <v>539</v>
      </c>
      <c r="C57" s="14">
        <v>10249</v>
      </c>
      <c r="D57" s="11" t="str">
        <f t="shared" si="0"/>
        <v>2809</v>
      </c>
      <c r="E57" s="7" t="s">
        <v>531</v>
      </c>
      <c r="F57" s="7" t="s">
        <v>540</v>
      </c>
      <c r="G57" s="7"/>
    </row>
    <row r="58" spans="1:7" x14ac:dyDescent="0.15">
      <c r="A58" s="9" t="s">
        <v>541</v>
      </c>
      <c r="B58" s="10" t="s">
        <v>542</v>
      </c>
      <c r="C58" s="11">
        <v>4105</v>
      </c>
      <c r="D58" s="11" t="str">
        <f t="shared" si="0"/>
        <v>1009</v>
      </c>
      <c r="E58" s="7" t="s">
        <v>531</v>
      </c>
      <c r="F58" s="7" t="s">
        <v>543</v>
      </c>
      <c r="G58" s="7"/>
    </row>
    <row r="59" spans="1:7" x14ac:dyDescent="0.15">
      <c r="A59" s="12" t="s">
        <v>544</v>
      </c>
      <c r="B59" s="13" t="s">
        <v>545</v>
      </c>
      <c r="C59" s="14">
        <v>9225</v>
      </c>
      <c r="D59" s="11" t="str">
        <f t="shared" si="0"/>
        <v>2409</v>
      </c>
      <c r="E59" s="7" t="s">
        <v>531</v>
      </c>
      <c r="F59" s="7" t="s">
        <v>546</v>
      </c>
      <c r="G59" s="7"/>
    </row>
    <row r="60" spans="1:7" x14ac:dyDescent="0.15">
      <c r="A60" s="9" t="s">
        <v>547</v>
      </c>
      <c r="B60" s="10" t="s">
        <v>548</v>
      </c>
      <c r="C60" s="11">
        <v>15369</v>
      </c>
      <c r="D60" s="11" t="str">
        <f t="shared" si="0"/>
        <v>3c09</v>
      </c>
      <c r="E60" s="7" t="s">
        <v>531</v>
      </c>
      <c r="F60" s="7" t="s">
        <v>502</v>
      </c>
      <c r="G60" s="7"/>
    </row>
    <row r="61" spans="1:7" x14ac:dyDescent="0.15">
      <c r="A61" s="12" t="s">
        <v>549</v>
      </c>
      <c r="B61" s="13" t="s">
        <v>550</v>
      </c>
      <c r="C61" s="14">
        <v>16393</v>
      </c>
      <c r="D61" s="11" t="str">
        <f t="shared" si="0"/>
        <v>4009</v>
      </c>
      <c r="E61" s="7" t="s">
        <v>531</v>
      </c>
      <c r="F61" s="7" t="s">
        <v>470</v>
      </c>
      <c r="G61" s="7"/>
    </row>
    <row r="62" spans="1:7" x14ac:dyDescent="0.15">
      <c r="A62" s="9" t="s">
        <v>551</v>
      </c>
      <c r="B62" s="10" t="s">
        <v>552</v>
      </c>
      <c r="C62" s="11">
        <v>14345</v>
      </c>
      <c r="D62" s="11" t="str">
        <f t="shared" si="0"/>
        <v>3809</v>
      </c>
      <c r="E62" s="7" t="s">
        <v>531</v>
      </c>
      <c r="F62" s="7" t="s">
        <v>553</v>
      </c>
      <c r="G62" s="7"/>
    </row>
    <row r="63" spans="1:7" x14ac:dyDescent="0.15">
      <c r="A63" s="12" t="s">
        <v>554</v>
      </c>
      <c r="B63" s="13" t="s">
        <v>555</v>
      </c>
      <c r="C63" s="14">
        <v>6153</v>
      </c>
      <c r="D63" s="11" t="str">
        <f t="shared" si="0"/>
        <v>1809</v>
      </c>
      <c r="E63" s="7" t="s">
        <v>531</v>
      </c>
      <c r="F63" s="7" t="s">
        <v>556</v>
      </c>
      <c r="G63" s="7"/>
    </row>
    <row r="64" spans="1:7" x14ac:dyDescent="0.15">
      <c r="A64" s="9" t="s">
        <v>557</v>
      </c>
      <c r="B64" s="10" t="s">
        <v>558</v>
      </c>
      <c r="C64" s="11">
        <v>8201</v>
      </c>
      <c r="D64" s="11" t="str">
        <f t="shared" si="0"/>
        <v>2009</v>
      </c>
      <c r="E64" s="7" t="s">
        <v>531</v>
      </c>
      <c r="F64" s="7" t="s">
        <v>559</v>
      </c>
      <c r="G64" s="7"/>
    </row>
    <row r="65" spans="1:7" x14ac:dyDescent="0.15">
      <c r="A65" s="12" t="s">
        <v>560</v>
      </c>
      <c r="B65" s="13" t="s">
        <v>561</v>
      </c>
      <c r="C65" s="14">
        <v>17417</v>
      </c>
      <c r="D65" s="11" t="str">
        <f t="shared" si="0"/>
        <v>4409</v>
      </c>
      <c r="E65" s="7" t="s">
        <v>531</v>
      </c>
      <c r="F65" s="7" t="s">
        <v>562</v>
      </c>
      <c r="G65" s="7"/>
    </row>
    <row r="66" spans="1:7" x14ac:dyDescent="0.15">
      <c r="A66" s="9" t="s">
        <v>563</v>
      </c>
      <c r="B66" s="10" t="s">
        <v>564</v>
      </c>
      <c r="C66" s="11">
        <v>5129</v>
      </c>
      <c r="D66" s="11" t="str">
        <f t="shared" si="0"/>
        <v>1409</v>
      </c>
      <c r="E66" s="7" t="s">
        <v>531</v>
      </c>
      <c r="F66" s="7" t="s">
        <v>565</v>
      </c>
      <c r="G66" s="7"/>
    </row>
    <row r="67" spans="1:7" x14ac:dyDescent="0.15">
      <c r="A67" s="12" t="s">
        <v>566</v>
      </c>
      <c r="B67" s="13" t="s">
        <v>567</v>
      </c>
      <c r="C67" s="14">
        <v>13321</v>
      </c>
      <c r="D67" s="11" t="str">
        <f t="shared" si="0"/>
        <v>3409</v>
      </c>
      <c r="E67" s="7" t="s">
        <v>531</v>
      </c>
      <c r="F67" s="7" t="s">
        <v>568</v>
      </c>
      <c r="G67" s="7"/>
    </row>
    <row r="68" spans="1:7" x14ac:dyDescent="0.15">
      <c r="A68" s="9" t="s">
        <v>569</v>
      </c>
      <c r="B68" s="10" t="s">
        <v>570</v>
      </c>
      <c r="C68" s="11">
        <v>18441</v>
      </c>
      <c r="D68" s="11" t="str">
        <f t="shared" si="0"/>
        <v>4809</v>
      </c>
      <c r="E68" s="7" t="s">
        <v>531</v>
      </c>
      <c r="F68" s="7" t="s">
        <v>496</v>
      </c>
      <c r="G68" s="7"/>
    </row>
    <row r="69" spans="1:7" x14ac:dyDescent="0.15">
      <c r="A69" s="12" t="s">
        <v>571</v>
      </c>
      <c r="B69" s="13" t="s">
        <v>572</v>
      </c>
      <c r="C69" s="14">
        <v>7177</v>
      </c>
      <c r="D69" s="11" t="str">
        <f t="shared" ref="D69:D132" si="1">TRIM(B69)</f>
        <v>1c09</v>
      </c>
      <c r="E69" s="7" t="s">
        <v>531</v>
      </c>
      <c r="F69" s="7" t="s">
        <v>388</v>
      </c>
      <c r="G69" s="7"/>
    </row>
    <row r="70" spans="1:7" x14ac:dyDescent="0.15">
      <c r="A70" s="9" t="s">
        <v>573</v>
      </c>
      <c r="B70" s="10" t="s">
        <v>574</v>
      </c>
      <c r="C70" s="11">
        <v>11273</v>
      </c>
      <c r="D70" s="11" t="str">
        <f t="shared" si="1"/>
        <v>2c09</v>
      </c>
      <c r="E70" s="7" t="s">
        <v>531</v>
      </c>
      <c r="F70" s="7" t="s">
        <v>575</v>
      </c>
      <c r="G70" s="7"/>
    </row>
    <row r="71" spans="1:7" x14ac:dyDescent="0.15">
      <c r="A71" s="12" t="s">
        <v>576</v>
      </c>
      <c r="B71" s="13" t="s">
        <v>577</v>
      </c>
      <c r="C71" s="14">
        <v>12297</v>
      </c>
      <c r="D71" s="11" t="str">
        <f t="shared" si="1"/>
        <v>3009</v>
      </c>
      <c r="E71" s="7" t="s">
        <v>531</v>
      </c>
      <c r="F71" s="7" t="s">
        <v>578</v>
      </c>
      <c r="G71" s="7"/>
    </row>
    <row r="72" spans="1:7" x14ac:dyDescent="0.15">
      <c r="A72" s="9" t="s">
        <v>579</v>
      </c>
      <c r="B72" s="10" t="s">
        <v>580</v>
      </c>
      <c r="C72" s="11">
        <v>1061</v>
      </c>
      <c r="D72" s="11" t="str">
        <f t="shared" si="1"/>
        <v>0425</v>
      </c>
      <c r="E72" s="7" t="s">
        <v>579</v>
      </c>
      <c r="F72" s="7"/>
      <c r="G72" s="7"/>
    </row>
    <row r="73" spans="1:7" x14ac:dyDescent="0.15">
      <c r="A73" s="12" t="s">
        <v>581</v>
      </c>
      <c r="B73" s="13" t="s">
        <v>582</v>
      </c>
      <c r="C73" s="14">
        <v>1080</v>
      </c>
      <c r="D73" s="11" t="str">
        <f t="shared" si="1"/>
        <v>0438</v>
      </c>
      <c r="E73" s="7" t="s">
        <v>581</v>
      </c>
      <c r="F73" s="7"/>
      <c r="G73" s="7"/>
    </row>
    <row r="74" spans="1:7" x14ac:dyDescent="0.15">
      <c r="A74" s="9" t="s">
        <v>583</v>
      </c>
      <c r="B74" s="10" t="s">
        <v>584</v>
      </c>
      <c r="C74" s="11">
        <v>1065</v>
      </c>
      <c r="D74" s="11" t="str">
        <f t="shared" si="1"/>
        <v>0429</v>
      </c>
      <c r="E74" s="7" t="s">
        <v>583</v>
      </c>
      <c r="F74" s="7"/>
      <c r="G74" s="7"/>
    </row>
    <row r="75" spans="1:7" x14ac:dyDescent="0.15">
      <c r="A75" s="12" t="s">
        <v>585</v>
      </c>
      <c r="B75" s="13" t="s">
        <v>586</v>
      </c>
      <c r="C75" s="14">
        <v>1124</v>
      </c>
      <c r="D75" s="11" t="str">
        <f t="shared" si="1"/>
        <v>0464</v>
      </c>
      <c r="E75" s="7" t="s">
        <v>585</v>
      </c>
      <c r="F75" s="7"/>
      <c r="G75" s="7"/>
    </row>
    <row r="76" spans="1:7" x14ac:dyDescent="0.15">
      <c r="A76" s="9" t="s">
        <v>587</v>
      </c>
      <c r="B76" s="10" t="s">
        <v>588</v>
      </c>
      <c r="C76" s="11">
        <v>1035</v>
      </c>
      <c r="D76" s="11" t="str">
        <f t="shared" si="1"/>
        <v>040b</v>
      </c>
      <c r="E76" s="7" t="s">
        <v>587</v>
      </c>
      <c r="F76" s="7"/>
      <c r="G76" s="7"/>
    </row>
    <row r="77" spans="1:7" x14ac:dyDescent="0.15">
      <c r="A77" s="12" t="s">
        <v>589</v>
      </c>
      <c r="B77" s="13" t="s">
        <v>590</v>
      </c>
      <c r="C77" s="14">
        <v>1036</v>
      </c>
      <c r="D77" s="11" t="str">
        <f t="shared" si="1"/>
        <v>040c</v>
      </c>
      <c r="E77" s="7" t="s">
        <v>591</v>
      </c>
      <c r="F77" s="7" t="s">
        <v>592</v>
      </c>
      <c r="G77" s="7"/>
    </row>
    <row r="78" spans="1:7" x14ac:dyDescent="0.15">
      <c r="A78" s="9" t="s">
        <v>593</v>
      </c>
      <c r="B78" s="10" t="s">
        <v>594</v>
      </c>
      <c r="C78" s="11">
        <v>2060</v>
      </c>
      <c r="D78" s="11" t="str">
        <f t="shared" si="1"/>
        <v>080c</v>
      </c>
      <c r="E78" s="7" t="s">
        <v>591</v>
      </c>
      <c r="F78" s="7" t="s">
        <v>526</v>
      </c>
      <c r="G78" s="7"/>
    </row>
    <row r="79" spans="1:7" x14ac:dyDescent="0.15">
      <c r="A79" s="12" t="s">
        <v>595</v>
      </c>
      <c r="B79" s="13" t="s">
        <v>596</v>
      </c>
      <c r="C79" s="14">
        <v>11276</v>
      </c>
      <c r="D79" s="11" t="str">
        <f t="shared" si="1"/>
        <v>2c0c</v>
      </c>
      <c r="E79" s="7" t="s">
        <v>591</v>
      </c>
      <c r="F79" s="7" t="s">
        <v>597</v>
      </c>
      <c r="G79" s="7"/>
    </row>
    <row r="80" spans="1:7" x14ac:dyDescent="0.15">
      <c r="A80" s="9" t="s">
        <v>598</v>
      </c>
      <c r="B80" s="10" t="s">
        <v>599</v>
      </c>
      <c r="C80" s="11">
        <v>3084</v>
      </c>
      <c r="D80" s="11" t="str">
        <f t="shared" si="1"/>
        <v>0c0c</v>
      </c>
      <c r="E80" s="7" t="s">
        <v>591</v>
      </c>
      <c r="F80" s="7" t="s">
        <v>543</v>
      </c>
      <c r="G80" s="7"/>
    </row>
    <row r="81" spans="1:7" x14ac:dyDescent="0.15">
      <c r="A81" s="12" t="s">
        <v>600</v>
      </c>
      <c r="B81" s="13" t="s">
        <v>601</v>
      </c>
      <c r="C81" s="14">
        <v>9228</v>
      </c>
      <c r="D81" s="11" t="str">
        <f t="shared" si="1"/>
        <v>240c</v>
      </c>
      <c r="E81" s="7" t="s">
        <v>591</v>
      </c>
      <c r="F81" s="7" t="s">
        <v>602</v>
      </c>
      <c r="G81" s="7"/>
    </row>
    <row r="82" spans="1:7" x14ac:dyDescent="0.15">
      <c r="A82" s="9" t="s">
        <v>603</v>
      </c>
      <c r="B82" s="10" t="s">
        <v>604</v>
      </c>
      <c r="C82" s="11">
        <v>12300</v>
      </c>
      <c r="D82" s="11" t="str">
        <f t="shared" si="1"/>
        <v>300c</v>
      </c>
      <c r="E82" s="7" t="s">
        <v>591</v>
      </c>
      <c r="F82" s="7" t="s">
        <v>605</v>
      </c>
      <c r="G82" s="7"/>
    </row>
    <row r="83" spans="1:7" x14ac:dyDescent="0.15">
      <c r="A83" s="12" t="s">
        <v>606</v>
      </c>
      <c r="B83" s="13" t="s">
        <v>607</v>
      </c>
      <c r="C83" s="14">
        <v>15372</v>
      </c>
      <c r="D83" s="11" t="str">
        <f t="shared" si="1"/>
        <v>3c0c</v>
      </c>
      <c r="E83" s="7" t="s">
        <v>591</v>
      </c>
      <c r="F83" s="7" t="s">
        <v>608</v>
      </c>
      <c r="G83" s="7"/>
    </row>
    <row r="84" spans="1:7" x14ac:dyDescent="0.15">
      <c r="A84" s="9" t="s">
        <v>609</v>
      </c>
      <c r="B84" s="10" t="s">
        <v>610</v>
      </c>
      <c r="C84" s="11">
        <v>5132</v>
      </c>
      <c r="D84" s="11" t="str">
        <f t="shared" si="1"/>
        <v>140c</v>
      </c>
      <c r="E84" s="7" t="s">
        <v>591</v>
      </c>
      <c r="F84" s="7" t="s">
        <v>611</v>
      </c>
      <c r="G84" s="7"/>
    </row>
    <row r="85" spans="1:7" x14ac:dyDescent="0.15">
      <c r="A85" s="12" t="s">
        <v>612</v>
      </c>
      <c r="B85" s="13" t="s">
        <v>613</v>
      </c>
      <c r="C85" s="14">
        <v>13324</v>
      </c>
      <c r="D85" s="11" t="str">
        <f t="shared" si="1"/>
        <v>340c</v>
      </c>
      <c r="E85" s="7" t="s">
        <v>591</v>
      </c>
      <c r="F85" s="7" t="s">
        <v>614</v>
      </c>
      <c r="G85" s="7"/>
    </row>
    <row r="86" spans="1:7" x14ac:dyDescent="0.15">
      <c r="A86" s="9" t="s">
        <v>615</v>
      </c>
      <c r="B86" s="10" t="s">
        <v>616</v>
      </c>
      <c r="C86" s="11">
        <v>6156</v>
      </c>
      <c r="D86" s="11" t="str">
        <f t="shared" si="1"/>
        <v>180c</v>
      </c>
      <c r="E86" s="7" t="s">
        <v>591</v>
      </c>
      <c r="F86" s="7" t="s">
        <v>617</v>
      </c>
      <c r="G86" s="7"/>
    </row>
    <row r="87" spans="1:7" x14ac:dyDescent="0.15">
      <c r="A87" s="12" t="s">
        <v>618</v>
      </c>
      <c r="B87" s="13" t="s">
        <v>619</v>
      </c>
      <c r="C87" s="14">
        <v>14348</v>
      </c>
      <c r="D87" s="11" t="str">
        <f t="shared" si="1"/>
        <v>380c</v>
      </c>
      <c r="E87" s="7" t="s">
        <v>591</v>
      </c>
      <c r="F87" s="7" t="s">
        <v>429</v>
      </c>
      <c r="G87" s="7"/>
    </row>
    <row r="88" spans="1:7" x14ac:dyDescent="0.15">
      <c r="A88" s="9" t="s">
        <v>620</v>
      </c>
      <c r="B88" s="10" t="s">
        <v>621</v>
      </c>
      <c r="C88" s="11">
        <v>58380</v>
      </c>
      <c r="D88" s="11" t="str">
        <f t="shared" si="1"/>
        <v>e40c</v>
      </c>
      <c r="E88" s="7" t="s">
        <v>591</v>
      </c>
      <c r="F88" s="7" t="s">
        <v>622</v>
      </c>
      <c r="G88" s="7"/>
    </row>
    <row r="89" spans="1:7" x14ac:dyDescent="0.15">
      <c r="A89" s="12" t="s">
        <v>623</v>
      </c>
      <c r="B89" s="13" t="s">
        <v>624</v>
      </c>
      <c r="C89" s="14">
        <v>8204</v>
      </c>
      <c r="D89" s="11" t="str">
        <f t="shared" si="1"/>
        <v>200c</v>
      </c>
      <c r="E89" s="7" t="s">
        <v>591</v>
      </c>
      <c r="F89" s="7" t="s">
        <v>625</v>
      </c>
      <c r="G89" s="7"/>
    </row>
    <row r="90" spans="1:7" x14ac:dyDescent="0.15">
      <c r="A90" s="9" t="s">
        <v>626</v>
      </c>
      <c r="B90" s="10" t="s">
        <v>627</v>
      </c>
      <c r="C90" s="11">
        <v>10252</v>
      </c>
      <c r="D90" s="11" t="str">
        <f t="shared" si="1"/>
        <v>280c</v>
      </c>
      <c r="E90" s="7" t="s">
        <v>591</v>
      </c>
      <c r="F90" s="7" t="s">
        <v>628</v>
      </c>
      <c r="G90" s="7"/>
    </row>
    <row r="91" spans="1:7" x14ac:dyDescent="0.15">
      <c r="A91" s="12" t="s">
        <v>629</v>
      </c>
      <c r="B91" s="13" t="s">
        <v>630</v>
      </c>
      <c r="C91" s="14">
        <v>4108</v>
      </c>
      <c r="D91" s="11" t="str">
        <f t="shared" si="1"/>
        <v>100c</v>
      </c>
      <c r="E91" s="7" t="s">
        <v>591</v>
      </c>
      <c r="F91" s="7" t="s">
        <v>631</v>
      </c>
      <c r="G91" s="7"/>
    </row>
    <row r="92" spans="1:7" x14ac:dyDescent="0.15">
      <c r="A92" s="9" t="s">
        <v>632</v>
      </c>
      <c r="B92" s="10" t="s">
        <v>633</v>
      </c>
      <c r="C92" s="11">
        <v>7180</v>
      </c>
      <c r="D92" s="11" t="str">
        <f t="shared" si="1"/>
        <v>1c0c</v>
      </c>
      <c r="E92" s="7" t="s">
        <v>591</v>
      </c>
      <c r="F92" s="7" t="s">
        <v>634</v>
      </c>
      <c r="G92" s="7"/>
    </row>
    <row r="93" spans="1:7" x14ac:dyDescent="0.15">
      <c r="A93" s="12" t="s">
        <v>635</v>
      </c>
      <c r="B93" s="13" t="s">
        <v>636</v>
      </c>
      <c r="C93" s="14">
        <v>1122</v>
      </c>
      <c r="D93" s="11" t="str">
        <f t="shared" si="1"/>
        <v>0462</v>
      </c>
      <c r="E93" s="7" t="s">
        <v>637</v>
      </c>
      <c r="F93" s="7" t="s">
        <v>523</v>
      </c>
      <c r="G93" s="7"/>
    </row>
    <row r="94" spans="1:7" x14ac:dyDescent="0.15">
      <c r="A94" s="9" t="s">
        <v>638</v>
      </c>
      <c r="B94" s="10" t="s">
        <v>639</v>
      </c>
      <c r="C94" s="11">
        <v>1127</v>
      </c>
      <c r="D94" s="11" t="str">
        <f t="shared" si="1"/>
        <v>0467</v>
      </c>
      <c r="E94" s="7" t="s">
        <v>640</v>
      </c>
      <c r="F94" s="7" t="s">
        <v>641</v>
      </c>
      <c r="G94" s="7"/>
    </row>
    <row r="95" spans="1:7" x14ac:dyDescent="0.15">
      <c r="A95" s="12" t="s">
        <v>642</v>
      </c>
      <c r="B95" s="13" t="s">
        <v>643</v>
      </c>
      <c r="C95" s="14">
        <v>1071</v>
      </c>
      <c r="D95" s="11" t="str">
        <f t="shared" si="1"/>
        <v>042f</v>
      </c>
      <c r="E95" s="7" t="s">
        <v>642</v>
      </c>
      <c r="F95" s="7"/>
      <c r="G95" s="7"/>
    </row>
    <row r="96" spans="1:7" x14ac:dyDescent="0.15">
      <c r="A96" s="9" t="s">
        <v>644</v>
      </c>
      <c r="B96" s="10" t="s">
        <v>645</v>
      </c>
      <c r="C96" s="11">
        <v>1110</v>
      </c>
      <c r="D96" s="11" t="str">
        <f t="shared" si="1"/>
        <v>0456</v>
      </c>
      <c r="E96" s="7" t="s">
        <v>644</v>
      </c>
      <c r="F96" s="7"/>
      <c r="G96" s="7"/>
    </row>
    <row r="97" spans="1:7" x14ac:dyDescent="0.15">
      <c r="A97" s="12" t="s">
        <v>646</v>
      </c>
      <c r="B97" s="13" t="s">
        <v>647</v>
      </c>
      <c r="C97" s="14">
        <v>1079</v>
      </c>
      <c r="D97" s="11" t="str">
        <f t="shared" si="1"/>
        <v>0437</v>
      </c>
      <c r="E97" s="7" t="s">
        <v>646</v>
      </c>
      <c r="F97" s="7"/>
      <c r="G97" s="7"/>
    </row>
    <row r="98" spans="1:7" x14ac:dyDescent="0.15">
      <c r="A98" s="9" t="s">
        <v>648</v>
      </c>
      <c r="B98" s="10" t="s">
        <v>649</v>
      </c>
      <c r="C98" s="11">
        <v>1031</v>
      </c>
      <c r="D98" s="11" t="str">
        <f t="shared" si="1"/>
        <v>0407</v>
      </c>
      <c r="E98" s="7" t="s">
        <v>650</v>
      </c>
      <c r="F98" s="7" t="s">
        <v>651</v>
      </c>
      <c r="G98" s="7"/>
    </row>
    <row r="99" spans="1:7" x14ac:dyDescent="0.15">
      <c r="A99" s="12" t="s">
        <v>652</v>
      </c>
      <c r="B99" s="13" t="s">
        <v>653</v>
      </c>
      <c r="C99" s="14">
        <v>3079</v>
      </c>
      <c r="D99" s="11" t="str">
        <f t="shared" si="1"/>
        <v>0c07</v>
      </c>
      <c r="E99" s="7" t="s">
        <v>650</v>
      </c>
      <c r="F99" s="7" t="s">
        <v>654</v>
      </c>
      <c r="G99" s="7"/>
    </row>
    <row r="100" spans="1:7" x14ac:dyDescent="0.15">
      <c r="A100" s="9" t="s">
        <v>655</v>
      </c>
      <c r="B100" s="10" t="s">
        <v>656</v>
      </c>
      <c r="C100" s="11">
        <v>5127</v>
      </c>
      <c r="D100" s="11" t="str">
        <f t="shared" si="1"/>
        <v>1407</v>
      </c>
      <c r="E100" s="7" t="s">
        <v>650</v>
      </c>
      <c r="F100" s="7" t="s">
        <v>657</v>
      </c>
      <c r="G100" s="7"/>
    </row>
    <row r="101" spans="1:7" x14ac:dyDescent="0.15">
      <c r="A101" s="12" t="s">
        <v>658</v>
      </c>
      <c r="B101" s="13" t="s">
        <v>659</v>
      </c>
      <c r="C101" s="14">
        <v>4103</v>
      </c>
      <c r="D101" s="11" t="str">
        <f t="shared" si="1"/>
        <v>1007</v>
      </c>
      <c r="E101" s="7" t="s">
        <v>650</v>
      </c>
      <c r="F101" s="7" t="s">
        <v>611</v>
      </c>
      <c r="G101" s="7"/>
    </row>
    <row r="102" spans="1:7" x14ac:dyDescent="0.15">
      <c r="A102" s="9" t="s">
        <v>660</v>
      </c>
      <c r="B102" s="10" t="s">
        <v>661</v>
      </c>
      <c r="C102" s="11">
        <v>2055</v>
      </c>
      <c r="D102" s="11" t="str">
        <f t="shared" si="1"/>
        <v>0807</v>
      </c>
      <c r="E102" s="7" t="s">
        <v>650</v>
      </c>
      <c r="F102" s="7" t="s">
        <v>631</v>
      </c>
      <c r="G102" s="7"/>
    </row>
    <row r="103" spans="1:7" x14ac:dyDescent="0.15">
      <c r="A103" s="12" t="s">
        <v>662</v>
      </c>
      <c r="B103" s="13" t="s">
        <v>663</v>
      </c>
      <c r="C103" s="14">
        <v>1032</v>
      </c>
      <c r="D103" s="11" t="str">
        <f t="shared" si="1"/>
        <v>0408</v>
      </c>
      <c r="E103" s="7" t="s">
        <v>662</v>
      </c>
      <c r="F103" s="7"/>
      <c r="G103" s="7"/>
    </row>
    <row r="104" spans="1:7" x14ac:dyDescent="0.15">
      <c r="A104" s="15" t="s">
        <v>664</v>
      </c>
      <c r="B104" s="16" t="s">
        <v>665</v>
      </c>
      <c r="C104" s="11">
        <v>1135</v>
      </c>
      <c r="D104" s="11" t="str">
        <f t="shared" si="1"/>
        <v>046f</v>
      </c>
      <c r="E104" s="7" t="s">
        <v>664</v>
      </c>
      <c r="F104" s="7"/>
      <c r="G104" s="7"/>
    </row>
    <row r="105" spans="1:7" x14ac:dyDescent="0.15">
      <c r="A105" s="12" t="s">
        <v>666</v>
      </c>
      <c r="B105" s="13" t="s">
        <v>667</v>
      </c>
      <c r="C105" s="14">
        <v>1140</v>
      </c>
      <c r="D105" s="11" t="str">
        <f t="shared" si="1"/>
        <v>0474</v>
      </c>
      <c r="E105" s="7" t="s">
        <v>668</v>
      </c>
      <c r="F105" s="7" t="s">
        <v>669</v>
      </c>
      <c r="G105" s="7"/>
    </row>
    <row r="106" spans="1:7" x14ac:dyDescent="0.15">
      <c r="A106" s="9" t="s">
        <v>670</v>
      </c>
      <c r="B106" s="10" t="s">
        <v>671</v>
      </c>
      <c r="C106" s="11">
        <v>1095</v>
      </c>
      <c r="D106" s="11" t="str">
        <f t="shared" si="1"/>
        <v>0447</v>
      </c>
      <c r="E106" s="7" t="s">
        <v>670</v>
      </c>
      <c r="F106" s="7"/>
      <c r="G106" s="7"/>
    </row>
    <row r="107" spans="1:7" x14ac:dyDescent="0.15">
      <c r="A107" s="12" t="s">
        <v>672</v>
      </c>
      <c r="B107" s="13" t="s">
        <v>673</v>
      </c>
      <c r="C107" s="14">
        <v>1128</v>
      </c>
      <c r="D107" s="11" t="str">
        <f t="shared" si="1"/>
        <v>0468</v>
      </c>
      <c r="E107" s="7" t="s">
        <v>674</v>
      </c>
      <c r="F107" s="7" t="s">
        <v>641</v>
      </c>
      <c r="G107" s="7"/>
    </row>
    <row r="108" spans="1:7" x14ac:dyDescent="0.15">
      <c r="A108" s="9" t="s">
        <v>675</v>
      </c>
      <c r="B108" s="10" t="s">
        <v>676</v>
      </c>
      <c r="C108" s="11">
        <v>1141</v>
      </c>
      <c r="D108" s="11" t="str">
        <f t="shared" si="1"/>
        <v>0475</v>
      </c>
      <c r="E108" s="7" t="s">
        <v>677</v>
      </c>
      <c r="F108" s="7" t="s">
        <v>489</v>
      </c>
      <c r="G108" s="7"/>
    </row>
    <row r="109" spans="1:7" x14ac:dyDescent="0.15">
      <c r="A109" s="12" t="s">
        <v>678</v>
      </c>
      <c r="B109" s="13" t="s">
        <v>679</v>
      </c>
      <c r="C109" s="14">
        <v>1037</v>
      </c>
      <c r="D109" s="11" t="str">
        <f t="shared" si="1"/>
        <v>040d</v>
      </c>
      <c r="E109" s="7" t="s">
        <v>678</v>
      </c>
      <c r="F109" s="7"/>
      <c r="G109" s="7"/>
    </row>
    <row r="110" spans="1:7" x14ac:dyDescent="0.15">
      <c r="A110" s="9" t="s">
        <v>680</v>
      </c>
      <c r="B110" s="10" t="s">
        <v>681</v>
      </c>
      <c r="C110" s="11">
        <v>1081</v>
      </c>
      <c r="D110" s="11" t="str">
        <f t="shared" si="1"/>
        <v>0439</v>
      </c>
      <c r="E110" s="7" t="s">
        <v>680</v>
      </c>
      <c r="F110" s="7"/>
      <c r="G110" s="7"/>
    </row>
    <row r="111" spans="1:7" x14ac:dyDescent="0.15">
      <c r="A111" s="12" t="s">
        <v>682</v>
      </c>
      <c r="B111" s="13" t="s">
        <v>683</v>
      </c>
      <c r="C111" s="14">
        <v>1038</v>
      </c>
      <c r="D111" s="11" t="str">
        <f t="shared" si="1"/>
        <v>040e</v>
      </c>
      <c r="E111" s="7" t="s">
        <v>682</v>
      </c>
      <c r="F111" s="7"/>
      <c r="G111" s="7"/>
    </row>
    <row r="112" spans="1:7" x14ac:dyDescent="0.15">
      <c r="A112" s="9" t="s">
        <v>684</v>
      </c>
      <c r="B112" s="10" t="s">
        <v>685</v>
      </c>
      <c r="C112" s="11">
        <v>1129</v>
      </c>
      <c r="D112" s="11" t="str">
        <f t="shared" si="1"/>
        <v>0469</v>
      </c>
      <c r="E112" s="7" t="s">
        <v>686</v>
      </c>
      <c r="F112" s="7" t="s">
        <v>641</v>
      </c>
      <c r="G112" s="7"/>
    </row>
    <row r="113" spans="1:7" x14ac:dyDescent="0.15">
      <c r="A113" s="12" t="s">
        <v>687</v>
      </c>
      <c r="B113" s="13" t="s">
        <v>688</v>
      </c>
      <c r="C113" s="14">
        <v>1039</v>
      </c>
      <c r="D113" s="11" t="str">
        <f t="shared" si="1"/>
        <v>040f</v>
      </c>
      <c r="E113" s="7" t="s">
        <v>687</v>
      </c>
      <c r="F113" s="7"/>
      <c r="G113" s="7"/>
    </row>
    <row r="114" spans="1:7" x14ac:dyDescent="0.15">
      <c r="A114" s="9" t="s">
        <v>689</v>
      </c>
      <c r="B114" s="10" t="s">
        <v>690</v>
      </c>
      <c r="C114" s="11">
        <v>1136</v>
      </c>
      <c r="D114" s="11" t="str">
        <f t="shared" si="1"/>
        <v>0470</v>
      </c>
      <c r="E114" s="7" t="s">
        <v>691</v>
      </c>
      <c r="F114" s="7" t="s">
        <v>641</v>
      </c>
      <c r="G114" s="7"/>
    </row>
    <row r="115" spans="1:7" x14ac:dyDescent="0.15">
      <c r="A115" s="12" t="s">
        <v>692</v>
      </c>
      <c r="B115" s="13" t="s">
        <v>693</v>
      </c>
      <c r="C115" s="14">
        <v>1057</v>
      </c>
      <c r="D115" s="11" t="str">
        <f t="shared" si="1"/>
        <v>0421</v>
      </c>
      <c r="E115" s="7" t="s">
        <v>692</v>
      </c>
      <c r="F115" s="7"/>
      <c r="G115" s="7"/>
    </row>
    <row r="116" spans="1:7" x14ac:dyDescent="0.15">
      <c r="A116" s="9" t="s">
        <v>694</v>
      </c>
      <c r="B116" s="10" t="s">
        <v>695</v>
      </c>
      <c r="C116" s="11">
        <v>1117</v>
      </c>
      <c r="D116" s="11" t="str">
        <f t="shared" si="1"/>
        <v>045d</v>
      </c>
      <c r="E116" s="7" t="s">
        <v>694</v>
      </c>
      <c r="F116" s="7"/>
      <c r="G116" s="7"/>
    </row>
    <row r="117" spans="1:7" x14ac:dyDescent="0.15">
      <c r="A117" s="17" t="s">
        <v>696</v>
      </c>
      <c r="B117" s="18" t="s">
        <v>697</v>
      </c>
      <c r="C117" s="14">
        <v>2108</v>
      </c>
      <c r="D117" s="11" t="str">
        <f t="shared" si="1"/>
        <v>083c</v>
      </c>
      <c r="E117" s="7" t="s">
        <v>696</v>
      </c>
      <c r="F117" s="7"/>
      <c r="G117" s="7"/>
    </row>
    <row r="118" spans="1:7" x14ac:dyDescent="0.15">
      <c r="A118" s="9" t="s">
        <v>698</v>
      </c>
      <c r="B118" s="10" t="s">
        <v>699</v>
      </c>
      <c r="C118" s="11">
        <v>1040</v>
      </c>
      <c r="D118" s="11" t="str">
        <f t="shared" si="1"/>
        <v>0410</v>
      </c>
      <c r="E118" s="7" t="s">
        <v>700</v>
      </c>
      <c r="F118" s="7" t="s">
        <v>701</v>
      </c>
      <c r="G118" s="7"/>
    </row>
    <row r="119" spans="1:7" x14ac:dyDescent="0.15">
      <c r="A119" s="12" t="s">
        <v>702</v>
      </c>
      <c r="B119" s="13" t="s">
        <v>703</v>
      </c>
      <c r="C119" s="14">
        <v>2064</v>
      </c>
      <c r="D119" s="11" t="str">
        <f t="shared" si="1"/>
        <v>0810</v>
      </c>
      <c r="E119" s="7" t="s">
        <v>700</v>
      </c>
      <c r="F119" s="7" t="s">
        <v>631</v>
      </c>
      <c r="G119" s="7"/>
    </row>
    <row r="120" spans="1:7" x14ac:dyDescent="0.15">
      <c r="A120" s="9" t="s">
        <v>704</v>
      </c>
      <c r="B120" s="10" t="s">
        <v>705</v>
      </c>
      <c r="C120" s="11">
        <v>1041</v>
      </c>
      <c r="D120" s="11" t="str">
        <f t="shared" si="1"/>
        <v>0411</v>
      </c>
      <c r="E120" s="7" t="s">
        <v>704</v>
      </c>
      <c r="F120" s="7"/>
      <c r="G120" s="7"/>
    </row>
    <row r="121" spans="1:7" x14ac:dyDescent="0.15">
      <c r="A121" s="17" t="s">
        <v>706</v>
      </c>
      <c r="B121" s="18" t="s">
        <v>707</v>
      </c>
      <c r="C121" s="14">
        <v>1158</v>
      </c>
      <c r="D121" s="11" t="str">
        <f t="shared" si="1"/>
        <v>0486</v>
      </c>
      <c r="E121" s="7" t="s">
        <v>706</v>
      </c>
      <c r="F121" s="7"/>
      <c r="G121" s="7"/>
    </row>
    <row r="122" spans="1:7" x14ac:dyDescent="0.15">
      <c r="A122" s="9" t="s">
        <v>708</v>
      </c>
      <c r="B122" s="10" t="s">
        <v>709</v>
      </c>
      <c r="C122" s="11">
        <v>1099</v>
      </c>
      <c r="D122" s="11" t="str">
        <f t="shared" si="1"/>
        <v>044b</v>
      </c>
      <c r="E122" s="7" t="s">
        <v>708</v>
      </c>
      <c r="F122" s="7"/>
      <c r="G122" s="7"/>
    </row>
    <row r="123" spans="1:7" x14ac:dyDescent="0.15">
      <c r="A123" s="12" t="s">
        <v>710</v>
      </c>
      <c r="B123" s="13" t="s">
        <v>711</v>
      </c>
      <c r="C123" s="14">
        <v>1137</v>
      </c>
      <c r="D123" s="11" t="str">
        <f t="shared" si="1"/>
        <v>0471</v>
      </c>
      <c r="E123" s="7" t="s">
        <v>712</v>
      </c>
      <c r="F123" s="7" t="s">
        <v>641</v>
      </c>
      <c r="G123" s="7"/>
    </row>
    <row r="124" spans="1:7" x14ac:dyDescent="0.15">
      <c r="A124" s="9" t="s">
        <v>713</v>
      </c>
      <c r="B124" s="10" t="s">
        <v>714</v>
      </c>
      <c r="C124" s="11">
        <v>2144</v>
      </c>
      <c r="D124" s="11" t="str">
        <f t="shared" si="1"/>
        <v>0860</v>
      </c>
      <c r="E124" s="7" t="s">
        <v>713</v>
      </c>
      <c r="F124" s="7"/>
      <c r="G124" s="7"/>
    </row>
    <row r="125" spans="1:7" x14ac:dyDescent="0.15">
      <c r="A125" s="12" t="s">
        <v>715</v>
      </c>
      <c r="B125" s="13" t="s">
        <v>716</v>
      </c>
      <c r="C125" s="14">
        <v>1120</v>
      </c>
      <c r="D125" s="11" t="str">
        <f t="shared" si="1"/>
        <v>0460</v>
      </c>
      <c r="E125" s="7" t="s">
        <v>713</v>
      </c>
      <c r="F125" s="7" t="s">
        <v>401</v>
      </c>
      <c r="G125" s="7"/>
    </row>
    <row r="126" spans="1:7" x14ac:dyDescent="0.15">
      <c r="A126" s="9" t="s">
        <v>717</v>
      </c>
      <c r="B126" s="10" t="s">
        <v>718</v>
      </c>
      <c r="C126" s="11">
        <v>1087</v>
      </c>
      <c r="D126" s="11" t="str">
        <f t="shared" si="1"/>
        <v>043f</v>
      </c>
      <c r="E126" s="7" t="s">
        <v>717</v>
      </c>
      <c r="F126" s="7"/>
      <c r="G126" s="7"/>
    </row>
    <row r="127" spans="1:7" x14ac:dyDescent="0.15">
      <c r="A127" s="12" t="s">
        <v>719</v>
      </c>
      <c r="B127" s="13" t="s">
        <v>720</v>
      </c>
      <c r="C127" s="14">
        <v>1107</v>
      </c>
      <c r="D127" s="11" t="str">
        <f t="shared" si="1"/>
        <v>0453</v>
      </c>
      <c r="E127" s="7" t="s">
        <v>719</v>
      </c>
      <c r="F127" s="7"/>
      <c r="G127" s="7"/>
    </row>
    <row r="128" spans="1:7" x14ac:dyDescent="0.15">
      <c r="A128" s="15" t="s">
        <v>721</v>
      </c>
      <c r="B128" s="16" t="s">
        <v>722</v>
      </c>
      <c r="C128" s="11">
        <v>1159</v>
      </c>
      <c r="D128" s="11" t="str">
        <f t="shared" si="1"/>
        <v>0487</v>
      </c>
      <c r="E128" s="7" t="s">
        <v>721</v>
      </c>
      <c r="F128" s="7"/>
      <c r="G128" s="7"/>
    </row>
    <row r="129" spans="1:7" x14ac:dyDescent="0.15">
      <c r="A129" s="12" t="s">
        <v>723</v>
      </c>
      <c r="B129" s="13" t="s">
        <v>724</v>
      </c>
      <c r="C129" s="14">
        <v>1111</v>
      </c>
      <c r="D129" s="11" t="str">
        <f t="shared" si="1"/>
        <v>0457</v>
      </c>
      <c r="E129" s="7" t="s">
        <v>723</v>
      </c>
      <c r="F129" s="7"/>
      <c r="G129" s="7"/>
    </row>
    <row r="130" spans="1:7" x14ac:dyDescent="0.15">
      <c r="A130" s="9" t="s">
        <v>725</v>
      </c>
      <c r="B130" s="10" t="s">
        <v>726</v>
      </c>
      <c r="C130" s="11">
        <v>1042</v>
      </c>
      <c r="D130" s="11" t="str">
        <f t="shared" si="1"/>
        <v>0412</v>
      </c>
      <c r="E130" s="7" t="s">
        <v>725</v>
      </c>
      <c r="F130" s="7"/>
      <c r="G130" s="7"/>
    </row>
    <row r="131" spans="1:7" x14ac:dyDescent="0.15">
      <c r="A131" s="12" t="s">
        <v>727</v>
      </c>
      <c r="B131" s="13" t="s">
        <v>728</v>
      </c>
      <c r="C131" s="14">
        <v>1088</v>
      </c>
      <c r="D131" s="11" t="str">
        <f t="shared" si="1"/>
        <v>0440</v>
      </c>
      <c r="E131" s="7" t="s">
        <v>729</v>
      </c>
      <c r="F131" s="7" t="s">
        <v>457</v>
      </c>
      <c r="G131" s="7"/>
    </row>
    <row r="132" spans="1:7" x14ac:dyDescent="0.15">
      <c r="A132" s="9" t="s">
        <v>730</v>
      </c>
      <c r="B132" s="10" t="s">
        <v>731</v>
      </c>
      <c r="C132" s="11">
        <v>1108</v>
      </c>
      <c r="D132" s="11" t="str">
        <f t="shared" si="1"/>
        <v>0454</v>
      </c>
      <c r="E132" s="7" t="s">
        <v>730</v>
      </c>
      <c r="F132" s="7"/>
      <c r="G132" s="7"/>
    </row>
    <row r="133" spans="1:7" x14ac:dyDescent="0.15">
      <c r="A133" s="12" t="s">
        <v>460</v>
      </c>
      <c r="B133" s="13" t="s">
        <v>732</v>
      </c>
      <c r="C133" s="14">
        <v>1142</v>
      </c>
      <c r="D133" s="11" t="str">
        <f t="shared" ref="D133:D196" si="2">TRIM(B133)</f>
        <v>0476</v>
      </c>
      <c r="E133" s="7" t="s">
        <v>460</v>
      </c>
      <c r="F133" s="7"/>
      <c r="G133" s="7"/>
    </row>
    <row r="134" spans="1:7" x14ac:dyDescent="0.15">
      <c r="A134" s="9" t="s">
        <v>733</v>
      </c>
      <c r="B134" s="10" t="s">
        <v>734</v>
      </c>
      <c r="C134" s="11">
        <v>1062</v>
      </c>
      <c r="D134" s="11" t="str">
        <f t="shared" si="2"/>
        <v>0426</v>
      </c>
      <c r="E134" s="7" t="s">
        <v>733</v>
      </c>
      <c r="F134" s="7"/>
      <c r="G134" s="7"/>
    </row>
    <row r="135" spans="1:7" x14ac:dyDescent="0.15">
      <c r="A135" s="12" t="s">
        <v>735</v>
      </c>
      <c r="B135" s="13" t="s">
        <v>736</v>
      </c>
      <c r="C135" s="14">
        <v>1063</v>
      </c>
      <c r="D135" s="11" t="str">
        <f t="shared" si="2"/>
        <v>0427</v>
      </c>
      <c r="E135" s="7" t="s">
        <v>735</v>
      </c>
      <c r="F135" s="7"/>
      <c r="G135" s="7"/>
    </row>
    <row r="136" spans="1:7" x14ac:dyDescent="0.15">
      <c r="A136" s="15" t="s">
        <v>737</v>
      </c>
      <c r="B136" s="16" t="s">
        <v>738</v>
      </c>
      <c r="C136" s="11">
        <v>1134</v>
      </c>
      <c r="D136" s="11" t="str">
        <f t="shared" si="2"/>
        <v>046e</v>
      </c>
      <c r="E136" s="7" t="s">
        <v>737</v>
      </c>
      <c r="F136" s="7"/>
      <c r="G136" s="7"/>
    </row>
    <row r="137" spans="1:7" x14ac:dyDescent="0.15">
      <c r="A137" s="12" t="s">
        <v>739</v>
      </c>
      <c r="B137" s="13" t="s">
        <v>740</v>
      </c>
      <c r="C137" s="14">
        <v>1086</v>
      </c>
      <c r="D137" s="11" t="str">
        <f t="shared" si="2"/>
        <v>043e</v>
      </c>
      <c r="E137" s="7" t="s">
        <v>741</v>
      </c>
      <c r="F137" s="7" t="s">
        <v>562</v>
      </c>
      <c r="G137" s="7"/>
    </row>
    <row r="138" spans="1:7" x14ac:dyDescent="0.15">
      <c r="A138" s="9" t="s">
        <v>742</v>
      </c>
      <c r="B138" s="10" t="s">
        <v>743</v>
      </c>
      <c r="C138" s="11">
        <v>2110</v>
      </c>
      <c r="D138" s="11" t="str">
        <f t="shared" si="2"/>
        <v>083e</v>
      </c>
      <c r="E138" s="7" t="s">
        <v>741</v>
      </c>
      <c r="F138" s="7" t="s">
        <v>744</v>
      </c>
      <c r="G138" s="7"/>
    </row>
    <row r="139" spans="1:7" x14ac:dyDescent="0.15">
      <c r="A139" s="12" t="s">
        <v>745</v>
      </c>
      <c r="B139" s="13" t="s">
        <v>746</v>
      </c>
      <c r="C139" s="14">
        <v>1100</v>
      </c>
      <c r="D139" s="11" t="str">
        <f t="shared" si="2"/>
        <v>044c</v>
      </c>
      <c r="E139" s="7" t="s">
        <v>745</v>
      </c>
      <c r="F139" s="7"/>
      <c r="G139" s="7"/>
    </row>
    <row r="140" spans="1:7" x14ac:dyDescent="0.15">
      <c r="A140" s="9" t="s">
        <v>747</v>
      </c>
      <c r="B140" s="10" t="s">
        <v>748</v>
      </c>
      <c r="C140" s="11">
        <v>1082</v>
      </c>
      <c r="D140" s="11" t="str">
        <f t="shared" si="2"/>
        <v>043a</v>
      </c>
      <c r="E140" s="7" t="s">
        <v>747</v>
      </c>
      <c r="F140" s="7"/>
      <c r="G140" s="7"/>
    </row>
    <row r="141" spans="1:7" x14ac:dyDescent="0.15">
      <c r="A141" s="12" t="s">
        <v>749</v>
      </c>
      <c r="B141" s="13" t="s">
        <v>750</v>
      </c>
      <c r="C141" s="14">
        <v>1112</v>
      </c>
      <c r="D141" s="11" t="str">
        <f t="shared" si="2"/>
        <v>0458</v>
      </c>
      <c r="E141" s="7" t="s">
        <v>749</v>
      </c>
      <c r="F141" s="7"/>
      <c r="G141" s="7"/>
    </row>
    <row r="142" spans="1:7" x14ac:dyDescent="0.15">
      <c r="A142" s="9" t="s">
        <v>751</v>
      </c>
      <c r="B142" s="10" t="s">
        <v>752</v>
      </c>
      <c r="C142" s="11">
        <v>1153</v>
      </c>
      <c r="D142" s="11" t="str">
        <f t="shared" si="2"/>
        <v>0481</v>
      </c>
      <c r="E142" s="7" t="s">
        <v>753</v>
      </c>
      <c r="F142" s="7" t="s">
        <v>565</v>
      </c>
      <c r="G142" s="7"/>
    </row>
    <row r="143" spans="1:7" x14ac:dyDescent="0.15">
      <c r="A143" s="12" t="s">
        <v>754</v>
      </c>
      <c r="B143" s="13" t="s">
        <v>711</v>
      </c>
      <c r="C143" s="14">
        <v>1146</v>
      </c>
      <c r="D143" s="11" t="str">
        <f t="shared" si="2"/>
        <v>0471</v>
      </c>
      <c r="E143" s="7" t="s">
        <v>754</v>
      </c>
      <c r="F143" s="7"/>
      <c r="G143" s="7"/>
    </row>
    <row r="144" spans="1:7" x14ac:dyDescent="0.15">
      <c r="A144" s="9" t="s">
        <v>755</v>
      </c>
      <c r="B144" s="10" t="s">
        <v>756</v>
      </c>
      <c r="C144" s="11">
        <v>1102</v>
      </c>
      <c r="D144" s="11" t="str">
        <f t="shared" si="2"/>
        <v>044e</v>
      </c>
      <c r="E144" s="7" t="s">
        <v>755</v>
      </c>
      <c r="F144" s="7"/>
      <c r="G144" s="7"/>
    </row>
    <row r="145" spans="1:7" x14ac:dyDescent="0.15">
      <c r="A145" s="12" t="s">
        <v>757</v>
      </c>
      <c r="B145" s="13" t="s">
        <v>758</v>
      </c>
      <c r="C145" s="14">
        <v>1148</v>
      </c>
      <c r="D145" s="11" t="str">
        <f t="shared" si="2"/>
        <v>047c</v>
      </c>
      <c r="E145" s="7" t="s">
        <v>757</v>
      </c>
      <c r="F145" s="7"/>
      <c r="G145" s="7"/>
    </row>
    <row r="146" spans="1:7" x14ac:dyDescent="0.15">
      <c r="A146" s="9" t="s">
        <v>759</v>
      </c>
      <c r="B146" s="10" t="s">
        <v>760</v>
      </c>
      <c r="C146" s="11">
        <v>1104</v>
      </c>
      <c r="D146" s="11" t="str">
        <f t="shared" si="2"/>
        <v>0450</v>
      </c>
      <c r="E146" s="7" t="s">
        <v>761</v>
      </c>
      <c r="F146" s="7" t="s">
        <v>457</v>
      </c>
      <c r="G146" s="7"/>
    </row>
    <row r="147" spans="1:7" x14ac:dyDescent="0.15">
      <c r="A147" s="12" t="s">
        <v>762</v>
      </c>
      <c r="B147" s="13" t="s">
        <v>763</v>
      </c>
      <c r="C147" s="14">
        <v>2128</v>
      </c>
      <c r="D147" s="11" t="str">
        <f t="shared" si="2"/>
        <v>0850</v>
      </c>
      <c r="E147" s="7" t="s">
        <v>761</v>
      </c>
      <c r="F147" s="7" t="s">
        <v>761</v>
      </c>
      <c r="G147" s="7"/>
    </row>
    <row r="148" spans="1:7" x14ac:dyDescent="0.15">
      <c r="A148" s="9" t="s">
        <v>764</v>
      </c>
      <c r="B148" s="10" t="s">
        <v>765</v>
      </c>
      <c r="C148" s="11">
        <v>1121</v>
      </c>
      <c r="D148" s="11" t="str">
        <f t="shared" si="2"/>
        <v>0461</v>
      </c>
      <c r="E148" s="7" t="s">
        <v>764</v>
      </c>
      <c r="F148" s="7"/>
      <c r="G148" s="7"/>
    </row>
    <row r="149" spans="1:7" x14ac:dyDescent="0.15">
      <c r="A149" s="12" t="s">
        <v>766</v>
      </c>
      <c r="B149" s="13" t="s">
        <v>767</v>
      </c>
      <c r="C149" s="14">
        <v>2145</v>
      </c>
      <c r="D149" s="11" t="str">
        <f t="shared" si="2"/>
        <v>0861</v>
      </c>
      <c r="E149" s="7" t="s">
        <v>764</v>
      </c>
      <c r="F149" s="7" t="s">
        <v>470</v>
      </c>
      <c r="G149" s="7"/>
    </row>
    <row r="150" spans="1:7" x14ac:dyDescent="0.15">
      <c r="A150" s="9" t="s">
        <v>768</v>
      </c>
      <c r="B150" s="10" t="s">
        <v>769</v>
      </c>
      <c r="C150" s="11">
        <v>1044</v>
      </c>
      <c r="D150" s="11" t="str">
        <f t="shared" si="2"/>
        <v>0414</v>
      </c>
      <c r="E150" s="7" t="s">
        <v>770</v>
      </c>
      <c r="F150" s="7" t="s">
        <v>771</v>
      </c>
      <c r="G150" s="7"/>
    </row>
    <row r="151" spans="1:7" x14ac:dyDescent="0.15">
      <c r="A151" s="12" t="s">
        <v>772</v>
      </c>
      <c r="B151" s="13" t="s">
        <v>773</v>
      </c>
      <c r="C151" s="14">
        <v>2068</v>
      </c>
      <c r="D151" s="11" t="str">
        <f t="shared" si="2"/>
        <v>0814</v>
      </c>
      <c r="E151" s="7" t="s">
        <v>770</v>
      </c>
      <c r="F151" s="7" t="s">
        <v>774</v>
      </c>
      <c r="G151" s="7"/>
    </row>
    <row r="152" spans="1:7" x14ac:dyDescent="0.15">
      <c r="A152" s="9" t="s">
        <v>775</v>
      </c>
      <c r="B152" s="10" t="s">
        <v>776</v>
      </c>
      <c r="C152" s="11">
        <v>1154</v>
      </c>
      <c r="D152" s="11" t="str">
        <f t="shared" si="2"/>
        <v>0482</v>
      </c>
      <c r="E152" s="7" t="s">
        <v>775</v>
      </c>
      <c r="F152" s="7"/>
      <c r="G152" s="7"/>
    </row>
    <row r="153" spans="1:7" x14ac:dyDescent="0.15">
      <c r="A153" s="12" t="s">
        <v>777</v>
      </c>
      <c r="B153" s="13" t="s">
        <v>778</v>
      </c>
      <c r="C153" s="14">
        <v>1096</v>
      </c>
      <c r="D153" s="11" t="str">
        <f t="shared" si="2"/>
        <v>0448</v>
      </c>
      <c r="E153" s="7" t="s">
        <v>777</v>
      </c>
      <c r="F153" s="7"/>
      <c r="G153" s="7"/>
    </row>
    <row r="154" spans="1:7" x14ac:dyDescent="0.15">
      <c r="A154" s="9" t="s">
        <v>779</v>
      </c>
      <c r="B154" s="10" t="s">
        <v>780</v>
      </c>
      <c r="C154" s="11">
        <v>1138</v>
      </c>
      <c r="D154" s="11" t="str">
        <f t="shared" si="2"/>
        <v>0472</v>
      </c>
      <c r="E154" s="7" t="s">
        <v>779</v>
      </c>
      <c r="F154" s="7"/>
      <c r="G154" s="7"/>
    </row>
    <row r="155" spans="1:7" x14ac:dyDescent="0.15">
      <c r="A155" s="12" t="s">
        <v>781</v>
      </c>
      <c r="B155" s="13" t="s">
        <v>782</v>
      </c>
      <c r="C155" s="14">
        <v>1145</v>
      </c>
      <c r="D155" s="11" t="str">
        <f t="shared" si="2"/>
        <v>0479</v>
      </c>
      <c r="E155" s="7" t="s">
        <v>781</v>
      </c>
      <c r="F155" s="7"/>
      <c r="G155" s="7"/>
    </row>
    <row r="156" spans="1:7" x14ac:dyDescent="0.15">
      <c r="A156" s="9" t="s">
        <v>783</v>
      </c>
      <c r="B156" s="10" t="s">
        <v>784</v>
      </c>
      <c r="C156" s="11">
        <v>1123</v>
      </c>
      <c r="D156" s="11" t="str">
        <f t="shared" si="2"/>
        <v>0463</v>
      </c>
      <c r="E156" s="7" t="s">
        <v>783</v>
      </c>
      <c r="F156" s="7"/>
      <c r="G156" s="7"/>
    </row>
    <row r="157" spans="1:7" x14ac:dyDescent="0.15">
      <c r="A157" s="12" t="s">
        <v>785</v>
      </c>
      <c r="B157" s="13" t="s">
        <v>786</v>
      </c>
      <c r="C157" s="14">
        <v>1045</v>
      </c>
      <c r="D157" s="11" t="str">
        <f t="shared" si="2"/>
        <v>0415</v>
      </c>
      <c r="E157" s="7" t="s">
        <v>785</v>
      </c>
      <c r="F157" s="7"/>
      <c r="G157" s="7"/>
    </row>
    <row r="158" spans="1:7" x14ac:dyDescent="0.15">
      <c r="A158" s="9" t="s">
        <v>787</v>
      </c>
      <c r="B158" s="10" t="s">
        <v>788</v>
      </c>
      <c r="C158" s="11">
        <v>1046</v>
      </c>
      <c r="D158" s="11" t="str">
        <f t="shared" si="2"/>
        <v>0416</v>
      </c>
      <c r="E158" s="7" t="s">
        <v>789</v>
      </c>
      <c r="F158" s="7" t="s">
        <v>790</v>
      </c>
      <c r="G158" s="7"/>
    </row>
    <row r="159" spans="1:7" x14ac:dyDescent="0.15">
      <c r="A159" s="12" t="s">
        <v>791</v>
      </c>
      <c r="B159" s="13" t="s">
        <v>792</v>
      </c>
      <c r="C159" s="14">
        <v>2070</v>
      </c>
      <c r="D159" s="11" t="str">
        <f t="shared" si="2"/>
        <v>0816</v>
      </c>
      <c r="E159" s="7" t="s">
        <v>789</v>
      </c>
      <c r="F159" s="7" t="s">
        <v>793</v>
      </c>
      <c r="G159" s="7"/>
    </row>
    <row r="160" spans="1:7" x14ac:dyDescent="0.15">
      <c r="A160" s="9" t="s">
        <v>794</v>
      </c>
      <c r="B160" s="10" t="s">
        <v>795</v>
      </c>
      <c r="C160" s="11">
        <v>1094</v>
      </c>
      <c r="D160" s="11" t="str">
        <f t="shared" si="2"/>
        <v>0446</v>
      </c>
      <c r="E160" s="7" t="s">
        <v>794</v>
      </c>
      <c r="F160" s="7"/>
      <c r="G160" s="7"/>
    </row>
    <row r="161" spans="1:7" x14ac:dyDescent="0.15">
      <c r="A161" s="12" t="s">
        <v>796</v>
      </c>
      <c r="B161" s="13" t="s">
        <v>797</v>
      </c>
      <c r="C161" s="14">
        <v>2118</v>
      </c>
      <c r="D161" s="11" t="str">
        <f t="shared" si="2"/>
        <v>0846</v>
      </c>
      <c r="E161" s="7" t="s">
        <v>794</v>
      </c>
      <c r="F161" s="7" t="s">
        <v>798</v>
      </c>
      <c r="G161" s="7"/>
    </row>
    <row r="162" spans="1:7" x14ac:dyDescent="0.15">
      <c r="A162" s="9" t="s">
        <v>799</v>
      </c>
      <c r="B162" s="10" t="s">
        <v>800</v>
      </c>
      <c r="C162" s="11">
        <v>1131</v>
      </c>
      <c r="D162" s="11" t="str">
        <f t="shared" si="2"/>
        <v>046B</v>
      </c>
      <c r="E162" s="7" t="s">
        <v>801</v>
      </c>
      <c r="F162" s="7" t="s">
        <v>802</v>
      </c>
      <c r="G162" s="7"/>
    </row>
    <row r="163" spans="1:7" x14ac:dyDescent="0.15">
      <c r="A163" s="12" t="s">
        <v>803</v>
      </c>
      <c r="B163" s="13" t="s">
        <v>804</v>
      </c>
      <c r="C163" s="14">
        <v>2155</v>
      </c>
      <c r="D163" s="11" t="str">
        <f t="shared" si="2"/>
        <v>086B</v>
      </c>
      <c r="E163" s="7" t="s">
        <v>801</v>
      </c>
      <c r="F163" s="7" t="s">
        <v>805</v>
      </c>
      <c r="G163" s="7"/>
    </row>
    <row r="164" spans="1:7" x14ac:dyDescent="0.15">
      <c r="A164" s="9" t="s">
        <v>806</v>
      </c>
      <c r="B164" s="10" t="s">
        <v>807</v>
      </c>
      <c r="C164" s="11">
        <v>3179</v>
      </c>
      <c r="D164" s="11" t="str">
        <f t="shared" si="2"/>
        <v>0C6B</v>
      </c>
      <c r="E164" s="7" t="s">
        <v>801</v>
      </c>
      <c r="F164" s="7" t="s">
        <v>808</v>
      </c>
      <c r="G164" s="7"/>
    </row>
    <row r="165" spans="1:7" x14ac:dyDescent="0.15">
      <c r="A165" s="12" t="s">
        <v>809</v>
      </c>
      <c r="B165" s="13" t="s">
        <v>810</v>
      </c>
      <c r="C165" s="14">
        <v>1047</v>
      </c>
      <c r="D165" s="11" t="str">
        <f t="shared" si="2"/>
        <v>0417</v>
      </c>
      <c r="E165" s="7" t="s">
        <v>809</v>
      </c>
      <c r="F165" s="7"/>
      <c r="G165" s="7"/>
    </row>
    <row r="166" spans="1:7" x14ac:dyDescent="0.15">
      <c r="A166" s="9" t="s">
        <v>811</v>
      </c>
      <c r="B166" s="10" t="s">
        <v>812</v>
      </c>
      <c r="C166" s="11">
        <v>1048</v>
      </c>
      <c r="D166" s="11" t="str">
        <f t="shared" si="2"/>
        <v>0418</v>
      </c>
      <c r="E166" s="7" t="s">
        <v>811</v>
      </c>
      <c r="F166" s="7"/>
      <c r="G166" s="7"/>
    </row>
    <row r="167" spans="1:7" x14ac:dyDescent="0.15">
      <c r="A167" s="12" t="s">
        <v>813</v>
      </c>
      <c r="B167" s="13" t="s">
        <v>814</v>
      </c>
      <c r="C167" s="14">
        <v>2072</v>
      </c>
      <c r="D167" s="11" t="str">
        <f t="shared" si="2"/>
        <v>0818</v>
      </c>
      <c r="E167" s="7" t="s">
        <v>811</v>
      </c>
      <c r="F167" s="7" t="s">
        <v>815</v>
      </c>
      <c r="G167" s="7"/>
    </row>
    <row r="168" spans="1:7" x14ac:dyDescent="0.15">
      <c r="A168" s="9" t="s">
        <v>816</v>
      </c>
      <c r="B168" s="10" t="s">
        <v>817</v>
      </c>
      <c r="C168" s="11">
        <v>1049</v>
      </c>
      <c r="D168" s="11" t="str">
        <f t="shared" si="2"/>
        <v>0419</v>
      </c>
      <c r="E168" s="7" t="s">
        <v>816</v>
      </c>
      <c r="F168" s="7"/>
      <c r="G168" s="7"/>
    </row>
    <row r="169" spans="1:7" x14ac:dyDescent="0.15">
      <c r="A169" s="12" t="s">
        <v>818</v>
      </c>
      <c r="B169" s="13" t="s">
        <v>819</v>
      </c>
      <c r="C169" s="14">
        <v>2073</v>
      </c>
      <c r="D169" s="11" t="str">
        <f t="shared" si="2"/>
        <v>0819</v>
      </c>
      <c r="E169" s="7" t="s">
        <v>816</v>
      </c>
      <c r="F169" s="7" t="s">
        <v>815</v>
      </c>
      <c r="G169" s="7"/>
    </row>
    <row r="170" spans="1:7" x14ac:dyDescent="0.15">
      <c r="A170" s="9" t="s">
        <v>820</v>
      </c>
      <c r="B170" s="10" t="s">
        <v>821</v>
      </c>
      <c r="C170" s="11">
        <v>1083</v>
      </c>
      <c r="D170" s="11" t="str">
        <f t="shared" si="2"/>
        <v>043b</v>
      </c>
      <c r="E170" s="7" t="s">
        <v>822</v>
      </c>
      <c r="F170" s="7" t="s">
        <v>823</v>
      </c>
      <c r="G170" s="7"/>
    </row>
    <row r="171" spans="1:7" x14ac:dyDescent="0.15">
      <c r="A171" s="12" t="s">
        <v>824</v>
      </c>
      <c r="B171" s="13" t="s">
        <v>825</v>
      </c>
      <c r="C171" s="14">
        <v>1103</v>
      </c>
      <c r="D171" s="11" t="str">
        <f t="shared" si="2"/>
        <v>044f</v>
      </c>
      <c r="E171" s="7" t="s">
        <v>824</v>
      </c>
      <c r="F171" s="7"/>
      <c r="G171" s="7"/>
    </row>
    <row r="172" spans="1:7" x14ac:dyDescent="0.15">
      <c r="A172" s="9" t="s">
        <v>826</v>
      </c>
      <c r="B172" s="10" t="s">
        <v>827</v>
      </c>
      <c r="C172" s="11">
        <v>1084</v>
      </c>
      <c r="D172" s="11" t="str">
        <f t="shared" si="2"/>
        <v>043c</v>
      </c>
      <c r="E172" s="7" t="s">
        <v>826</v>
      </c>
      <c r="F172" s="7"/>
      <c r="G172" s="7"/>
    </row>
    <row r="173" spans="1:7" x14ac:dyDescent="0.15">
      <c r="A173" s="12" t="s">
        <v>828</v>
      </c>
      <c r="B173" s="13" t="s">
        <v>829</v>
      </c>
      <c r="C173" s="14">
        <v>1132</v>
      </c>
      <c r="D173" s="11" t="str">
        <f t="shared" si="2"/>
        <v>046c</v>
      </c>
      <c r="E173" s="7" t="s">
        <v>828</v>
      </c>
      <c r="F173" s="7"/>
      <c r="G173" s="7"/>
    </row>
    <row r="174" spans="1:7" x14ac:dyDescent="0.15">
      <c r="A174" s="9" t="s">
        <v>830</v>
      </c>
      <c r="B174" s="10" t="s">
        <v>831</v>
      </c>
      <c r="C174" s="11">
        <v>3098</v>
      </c>
      <c r="D174" s="11" t="str">
        <f t="shared" si="2"/>
        <v>0c1a</v>
      </c>
      <c r="E174" s="7" t="s">
        <v>832</v>
      </c>
      <c r="F174" s="7" t="s">
        <v>457</v>
      </c>
      <c r="G174" s="7"/>
    </row>
    <row r="175" spans="1:7" x14ac:dyDescent="0.15">
      <c r="A175" s="12" t="s">
        <v>833</v>
      </c>
      <c r="B175" s="13" t="s">
        <v>834</v>
      </c>
      <c r="C175" s="14">
        <v>2074</v>
      </c>
      <c r="D175" s="11" t="str">
        <f t="shared" si="2"/>
        <v>081a</v>
      </c>
      <c r="E175" s="7" t="s">
        <v>832</v>
      </c>
      <c r="F175" s="7" t="s">
        <v>460</v>
      </c>
      <c r="G175" s="7"/>
    </row>
    <row r="176" spans="1:7" x14ac:dyDescent="0.15">
      <c r="A176" s="9" t="s">
        <v>835</v>
      </c>
      <c r="B176" s="10" t="s">
        <v>836</v>
      </c>
      <c r="C176" s="11">
        <v>1113</v>
      </c>
      <c r="D176" s="11" t="str">
        <f t="shared" si="2"/>
        <v>0459</v>
      </c>
      <c r="E176" s="7" t="s">
        <v>837</v>
      </c>
      <c r="F176" s="7" t="s">
        <v>470</v>
      </c>
      <c r="G176" s="7"/>
    </row>
    <row r="177" spans="1:7" x14ac:dyDescent="0.15">
      <c r="A177" s="12" t="s">
        <v>838</v>
      </c>
      <c r="B177" s="13" t="s">
        <v>839</v>
      </c>
      <c r="C177" s="14">
        <v>2137</v>
      </c>
      <c r="D177" s="11" t="str">
        <f t="shared" si="2"/>
        <v>0859</v>
      </c>
      <c r="E177" s="7" t="s">
        <v>837</v>
      </c>
      <c r="F177" s="7" t="s">
        <v>798</v>
      </c>
      <c r="G177" s="7"/>
    </row>
    <row r="178" spans="1:7" x14ac:dyDescent="0.15">
      <c r="A178" s="9" t="s">
        <v>840</v>
      </c>
      <c r="B178" s="10" t="s">
        <v>841</v>
      </c>
      <c r="C178" s="11">
        <v>1115</v>
      </c>
      <c r="D178" s="11" t="str">
        <f t="shared" si="2"/>
        <v>045b</v>
      </c>
      <c r="E178" s="7" t="s">
        <v>842</v>
      </c>
      <c r="F178" s="7" t="s">
        <v>843</v>
      </c>
      <c r="G178" s="7"/>
    </row>
    <row r="179" spans="1:7" x14ac:dyDescent="0.15">
      <c r="A179" s="12" t="s">
        <v>844</v>
      </c>
      <c r="B179" s="13" t="s">
        <v>845</v>
      </c>
      <c r="C179" s="14">
        <v>1051</v>
      </c>
      <c r="D179" s="11" t="str">
        <f t="shared" si="2"/>
        <v>041b</v>
      </c>
      <c r="E179" s="7" t="s">
        <v>844</v>
      </c>
      <c r="F179" s="7"/>
      <c r="G179" s="7"/>
    </row>
    <row r="180" spans="1:7" x14ac:dyDescent="0.15">
      <c r="A180" s="9" t="s">
        <v>846</v>
      </c>
      <c r="B180" s="10" t="s">
        <v>847</v>
      </c>
      <c r="C180" s="11">
        <v>1060</v>
      </c>
      <c r="D180" s="11" t="str">
        <f t="shared" si="2"/>
        <v>0424</v>
      </c>
      <c r="E180" s="7" t="s">
        <v>846</v>
      </c>
      <c r="F180" s="7"/>
      <c r="G180" s="7"/>
    </row>
    <row r="181" spans="1:7" x14ac:dyDescent="0.15">
      <c r="A181" s="12" t="s">
        <v>848</v>
      </c>
      <c r="B181" s="13" t="s">
        <v>849</v>
      </c>
      <c r="C181" s="14">
        <v>1143</v>
      </c>
      <c r="D181" s="11" t="str">
        <f t="shared" si="2"/>
        <v>0477</v>
      </c>
      <c r="E181" s="7" t="s">
        <v>848</v>
      </c>
      <c r="F181" s="7"/>
      <c r="G181" s="7"/>
    </row>
    <row r="182" spans="1:7" x14ac:dyDescent="0.15">
      <c r="A182" s="9" t="s">
        <v>850</v>
      </c>
      <c r="B182" s="10" t="s">
        <v>851</v>
      </c>
      <c r="C182" s="11">
        <v>1070</v>
      </c>
      <c r="D182" s="11" t="str">
        <f t="shared" si="2"/>
        <v>042e</v>
      </c>
      <c r="E182" s="7" t="s">
        <v>850</v>
      </c>
      <c r="F182" s="7"/>
      <c r="G182" s="7"/>
    </row>
    <row r="183" spans="1:7" x14ac:dyDescent="0.15">
      <c r="A183" s="12" t="s">
        <v>852</v>
      </c>
      <c r="B183" s="13" t="s">
        <v>999</v>
      </c>
      <c r="C183" s="14">
        <v>3082</v>
      </c>
      <c r="D183" s="11" t="str">
        <f t="shared" si="2"/>
        <v>0c0a</v>
      </c>
      <c r="E183" s="7" t="s">
        <v>853</v>
      </c>
      <c r="F183" s="7" t="s">
        <v>854</v>
      </c>
      <c r="G183" s="7" t="s">
        <v>855</v>
      </c>
    </row>
    <row r="184" spans="1:7" x14ac:dyDescent="0.15">
      <c r="A184" s="9" t="s">
        <v>856</v>
      </c>
      <c r="B184" s="10" t="s">
        <v>857</v>
      </c>
      <c r="C184" s="11">
        <v>1034</v>
      </c>
      <c r="D184" s="11" t="str">
        <f t="shared" si="2"/>
        <v>040a</v>
      </c>
      <c r="E184" s="7" t="s">
        <v>853</v>
      </c>
      <c r="F184" s="7" t="s">
        <v>854</v>
      </c>
      <c r="G184" s="7" t="s">
        <v>858</v>
      </c>
    </row>
    <row r="185" spans="1:7" x14ac:dyDescent="0.15">
      <c r="A185" s="12" t="s">
        <v>859</v>
      </c>
      <c r="B185" s="13" t="s">
        <v>860</v>
      </c>
      <c r="C185" s="14">
        <v>11274</v>
      </c>
      <c r="D185" s="11" t="str">
        <f t="shared" si="2"/>
        <v>2c0a</v>
      </c>
      <c r="E185" s="7" t="s">
        <v>853</v>
      </c>
      <c r="F185" s="7" t="s">
        <v>861</v>
      </c>
      <c r="G185" s="7"/>
    </row>
    <row r="186" spans="1:7" x14ac:dyDescent="0.15">
      <c r="A186" s="9" t="s">
        <v>862</v>
      </c>
      <c r="B186" s="10" t="s">
        <v>863</v>
      </c>
      <c r="C186" s="11">
        <v>16394</v>
      </c>
      <c r="D186" s="11" t="str">
        <f t="shared" si="2"/>
        <v>400a</v>
      </c>
      <c r="E186" s="7" t="s">
        <v>853</v>
      </c>
      <c r="F186" s="7" t="s">
        <v>802</v>
      </c>
      <c r="G186" s="7"/>
    </row>
    <row r="187" spans="1:7" x14ac:dyDescent="0.15">
      <c r="A187" s="12" t="s">
        <v>864</v>
      </c>
      <c r="B187" s="13" t="s">
        <v>865</v>
      </c>
      <c r="C187" s="14">
        <v>13322</v>
      </c>
      <c r="D187" s="11" t="str">
        <f t="shared" si="2"/>
        <v>340a</v>
      </c>
      <c r="E187" s="7" t="s">
        <v>853</v>
      </c>
      <c r="F187" s="7" t="s">
        <v>866</v>
      </c>
      <c r="G187" s="7"/>
    </row>
    <row r="188" spans="1:7" x14ac:dyDescent="0.15">
      <c r="A188" s="9" t="s">
        <v>867</v>
      </c>
      <c r="B188" s="10" t="s">
        <v>868</v>
      </c>
      <c r="C188" s="11">
        <v>9226</v>
      </c>
      <c r="D188" s="11" t="str">
        <f t="shared" si="2"/>
        <v>240a</v>
      </c>
      <c r="E188" s="7" t="s">
        <v>853</v>
      </c>
      <c r="F188" s="7" t="s">
        <v>869</v>
      </c>
      <c r="G188" s="7"/>
    </row>
    <row r="189" spans="1:7" x14ac:dyDescent="0.15">
      <c r="A189" s="12" t="s">
        <v>870</v>
      </c>
      <c r="B189" s="13" t="s">
        <v>871</v>
      </c>
      <c r="C189" s="14">
        <v>5130</v>
      </c>
      <c r="D189" s="11" t="str">
        <f t="shared" si="2"/>
        <v>140a</v>
      </c>
      <c r="E189" s="7" t="s">
        <v>853</v>
      </c>
      <c r="F189" s="7" t="s">
        <v>872</v>
      </c>
      <c r="G189" s="7"/>
    </row>
    <row r="190" spans="1:7" x14ac:dyDescent="0.15">
      <c r="A190" s="9" t="s">
        <v>873</v>
      </c>
      <c r="B190" s="10" t="s">
        <v>874</v>
      </c>
      <c r="C190" s="11">
        <v>7178</v>
      </c>
      <c r="D190" s="11" t="str">
        <f t="shared" si="2"/>
        <v>1c0a</v>
      </c>
      <c r="E190" s="7" t="s">
        <v>853</v>
      </c>
      <c r="F190" s="7" t="s">
        <v>875</v>
      </c>
      <c r="G190" s="7"/>
    </row>
    <row r="191" spans="1:7" x14ac:dyDescent="0.15">
      <c r="A191" s="12" t="s">
        <v>876</v>
      </c>
      <c r="B191" s="13" t="s">
        <v>877</v>
      </c>
      <c r="C191" s="14">
        <v>12298</v>
      </c>
      <c r="D191" s="11" t="str">
        <f t="shared" si="2"/>
        <v>300a</v>
      </c>
      <c r="E191" s="7" t="s">
        <v>853</v>
      </c>
      <c r="F191" s="7" t="s">
        <v>805</v>
      </c>
      <c r="G191" s="7"/>
    </row>
    <row r="192" spans="1:7" x14ac:dyDescent="0.15">
      <c r="A192" s="9" t="s">
        <v>878</v>
      </c>
      <c r="B192" s="10" t="s">
        <v>879</v>
      </c>
      <c r="C192" s="11">
        <v>17418</v>
      </c>
      <c r="D192" s="11" t="str">
        <f t="shared" si="2"/>
        <v>440a</v>
      </c>
      <c r="E192" s="7" t="s">
        <v>853</v>
      </c>
      <c r="F192" s="7" t="s">
        <v>880</v>
      </c>
      <c r="G192" s="7"/>
    </row>
    <row r="193" spans="1:7" x14ac:dyDescent="0.15">
      <c r="A193" s="12" t="s">
        <v>881</v>
      </c>
      <c r="B193" s="13" t="s">
        <v>882</v>
      </c>
      <c r="C193" s="14">
        <v>4106</v>
      </c>
      <c r="D193" s="11" t="str">
        <f t="shared" si="2"/>
        <v>100a</v>
      </c>
      <c r="E193" s="7" t="s">
        <v>853</v>
      </c>
      <c r="F193" s="7" t="s">
        <v>883</v>
      </c>
      <c r="G193" s="7"/>
    </row>
    <row r="194" spans="1:7" x14ac:dyDescent="0.15">
      <c r="A194" s="9" t="s">
        <v>884</v>
      </c>
      <c r="B194" s="10" t="s">
        <v>885</v>
      </c>
      <c r="C194" s="11">
        <v>18442</v>
      </c>
      <c r="D194" s="11" t="str">
        <f t="shared" si="2"/>
        <v>480a</v>
      </c>
      <c r="E194" s="7" t="s">
        <v>853</v>
      </c>
      <c r="F194" s="7" t="s">
        <v>886</v>
      </c>
      <c r="G194" s="7"/>
    </row>
    <row r="195" spans="1:7" x14ac:dyDescent="0.15">
      <c r="A195" s="12" t="s">
        <v>887</v>
      </c>
      <c r="B195" s="13" t="s">
        <v>888</v>
      </c>
      <c r="C195" s="14">
        <v>22538</v>
      </c>
      <c r="D195" s="11" t="str">
        <f t="shared" si="2"/>
        <v>580a</v>
      </c>
      <c r="E195" s="7" t="s">
        <v>853</v>
      </c>
      <c r="F195" s="7" t="s">
        <v>889</v>
      </c>
      <c r="G195" s="7"/>
    </row>
    <row r="196" spans="1:7" x14ac:dyDescent="0.15">
      <c r="A196" s="9" t="s">
        <v>890</v>
      </c>
      <c r="B196" s="10" t="s">
        <v>891</v>
      </c>
      <c r="C196" s="11">
        <v>2058</v>
      </c>
      <c r="D196" s="11" t="str">
        <f t="shared" si="2"/>
        <v>080a</v>
      </c>
      <c r="E196" s="7" t="s">
        <v>853</v>
      </c>
      <c r="F196" s="7" t="s">
        <v>892</v>
      </c>
      <c r="G196" s="7"/>
    </row>
    <row r="197" spans="1:7" x14ac:dyDescent="0.15">
      <c r="A197" s="12" t="s">
        <v>893</v>
      </c>
      <c r="B197" s="13" t="s">
        <v>894</v>
      </c>
      <c r="C197" s="14">
        <v>19466</v>
      </c>
      <c r="D197" s="11" t="str">
        <f t="shared" ref="D197:D241" si="3">TRIM(B197)</f>
        <v>4c0a</v>
      </c>
      <c r="E197" s="7" t="s">
        <v>853</v>
      </c>
      <c r="F197" s="7" t="s">
        <v>895</v>
      </c>
      <c r="G197" s="7"/>
    </row>
    <row r="198" spans="1:7" x14ac:dyDescent="0.15">
      <c r="A198" s="9" t="s">
        <v>896</v>
      </c>
      <c r="B198" s="10" t="s">
        <v>897</v>
      </c>
      <c r="C198" s="11">
        <v>6154</v>
      </c>
      <c r="D198" s="11" t="str">
        <f t="shared" si="3"/>
        <v>180a</v>
      </c>
      <c r="E198" s="7" t="s">
        <v>853</v>
      </c>
      <c r="F198" s="7" t="s">
        <v>898</v>
      </c>
      <c r="G198" s="7"/>
    </row>
    <row r="199" spans="1:7" x14ac:dyDescent="0.15">
      <c r="A199" s="12" t="s">
        <v>899</v>
      </c>
      <c r="B199" s="13" t="s">
        <v>900</v>
      </c>
      <c r="C199" s="14">
        <v>15370</v>
      </c>
      <c r="D199" s="11" t="str">
        <f t="shared" si="3"/>
        <v>3c0a</v>
      </c>
      <c r="E199" s="7" t="s">
        <v>853</v>
      </c>
      <c r="F199" s="7" t="s">
        <v>669</v>
      </c>
      <c r="G199" s="7"/>
    </row>
    <row r="200" spans="1:7" x14ac:dyDescent="0.15">
      <c r="A200" s="9" t="s">
        <v>901</v>
      </c>
      <c r="B200" s="10" t="s">
        <v>902</v>
      </c>
      <c r="C200" s="11">
        <v>10250</v>
      </c>
      <c r="D200" s="11" t="str">
        <f t="shared" si="3"/>
        <v>280a</v>
      </c>
      <c r="E200" s="7" t="s">
        <v>853</v>
      </c>
      <c r="F200" s="7" t="s">
        <v>808</v>
      </c>
      <c r="G200" s="7"/>
    </row>
    <row r="201" spans="1:7" x14ac:dyDescent="0.15">
      <c r="A201" s="12" t="s">
        <v>903</v>
      </c>
      <c r="B201" s="13" t="s">
        <v>904</v>
      </c>
      <c r="C201" s="14">
        <v>20490</v>
      </c>
      <c r="D201" s="11" t="str">
        <f t="shared" si="3"/>
        <v>500a</v>
      </c>
      <c r="E201" s="7" t="s">
        <v>853</v>
      </c>
      <c r="F201" s="7" t="s">
        <v>905</v>
      </c>
      <c r="G201" s="7"/>
    </row>
    <row r="202" spans="1:7" x14ac:dyDescent="0.15">
      <c r="A202" s="9" t="s">
        <v>906</v>
      </c>
      <c r="B202" s="10" t="s">
        <v>907</v>
      </c>
      <c r="C202" s="11">
        <v>21514</v>
      </c>
      <c r="D202" s="11" t="str">
        <f t="shared" si="3"/>
        <v>540a</v>
      </c>
      <c r="E202" s="7" t="s">
        <v>853</v>
      </c>
      <c r="F202" s="7" t="s">
        <v>489</v>
      </c>
      <c r="G202" s="7"/>
    </row>
    <row r="203" spans="1:7" x14ac:dyDescent="0.15">
      <c r="A203" s="12" t="s">
        <v>908</v>
      </c>
      <c r="B203" s="13" t="s">
        <v>909</v>
      </c>
      <c r="C203" s="14">
        <v>14346</v>
      </c>
      <c r="D203" s="11" t="str">
        <f t="shared" si="3"/>
        <v>380a</v>
      </c>
      <c r="E203" s="7" t="s">
        <v>853</v>
      </c>
      <c r="F203" s="7" t="s">
        <v>910</v>
      </c>
      <c r="G203" s="7"/>
    </row>
    <row r="204" spans="1:7" x14ac:dyDescent="0.15">
      <c r="A204" s="9" t="s">
        <v>911</v>
      </c>
      <c r="B204" s="10" t="s">
        <v>912</v>
      </c>
      <c r="C204" s="11">
        <v>8202</v>
      </c>
      <c r="D204" s="11" t="str">
        <f t="shared" si="3"/>
        <v>200a</v>
      </c>
      <c r="E204" s="7" t="s">
        <v>853</v>
      </c>
      <c r="F204" s="7" t="s">
        <v>913</v>
      </c>
      <c r="G204" s="7"/>
    </row>
    <row r="205" spans="1:7" x14ac:dyDescent="0.15">
      <c r="A205" s="12" t="s">
        <v>914</v>
      </c>
      <c r="B205" s="13" t="s">
        <v>915</v>
      </c>
      <c r="C205" s="14">
        <v>1072</v>
      </c>
      <c r="D205" s="11" t="str">
        <f t="shared" si="3"/>
        <v>0430</v>
      </c>
      <c r="E205" s="7" t="s">
        <v>914</v>
      </c>
      <c r="F205" s="7"/>
      <c r="G205" s="7"/>
    </row>
    <row r="206" spans="1:7" x14ac:dyDescent="0.15">
      <c r="A206" s="9" t="s">
        <v>916</v>
      </c>
      <c r="B206" s="10" t="s">
        <v>917</v>
      </c>
      <c r="C206" s="11">
        <v>1089</v>
      </c>
      <c r="D206" s="11" t="str">
        <f t="shared" si="3"/>
        <v>0441</v>
      </c>
      <c r="E206" s="7" t="s">
        <v>916</v>
      </c>
      <c r="F206" s="7"/>
      <c r="G206" s="7"/>
    </row>
    <row r="207" spans="1:7" x14ac:dyDescent="0.15">
      <c r="A207" s="12" t="s">
        <v>918</v>
      </c>
      <c r="B207" s="13" t="s">
        <v>919</v>
      </c>
      <c r="C207" s="14">
        <v>1053</v>
      </c>
      <c r="D207" s="11" t="str">
        <f t="shared" si="3"/>
        <v>041d</v>
      </c>
      <c r="E207" s="7" t="s">
        <v>918</v>
      </c>
      <c r="F207" s="7"/>
      <c r="G207" s="7"/>
    </row>
    <row r="208" spans="1:7" x14ac:dyDescent="0.15">
      <c r="A208" s="9" t="s">
        <v>920</v>
      </c>
      <c r="B208" s="10" t="s">
        <v>921</v>
      </c>
      <c r="C208" s="11">
        <v>2077</v>
      </c>
      <c r="D208" s="11" t="str">
        <f t="shared" si="3"/>
        <v>081d</v>
      </c>
      <c r="E208" s="7" t="s">
        <v>918</v>
      </c>
      <c r="F208" s="7" t="s">
        <v>922</v>
      </c>
      <c r="G208" s="7"/>
    </row>
    <row r="209" spans="1:7" x14ac:dyDescent="0.15">
      <c r="A209" s="12" t="s">
        <v>923</v>
      </c>
      <c r="B209" s="13" t="s">
        <v>924</v>
      </c>
      <c r="C209" s="14">
        <v>1114</v>
      </c>
      <c r="D209" s="11" t="str">
        <f t="shared" si="3"/>
        <v>045a</v>
      </c>
      <c r="E209" s="7" t="s">
        <v>923</v>
      </c>
      <c r="F209" s="7"/>
      <c r="G209" s="7"/>
    </row>
    <row r="210" spans="1:7" x14ac:dyDescent="0.15">
      <c r="A210" s="9" t="s">
        <v>925</v>
      </c>
      <c r="B210" s="10" t="s">
        <v>926</v>
      </c>
      <c r="C210" s="11">
        <v>1064</v>
      </c>
      <c r="D210" s="11" t="str">
        <f t="shared" si="3"/>
        <v>0428</v>
      </c>
      <c r="E210" s="7" t="s">
        <v>925</v>
      </c>
      <c r="F210" s="7"/>
      <c r="G210" s="7"/>
    </row>
    <row r="211" spans="1:7" x14ac:dyDescent="0.15">
      <c r="A211" s="12" t="s">
        <v>927</v>
      </c>
      <c r="B211" s="13" t="s">
        <v>928</v>
      </c>
      <c r="C211" s="14">
        <v>1119</v>
      </c>
      <c r="D211" s="11" t="str">
        <f t="shared" si="3"/>
        <v>045f</v>
      </c>
      <c r="E211" s="7" t="s">
        <v>929</v>
      </c>
      <c r="F211" s="7" t="s">
        <v>401</v>
      </c>
      <c r="G211" s="7"/>
    </row>
    <row r="212" spans="1:7" x14ac:dyDescent="0.15">
      <c r="A212" s="9" t="s">
        <v>930</v>
      </c>
      <c r="B212" s="10" t="s">
        <v>931</v>
      </c>
      <c r="C212" s="11">
        <v>2143</v>
      </c>
      <c r="D212" s="11" t="str">
        <f t="shared" si="3"/>
        <v>085f</v>
      </c>
      <c r="E212" s="7" t="s">
        <v>929</v>
      </c>
      <c r="F212" s="7" t="s">
        <v>460</v>
      </c>
      <c r="G212" s="7"/>
    </row>
    <row r="213" spans="1:7" x14ac:dyDescent="0.15">
      <c r="A213" s="12" t="s">
        <v>932</v>
      </c>
      <c r="B213" s="13" t="s">
        <v>933</v>
      </c>
      <c r="C213" s="14">
        <v>1097</v>
      </c>
      <c r="D213" s="11" t="str">
        <f t="shared" si="3"/>
        <v>0449</v>
      </c>
      <c r="E213" s="7" t="s">
        <v>932</v>
      </c>
      <c r="F213" s="7"/>
      <c r="G213" s="7"/>
    </row>
    <row r="214" spans="1:7" x14ac:dyDescent="0.15">
      <c r="A214" s="9" t="s">
        <v>934</v>
      </c>
      <c r="B214" s="10" t="s">
        <v>935</v>
      </c>
      <c r="C214" s="11">
        <v>1092</v>
      </c>
      <c r="D214" s="11" t="str">
        <f t="shared" si="3"/>
        <v>0444</v>
      </c>
      <c r="E214" s="7" t="s">
        <v>934</v>
      </c>
      <c r="F214" s="7"/>
      <c r="G214" s="7"/>
    </row>
    <row r="215" spans="1:7" x14ac:dyDescent="0.15">
      <c r="A215" s="12" t="s">
        <v>936</v>
      </c>
      <c r="B215" s="13" t="s">
        <v>937</v>
      </c>
      <c r="C215" s="14">
        <v>1098</v>
      </c>
      <c r="D215" s="11" t="str">
        <f t="shared" si="3"/>
        <v>044a</v>
      </c>
      <c r="E215" s="7" t="s">
        <v>936</v>
      </c>
      <c r="F215" s="7"/>
      <c r="G215" s="7"/>
    </row>
    <row r="216" spans="1:7" x14ac:dyDescent="0.15">
      <c r="A216" s="9" t="s">
        <v>938</v>
      </c>
      <c r="B216" s="10" t="s">
        <v>939</v>
      </c>
      <c r="C216" s="11">
        <v>1054</v>
      </c>
      <c r="D216" s="11" t="str">
        <f t="shared" si="3"/>
        <v>041e</v>
      </c>
      <c r="E216" s="7" t="s">
        <v>938</v>
      </c>
      <c r="F216" s="7"/>
      <c r="G216" s="7"/>
    </row>
    <row r="217" spans="1:7" x14ac:dyDescent="0.15">
      <c r="A217" s="12" t="s">
        <v>940</v>
      </c>
      <c r="B217" s="13" t="s">
        <v>941</v>
      </c>
      <c r="C217" s="14">
        <v>2129</v>
      </c>
      <c r="D217" s="11" t="str">
        <f t="shared" si="3"/>
        <v>0851</v>
      </c>
      <c r="E217" s="7" t="s">
        <v>942</v>
      </c>
      <c r="F217" s="7" t="s">
        <v>943</v>
      </c>
      <c r="G217" s="7"/>
    </row>
    <row r="218" spans="1:7" x14ac:dyDescent="0.15">
      <c r="A218" s="9" t="s">
        <v>944</v>
      </c>
      <c r="B218" s="10" t="s">
        <v>945</v>
      </c>
      <c r="C218" s="11">
        <v>1105</v>
      </c>
      <c r="D218" s="11" t="str">
        <f t="shared" si="3"/>
        <v>0451</v>
      </c>
      <c r="E218" s="7" t="s">
        <v>942</v>
      </c>
      <c r="F218" s="7" t="s">
        <v>493</v>
      </c>
      <c r="G218" s="7"/>
    </row>
    <row r="219" spans="1:7" x14ac:dyDescent="0.15">
      <c r="A219" s="12" t="s">
        <v>946</v>
      </c>
      <c r="B219" s="13" t="s">
        <v>947</v>
      </c>
      <c r="C219" s="14">
        <v>2163</v>
      </c>
      <c r="D219" s="11" t="str">
        <f t="shared" si="3"/>
        <v>0873</v>
      </c>
      <c r="E219" s="7" t="s">
        <v>948</v>
      </c>
      <c r="F219" s="7" t="s">
        <v>949</v>
      </c>
      <c r="G219" s="7"/>
    </row>
    <row r="220" spans="1:7" x14ac:dyDescent="0.15">
      <c r="A220" s="9" t="s">
        <v>950</v>
      </c>
      <c r="B220" s="10" t="s">
        <v>951</v>
      </c>
      <c r="C220" s="11">
        <v>1139</v>
      </c>
      <c r="D220" s="11" t="str">
        <f t="shared" si="3"/>
        <v>0473</v>
      </c>
      <c r="E220" s="7" t="s">
        <v>948</v>
      </c>
      <c r="F220" s="7" t="s">
        <v>398</v>
      </c>
      <c r="G220" s="7"/>
    </row>
    <row r="221" spans="1:7" x14ac:dyDescent="0.15">
      <c r="A221" s="12" t="s">
        <v>952</v>
      </c>
      <c r="B221" s="13" t="s">
        <v>953</v>
      </c>
      <c r="C221" s="14">
        <v>1073</v>
      </c>
      <c r="D221" s="11" t="str">
        <f t="shared" si="3"/>
        <v>0431</v>
      </c>
      <c r="E221" s="7" t="s">
        <v>952</v>
      </c>
      <c r="F221" s="7"/>
      <c r="G221" s="7"/>
    </row>
    <row r="222" spans="1:7" x14ac:dyDescent="0.15">
      <c r="A222" s="9" t="s">
        <v>954</v>
      </c>
      <c r="B222" s="10" t="s">
        <v>955</v>
      </c>
      <c r="C222" s="11">
        <v>1074</v>
      </c>
      <c r="D222" s="11" t="str">
        <f t="shared" si="3"/>
        <v>0432</v>
      </c>
      <c r="E222" s="7" t="s">
        <v>954</v>
      </c>
      <c r="F222" s="7"/>
      <c r="G222" s="7"/>
    </row>
    <row r="223" spans="1:7" x14ac:dyDescent="0.15">
      <c r="A223" s="12" t="s">
        <v>956</v>
      </c>
      <c r="B223" s="13" t="s">
        <v>957</v>
      </c>
      <c r="C223" s="14">
        <v>1055</v>
      </c>
      <c r="D223" s="11" t="str">
        <f t="shared" si="3"/>
        <v>041f</v>
      </c>
      <c r="E223" s="7" t="s">
        <v>956</v>
      </c>
      <c r="F223" s="7"/>
      <c r="G223" s="7"/>
    </row>
    <row r="224" spans="1:7" x14ac:dyDescent="0.15">
      <c r="A224" s="9" t="s">
        <v>958</v>
      </c>
      <c r="B224" s="10" t="s">
        <v>959</v>
      </c>
      <c r="C224" s="11">
        <v>1090</v>
      </c>
      <c r="D224" s="11" t="str">
        <f t="shared" si="3"/>
        <v>0442</v>
      </c>
      <c r="E224" s="7" t="s">
        <v>958</v>
      </c>
      <c r="F224" s="7"/>
      <c r="G224" s="7"/>
    </row>
    <row r="225" spans="1:7" x14ac:dyDescent="0.15">
      <c r="A225" s="12" t="s">
        <v>960</v>
      </c>
      <c r="B225" s="13" t="s">
        <v>961</v>
      </c>
      <c r="C225" s="14">
        <v>1152</v>
      </c>
      <c r="D225" s="11" t="str">
        <f t="shared" si="3"/>
        <v>0480</v>
      </c>
      <c r="E225" s="7" t="s">
        <v>962</v>
      </c>
      <c r="F225" s="7" t="s">
        <v>963</v>
      </c>
      <c r="G225" s="7"/>
    </row>
    <row r="226" spans="1:7" x14ac:dyDescent="0.15">
      <c r="A226" s="9" t="s">
        <v>964</v>
      </c>
      <c r="B226" s="10" t="s">
        <v>965</v>
      </c>
      <c r="C226" s="11">
        <v>1058</v>
      </c>
      <c r="D226" s="11" t="str">
        <f t="shared" si="3"/>
        <v>0422</v>
      </c>
      <c r="E226" s="7" t="s">
        <v>964</v>
      </c>
      <c r="F226" s="7"/>
      <c r="G226" s="7"/>
    </row>
    <row r="227" spans="1:7" x14ac:dyDescent="0.15">
      <c r="A227" s="12" t="s">
        <v>966</v>
      </c>
      <c r="B227" s="13" t="s">
        <v>967</v>
      </c>
      <c r="C227" s="14">
        <v>1056</v>
      </c>
      <c r="D227" s="11" t="str">
        <f t="shared" si="3"/>
        <v>0420</v>
      </c>
      <c r="E227" s="7" t="s">
        <v>966</v>
      </c>
      <c r="F227" s="7"/>
      <c r="G227" s="7"/>
    </row>
    <row r="228" spans="1:7" x14ac:dyDescent="0.15">
      <c r="A228" s="9" t="s">
        <v>968</v>
      </c>
      <c r="B228" s="10" t="s">
        <v>969</v>
      </c>
      <c r="C228" s="11">
        <v>2080</v>
      </c>
      <c r="D228" s="11" t="str">
        <f t="shared" si="3"/>
        <v>0820</v>
      </c>
      <c r="E228" s="7" t="s">
        <v>966</v>
      </c>
      <c r="F228" s="7" t="s">
        <v>470</v>
      </c>
      <c r="G228" s="7"/>
    </row>
    <row r="229" spans="1:7" x14ac:dyDescent="0.15">
      <c r="A229" s="12" t="s">
        <v>970</v>
      </c>
      <c r="B229" s="13" t="s">
        <v>971</v>
      </c>
      <c r="C229" s="14">
        <v>2115</v>
      </c>
      <c r="D229" s="11" t="str">
        <f t="shared" si="3"/>
        <v>0843</v>
      </c>
      <c r="E229" s="7" t="s">
        <v>972</v>
      </c>
      <c r="F229" s="7" t="s">
        <v>457</v>
      </c>
      <c r="G229" s="7"/>
    </row>
    <row r="230" spans="1:7" x14ac:dyDescent="0.15">
      <c r="A230" s="9" t="s">
        <v>973</v>
      </c>
      <c r="B230" s="10" t="s">
        <v>974</v>
      </c>
      <c r="C230" s="11">
        <v>1091</v>
      </c>
      <c r="D230" s="11" t="str">
        <f t="shared" si="3"/>
        <v>0443</v>
      </c>
      <c r="E230" s="7" t="s">
        <v>972</v>
      </c>
      <c r="F230" s="7" t="s">
        <v>460</v>
      </c>
      <c r="G230" s="7"/>
    </row>
    <row r="231" spans="1:7" x14ac:dyDescent="0.15">
      <c r="A231" s="12" t="s">
        <v>975</v>
      </c>
      <c r="B231" s="13" t="s">
        <v>976</v>
      </c>
      <c r="C231" s="14">
        <v>1075</v>
      </c>
      <c r="D231" s="11" t="str">
        <f t="shared" si="3"/>
        <v>0433</v>
      </c>
      <c r="E231" s="7" t="s">
        <v>975</v>
      </c>
      <c r="F231" s="7"/>
      <c r="G231" s="7"/>
    </row>
    <row r="232" spans="1:7" x14ac:dyDescent="0.15">
      <c r="A232" s="9" t="s">
        <v>977</v>
      </c>
      <c r="B232" s="10" t="s">
        <v>978</v>
      </c>
      <c r="C232" s="11">
        <v>1066</v>
      </c>
      <c r="D232" s="11" t="str">
        <f t="shared" si="3"/>
        <v>042a</v>
      </c>
      <c r="E232" s="7" t="s">
        <v>977</v>
      </c>
      <c r="F232" s="7"/>
      <c r="G232" s="7"/>
    </row>
    <row r="233" spans="1:7" x14ac:dyDescent="0.15">
      <c r="A233" s="12" t="s">
        <v>979</v>
      </c>
      <c r="B233" s="13" t="s">
        <v>980</v>
      </c>
      <c r="C233" s="14">
        <v>1106</v>
      </c>
      <c r="D233" s="11" t="str">
        <f t="shared" si="3"/>
        <v>0452</v>
      </c>
      <c r="E233" s="7" t="s">
        <v>979</v>
      </c>
      <c r="F233" s="7"/>
      <c r="G233" s="7"/>
    </row>
    <row r="234" spans="1:7" x14ac:dyDescent="0.15">
      <c r="A234" s="9" t="s">
        <v>981</v>
      </c>
      <c r="B234" s="10" t="s">
        <v>982</v>
      </c>
      <c r="C234" s="11">
        <v>1160</v>
      </c>
      <c r="D234" s="11" t="str">
        <f t="shared" si="3"/>
        <v>0488</v>
      </c>
      <c r="E234" s="7" t="s">
        <v>981</v>
      </c>
      <c r="F234" s="7"/>
      <c r="G234" s="7"/>
    </row>
    <row r="235" spans="1:7" x14ac:dyDescent="0.15">
      <c r="A235" s="12" t="s">
        <v>983</v>
      </c>
      <c r="B235" s="13" t="s">
        <v>984</v>
      </c>
      <c r="C235" s="14">
        <v>1076</v>
      </c>
      <c r="D235" s="11" t="str">
        <f t="shared" si="3"/>
        <v>0434</v>
      </c>
      <c r="E235" s="7" t="s">
        <v>983</v>
      </c>
      <c r="F235" s="7"/>
      <c r="G235" s="7"/>
    </row>
    <row r="236" spans="1:7" x14ac:dyDescent="0.15">
      <c r="A236" s="9" t="s">
        <v>985</v>
      </c>
      <c r="B236" s="10" t="s">
        <v>986</v>
      </c>
      <c r="C236" s="11">
        <v>1157</v>
      </c>
      <c r="D236" s="11" t="str">
        <f t="shared" si="3"/>
        <v>0485</v>
      </c>
      <c r="E236" s="7" t="s">
        <v>985</v>
      </c>
      <c r="F236" s="7"/>
      <c r="G236" s="7"/>
    </row>
    <row r="237" spans="1:7" x14ac:dyDescent="0.15">
      <c r="A237" s="12" t="s">
        <v>987</v>
      </c>
      <c r="B237" s="13" t="s">
        <v>988</v>
      </c>
      <c r="C237" s="14">
        <v>1144</v>
      </c>
      <c r="D237" s="11" t="str">
        <f t="shared" si="3"/>
        <v>0478</v>
      </c>
      <c r="E237" s="7" t="s">
        <v>987</v>
      </c>
      <c r="F237" s="7"/>
      <c r="G237" s="7"/>
    </row>
    <row r="238" spans="1:7" x14ac:dyDescent="0.15">
      <c r="A238" s="9" t="s">
        <v>989</v>
      </c>
      <c r="B238" s="10" t="s">
        <v>990</v>
      </c>
      <c r="C238" s="11">
        <v>1085</v>
      </c>
      <c r="D238" s="11" t="str">
        <f t="shared" si="3"/>
        <v>043d</v>
      </c>
      <c r="E238" s="7" t="s">
        <v>989</v>
      </c>
      <c r="F238" s="7"/>
      <c r="G238" s="7"/>
    </row>
    <row r="239" spans="1:7" x14ac:dyDescent="0.15">
      <c r="A239" s="12" t="s">
        <v>991</v>
      </c>
      <c r="B239" s="13" t="s">
        <v>992</v>
      </c>
      <c r="C239" s="14">
        <v>1130</v>
      </c>
      <c r="D239" s="11" t="str">
        <f t="shared" si="3"/>
        <v>046a</v>
      </c>
      <c r="E239" s="7" t="s">
        <v>991</v>
      </c>
      <c r="F239" s="7"/>
      <c r="G239" s="7"/>
    </row>
    <row r="240" spans="1:7" x14ac:dyDescent="0.15">
      <c r="A240" s="9" t="s">
        <v>993</v>
      </c>
      <c r="B240" s="10" t="s">
        <v>994</v>
      </c>
      <c r="C240" s="11">
        <v>1077</v>
      </c>
      <c r="D240" s="11" t="str">
        <f t="shared" si="3"/>
        <v>0435</v>
      </c>
      <c r="E240" s="7" t="s">
        <v>993</v>
      </c>
      <c r="F240" s="7"/>
      <c r="G240" s="7"/>
    </row>
    <row r="241" spans="1:7" x14ac:dyDescent="0.15">
      <c r="A241" s="12" t="s">
        <v>995</v>
      </c>
      <c r="B241" s="13" t="s">
        <v>996</v>
      </c>
      <c r="C241" s="14">
        <v>1279</v>
      </c>
      <c r="D241" s="11" t="str">
        <f t="shared" si="3"/>
        <v>04ff</v>
      </c>
      <c r="E241" s="7" t="s">
        <v>997</v>
      </c>
      <c r="F241" s="7" t="s">
        <v>998</v>
      </c>
      <c r="G241" s="7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A76" workbookViewId="0">
      <selection activeCell="F113" sqref="F113:I113"/>
    </sheetView>
  </sheetViews>
  <sheetFormatPr defaultRowHeight="13.5" x14ac:dyDescent="0.15"/>
  <cols>
    <col min="5" max="5" width="17.75" customWidth="1"/>
    <col min="6" max="6" width="14.25" bestFit="1" customWidth="1"/>
    <col min="7" max="8" width="14.25" customWidth="1"/>
    <col min="9" max="9" width="24.5" customWidth="1"/>
    <col min="15" max="15" width="12.25" customWidth="1"/>
    <col min="16" max="16" width="17" customWidth="1"/>
    <col min="17" max="17" width="12.125" bestFit="1" customWidth="1"/>
    <col min="18" max="18" width="22.25" bestFit="1" customWidth="1"/>
  </cols>
  <sheetData>
    <row r="1" spans="1:18" x14ac:dyDescent="0.15">
      <c r="L1" t="s">
        <v>1263</v>
      </c>
    </row>
    <row r="3" spans="1:18" x14ac:dyDescent="0.15">
      <c r="A3" s="39" t="s">
        <v>354</v>
      </c>
      <c r="B3" s="39" t="s">
        <v>353</v>
      </c>
      <c r="C3" s="39" t="s">
        <v>352</v>
      </c>
      <c r="D3" s="24" t="s">
        <v>1001</v>
      </c>
      <c r="E3" s="39" t="s">
        <v>348</v>
      </c>
      <c r="F3" s="39" t="s">
        <v>1238</v>
      </c>
      <c r="G3" s="45" t="s">
        <v>351</v>
      </c>
      <c r="H3" s="45" t="s">
        <v>1241</v>
      </c>
      <c r="I3" s="39" t="s">
        <v>1239</v>
      </c>
      <c r="L3" s="45" t="s">
        <v>1240</v>
      </c>
      <c r="M3" s="45" t="s">
        <v>351</v>
      </c>
      <c r="N3" s="45" t="s">
        <v>1241</v>
      </c>
      <c r="O3" s="43" t="s">
        <v>1008</v>
      </c>
      <c r="P3" s="43" t="s">
        <v>1009</v>
      </c>
      <c r="Q3" s="43" t="s">
        <v>1010</v>
      </c>
      <c r="R3" s="43" t="s">
        <v>1218</v>
      </c>
    </row>
    <row r="4" spans="1:18" x14ac:dyDescent="0.15">
      <c r="A4" s="40" t="s">
        <v>1390</v>
      </c>
      <c r="B4" s="40" t="s">
        <v>346</v>
      </c>
      <c r="C4" s="40">
        <v>1078</v>
      </c>
      <c r="D4" s="40" t="str">
        <f>TRIM(SUBSTITUTE(B4, "0x", ""))</f>
        <v>0436</v>
      </c>
      <c r="E4" s="40" t="s">
        <v>345</v>
      </c>
      <c r="F4" s="40" t="e">
        <f>VLOOKUP($A4,$L$4:$R$110,6,FALSE)</f>
        <v>#N/A</v>
      </c>
      <c r="G4" s="40" t="e">
        <f>VLOOKUP($A4,$L$4:$R$110,2,FALSE)</f>
        <v>#N/A</v>
      </c>
      <c r="H4" s="40" t="e">
        <f>VLOOKUP($A4,$L$4:$R$110,3,FALSE)</f>
        <v>#N/A</v>
      </c>
      <c r="I4" s="40" t="e">
        <f>VLOOKUP($A4,$L$4:$R$110,7,FALSE)</f>
        <v>#N/A</v>
      </c>
      <c r="L4" s="1" t="s">
        <v>1264</v>
      </c>
      <c r="M4" s="1" t="s">
        <v>344</v>
      </c>
      <c r="N4" s="1" t="s">
        <v>1265</v>
      </c>
      <c r="O4" s="41" t="s">
        <v>342</v>
      </c>
      <c r="P4" s="41" t="s">
        <v>1011</v>
      </c>
      <c r="Q4" s="41" t="s">
        <v>1012</v>
      </c>
      <c r="R4" s="1"/>
    </row>
    <row r="5" spans="1:18" x14ac:dyDescent="0.15">
      <c r="A5" s="40" t="s">
        <v>341</v>
      </c>
      <c r="B5" s="40" t="s">
        <v>340</v>
      </c>
      <c r="C5" s="40">
        <v>14337</v>
      </c>
      <c r="D5" s="40" t="str">
        <f t="shared" ref="D5:D68" si="0">TRIM(SUBSTITUTE(B5, "0x", ""))</f>
        <v>3801</v>
      </c>
      <c r="E5" s="40" t="s">
        <v>339</v>
      </c>
      <c r="F5" s="40" t="str">
        <f>VLOOKUP($A5,$L$4:$R$110,6,FALSE)</f>
        <v>ar_AE</v>
      </c>
      <c r="G5" s="40" t="str">
        <f>VLOOKUP($A5,$L$4:$R$110,2,FALSE)</f>
        <v>ar</v>
      </c>
      <c r="H5" s="40" t="str">
        <f>VLOOKUP($A5,$L$4:$R$110,3,FALSE)</f>
        <v>ae</v>
      </c>
      <c r="I5" s="40">
        <f>VLOOKUP($A5,$L$4:$R$110,7,FALSE)</f>
        <v>0</v>
      </c>
      <c r="L5" s="1" t="s">
        <v>335</v>
      </c>
      <c r="M5" s="1" t="s">
        <v>1266</v>
      </c>
      <c r="N5" s="1" t="s">
        <v>1267</v>
      </c>
      <c r="O5" s="41" t="s">
        <v>1013</v>
      </c>
      <c r="P5" s="41" t="s">
        <v>1014</v>
      </c>
      <c r="Q5" s="41" t="s">
        <v>1015</v>
      </c>
      <c r="R5" s="1"/>
    </row>
    <row r="6" spans="1:18" x14ac:dyDescent="0.15">
      <c r="A6" s="40" t="s">
        <v>338</v>
      </c>
      <c r="B6" s="40" t="s">
        <v>337</v>
      </c>
      <c r="C6" s="40">
        <v>15361</v>
      </c>
      <c r="D6" s="40" t="str">
        <f t="shared" si="0"/>
        <v>3C01</v>
      </c>
      <c r="E6" s="40" t="s">
        <v>336</v>
      </c>
      <c r="F6" s="40" t="str">
        <f>VLOOKUP($A6,$L$4:$R$110,6,FALSE)</f>
        <v>ar_BH</v>
      </c>
      <c r="G6" s="40" t="str">
        <f>VLOOKUP($A6,$L$4:$R$110,2,FALSE)</f>
        <v>ar</v>
      </c>
      <c r="H6" s="40" t="str">
        <f>VLOOKUP($A6,$L$4:$R$110,3,FALSE)</f>
        <v>bh</v>
      </c>
      <c r="I6" s="40">
        <f>VLOOKUP($A6,$L$4:$R$110,7,FALSE)</f>
        <v>0</v>
      </c>
      <c r="L6" s="1" t="s">
        <v>338</v>
      </c>
      <c r="M6" s="1" t="s">
        <v>1266</v>
      </c>
      <c r="N6" s="1" t="s">
        <v>1268</v>
      </c>
      <c r="O6" s="41" t="s">
        <v>1013</v>
      </c>
      <c r="P6" s="41" t="s">
        <v>1016</v>
      </c>
      <c r="Q6" s="41" t="s">
        <v>1017</v>
      </c>
      <c r="R6" s="1"/>
    </row>
    <row r="7" spans="1:18" x14ac:dyDescent="0.15">
      <c r="A7" s="40" t="s">
        <v>335</v>
      </c>
      <c r="B7" s="40" t="s">
        <v>334</v>
      </c>
      <c r="C7" s="40">
        <v>5121</v>
      </c>
      <c r="D7" s="40" t="str">
        <f t="shared" si="0"/>
        <v>1401</v>
      </c>
      <c r="E7" s="40" t="s">
        <v>333</v>
      </c>
      <c r="F7" s="40" t="str">
        <f>VLOOKUP($A7,$L$4:$R$110,6,FALSE)</f>
        <v>ar_DZ</v>
      </c>
      <c r="G7" s="40" t="str">
        <f>VLOOKUP($A7,$L$4:$R$110,2,FALSE)</f>
        <v>ar</v>
      </c>
      <c r="H7" s="40" t="str">
        <f>VLOOKUP($A7,$L$4:$R$110,3,FALSE)</f>
        <v>dz</v>
      </c>
      <c r="I7" s="40">
        <f>VLOOKUP($A7,$L$4:$R$110,7,FALSE)</f>
        <v>0</v>
      </c>
      <c r="L7" s="1" t="s">
        <v>332</v>
      </c>
      <c r="M7" s="1" t="s">
        <v>1266</v>
      </c>
      <c r="N7" s="1" t="s">
        <v>1269</v>
      </c>
      <c r="O7" s="41" t="s">
        <v>1013</v>
      </c>
      <c r="P7" s="41" t="s">
        <v>1018</v>
      </c>
      <c r="Q7" s="41" t="s">
        <v>1019</v>
      </c>
      <c r="R7" s="1"/>
    </row>
    <row r="8" spans="1:18" x14ac:dyDescent="0.15">
      <c r="A8" s="40" t="s">
        <v>332</v>
      </c>
      <c r="B8" s="40" t="s">
        <v>331</v>
      </c>
      <c r="C8" s="40">
        <v>3073</v>
      </c>
      <c r="D8" s="40" t="str">
        <f t="shared" si="0"/>
        <v>0C01</v>
      </c>
      <c r="E8" s="40" t="s">
        <v>330</v>
      </c>
      <c r="F8" s="40" t="str">
        <f>VLOOKUP($A8,$L$4:$R$110,6,FALSE)</f>
        <v>ar_EG</v>
      </c>
      <c r="G8" s="40" t="str">
        <f>VLOOKUP($A8,$L$4:$R$110,2,FALSE)</f>
        <v>ar</v>
      </c>
      <c r="H8" s="40" t="str">
        <f>VLOOKUP($A8,$L$4:$R$110,3,FALSE)</f>
        <v>eg</v>
      </c>
      <c r="I8" s="40">
        <f>VLOOKUP($A8,$L$4:$R$110,7,FALSE)</f>
        <v>0</v>
      </c>
      <c r="L8" s="1" t="s">
        <v>329</v>
      </c>
      <c r="M8" s="1" t="s">
        <v>1266</v>
      </c>
      <c r="N8" s="1" t="s">
        <v>1270</v>
      </c>
      <c r="O8" s="41" t="s">
        <v>1013</v>
      </c>
      <c r="P8" s="41" t="s">
        <v>1020</v>
      </c>
      <c r="Q8" s="41" t="s">
        <v>1021</v>
      </c>
      <c r="R8" s="1"/>
    </row>
    <row r="9" spans="1:18" x14ac:dyDescent="0.15">
      <c r="A9" s="40" t="s">
        <v>329</v>
      </c>
      <c r="B9" s="40" t="s">
        <v>328</v>
      </c>
      <c r="C9" s="40">
        <v>2049</v>
      </c>
      <c r="D9" s="40" t="str">
        <f t="shared" si="0"/>
        <v>0801</v>
      </c>
      <c r="E9" s="40" t="s">
        <v>327</v>
      </c>
      <c r="F9" s="40" t="str">
        <f>VLOOKUP($A9,$L$4:$R$110,6,FALSE)</f>
        <v>ar_IQ</v>
      </c>
      <c r="G9" s="40" t="str">
        <f>VLOOKUP($A9,$L$4:$R$110,2,FALSE)</f>
        <v>ar</v>
      </c>
      <c r="H9" s="40" t="str">
        <f>VLOOKUP($A9,$L$4:$R$110,3,FALSE)</f>
        <v>iq</v>
      </c>
      <c r="I9" s="40">
        <f>VLOOKUP($A9,$L$4:$R$110,7,FALSE)</f>
        <v>0</v>
      </c>
      <c r="L9" s="1" t="s">
        <v>326</v>
      </c>
      <c r="M9" s="1" t="s">
        <v>1266</v>
      </c>
      <c r="N9" s="1" t="s">
        <v>1271</v>
      </c>
      <c r="O9" s="41" t="s">
        <v>1013</v>
      </c>
      <c r="P9" s="41" t="s">
        <v>1022</v>
      </c>
      <c r="Q9" s="41" t="s">
        <v>1023</v>
      </c>
      <c r="R9" s="1"/>
    </row>
    <row r="10" spans="1:18" x14ac:dyDescent="0.15">
      <c r="A10" s="40" t="s">
        <v>326</v>
      </c>
      <c r="B10" s="40" t="s">
        <v>325</v>
      </c>
      <c r="C10" s="40">
        <v>11265</v>
      </c>
      <c r="D10" s="40" t="str">
        <f t="shared" si="0"/>
        <v>2C01</v>
      </c>
      <c r="E10" s="40" t="s">
        <v>324</v>
      </c>
      <c r="F10" s="40" t="str">
        <f>VLOOKUP($A10,$L$4:$R$110,6,FALSE)</f>
        <v>ar_JO</v>
      </c>
      <c r="G10" s="40" t="str">
        <f>VLOOKUP($A10,$L$4:$R$110,2,FALSE)</f>
        <v>ar</v>
      </c>
      <c r="H10" s="40" t="str">
        <f>VLOOKUP($A10,$L$4:$R$110,3,FALSE)</f>
        <v>jo</v>
      </c>
      <c r="I10" s="40">
        <f>VLOOKUP($A10,$L$4:$R$110,7,FALSE)</f>
        <v>0</v>
      </c>
      <c r="L10" s="1" t="s">
        <v>323</v>
      </c>
      <c r="M10" s="1" t="s">
        <v>1266</v>
      </c>
      <c r="N10" s="1" t="s">
        <v>1272</v>
      </c>
      <c r="O10" s="41" t="s">
        <v>1013</v>
      </c>
      <c r="P10" s="41" t="s">
        <v>1024</v>
      </c>
      <c r="Q10" s="41" t="s">
        <v>1025</v>
      </c>
      <c r="R10" s="1"/>
    </row>
    <row r="11" spans="1:18" x14ac:dyDescent="0.15">
      <c r="A11" s="40" t="s">
        <v>323</v>
      </c>
      <c r="B11" s="40" t="s">
        <v>322</v>
      </c>
      <c r="C11" s="40">
        <v>13313</v>
      </c>
      <c r="D11" s="40" t="str">
        <f t="shared" si="0"/>
        <v>3401</v>
      </c>
      <c r="E11" s="40" t="s">
        <v>321</v>
      </c>
      <c r="F11" s="40" t="str">
        <f>VLOOKUP($A11,$L$4:$R$110,6,FALSE)</f>
        <v>ar_KW</v>
      </c>
      <c r="G11" s="40" t="str">
        <f>VLOOKUP($A11,$L$4:$R$110,2,FALSE)</f>
        <v>ar</v>
      </c>
      <c r="H11" s="40" t="str">
        <f>VLOOKUP($A11,$L$4:$R$110,3,FALSE)</f>
        <v>kw</v>
      </c>
      <c r="I11" s="40">
        <f>VLOOKUP($A11,$L$4:$R$110,7,FALSE)</f>
        <v>0</v>
      </c>
      <c r="L11" s="1" t="s">
        <v>320</v>
      </c>
      <c r="M11" s="1" t="s">
        <v>1266</v>
      </c>
      <c r="N11" s="1" t="s">
        <v>1273</v>
      </c>
      <c r="O11" s="41" t="s">
        <v>1013</v>
      </c>
      <c r="P11" s="41" t="s">
        <v>1026</v>
      </c>
      <c r="Q11" s="41" t="s">
        <v>1027</v>
      </c>
      <c r="R11" s="1"/>
    </row>
    <row r="12" spans="1:18" x14ac:dyDescent="0.15">
      <c r="A12" s="40" t="s">
        <v>320</v>
      </c>
      <c r="B12" s="40" t="s">
        <v>319</v>
      </c>
      <c r="C12" s="40">
        <v>12289</v>
      </c>
      <c r="D12" s="40" t="str">
        <f t="shared" si="0"/>
        <v>3001</v>
      </c>
      <c r="E12" s="40" t="s">
        <v>318</v>
      </c>
      <c r="F12" s="40" t="str">
        <f>VLOOKUP($A12,$L$4:$R$110,6,FALSE)</f>
        <v>ar_LB</v>
      </c>
      <c r="G12" s="40" t="str">
        <f>VLOOKUP($A12,$L$4:$R$110,2,FALSE)</f>
        <v>ar</v>
      </c>
      <c r="H12" s="40" t="str">
        <f>VLOOKUP($A12,$L$4:$R$110,3,FALSE)</f>
        <v>lb</v>
      </c>
      <c r="I12" s="40">
        <f>VLOOKUP($A12,$L$4:$R$110,7,FALSE)</f>
        <v>0</v>
      </c>
      <c r="L12" s="1" t="s">
        <v>317</v>
      </c>
      <c r="M12" s="1" t="s">
        <v>1266</v>
      </c>
      <c r="N12" s="1" t="s">
        <v>1274</v>
      </c>
      <c r="O12" s="41" t="s">
        <v>1013</v>
      </c>
      <c r="P12" s="41" t="s">
        <v>1028</v>
      </c>
      <c r="Q12" s="41" t="s">
        <v>1029</v>
      </c>
      <c r="R12" s="1"/>
    </row>
    <row r="13" spans="1:18" x14ac:dyDescent="0.15">
      <c r="A13" s="40" t="s">
        <v>317</v>
      </c>
      <c r="B13" s="40" t="s">
        <v>316</v>
      </c>
      <c r="C13" s="40">
        <v>4097</v>
      </c>
      <c r="D13" s="40" t="str">
        <f t="shared" si="0"/>
        <v>1001</v>
      </c>
      <c r="E13" s="40" t="s">
        <v>315</v>
      </c>
      <c r="F13" s="40" t="str">
        <f>VLOOKUP($A13,$L$4:$R$110,6,FALSE)</f>
        <v>ar_LY</v>
      </c>
      <c r="G13" s="40" t="str">
        <f>VLOOKUP($A13,$L$4:$R$110,2,FALSE)</f>
        <v>ar</v>
      </c>
      <c r="H13" s="40" t="str">
        <f>VLOOKUP($A13,$L$4:$R$110,3,FALSE)</f>
        <v>ly</v>
      </c>
      <c r="I13" s="40">
        <f>VLOOKUP($A13,$L$4:$R$110,7,FALSE)</f>
        <v>0</v>
      </c>
      <c r="L13" s="1" t="s">
        <v>314</v>
      </c>
      <c r="M13" s="1" t="s">
        <v>1266</v>
      </c>
      <c r="N13" s="1" t="s">
        <v>1275</v>
      </c>
      <c r="O13" s="41" t="s">
        <v>1013</v>
      </c>
      <c r="P13" s="41" t="s">
        <v>1030</v>
      </c>
      <c r="Q13" s="41" t="s">
        <v>1031</v>
      </c>
      <c r="R13" s="1"/>
    </row>
    <row r="14" spans="1:18" x14ac:dyDescent="0.15">
      <c r="A14" s="40" t="s">
        <v>314</v>
      </c>
      <c r="B14" s="40" t="s">
        <v>313</v>
      </c>
      <c r="C14" s="40">
        <v>6145</v>
      </c>
      <c r="D14" s="40" t="str">
        <f t="shared" si="0"/>
        <v>1801</v>
      </c>
      <c r="E14" s="40" t="s">
        <v>312</v>
      </c>
      <c r="F14" s="40" t="str">
        <f>VLOOKUP($A14,$L$4:$R$110,6,FALSE)</f>
        <v>ar_MA</v>
      </c>
      <c r="G14" s="40" t="str">
        <f>VLOOKUP($A14,$L$4:$R$110,2,FALSE)</f>
        <v>ar</v>
      </c>
      <c r="H14" s="40" t="str">
        <f>VLOOKUP($A14,$L$4:$R$110,3,FALSE)</f>
        <v>ma</v>
      </c>
      <c r="I14" s="40">
        <f>VLOOKUP($A14,$L$4:$R$110,7,FALSE)</f>
        <v>0</v>
      </c>
      <c r="L14" s="1" t="s">
        <v>311</v>
      </c>
      <c r="M14" s="1" t="s">
        <v>1266</v>
      </c>
      <c r="N14" s="1" t="s">
        <v>1276</v>
      </c>
      <c r="O14" s="41" t="s">
        <v>1013</v>
      </c>
      <c r="P14" s="41" t="s">
        <v>1032</v>
      </c>
      <c r="Q14" s="41" t="s">
        <v>1033</v>
      </c>
      <c r="R14" s="1"/>
    </row>
    <row r="15" spans="1:18" x14ac:dyDescent="0.15">
      <c r="A15" s="40" t="s">
        <v>311</v>
      </c>
      <c r="B15" s="40" t="s">
        <v>310</v>
      </c>
      <c r="C15" s="40">
        <v>8193</v>
      </c>
      <c r="D15" s="40" t="str">
        <f t="shared" si="0"/>
        <v>2001</v>
      </c>
      <c r="E15" s="40" t="s">
        <v>309</v>
      </c>
      <c r="F15" s="40" t="str">
        <f>VLOOKUP($A15,$L$4:$R$110,6,FALSE)</f>
        <v>ar_OM</v>
      </c>
      <c r="G15" s="40" t="str">
        <f>VLOOKUP($A15,$L$4:$R$110,2,FALSE)</f>
        <v>ar</v>
      </c>
      <c r="H15" s="40" t="str">
        <f>VLOOKUP($A15,$L$4:$R$110,3,FALSE)</f>
        <v>om</v>
      </c>
      <c r="I15" s="40">
        <f>VLOOKUP($A15,$L$4:$R$110,7,FALSE)</f>
        <v>0</v>
      </c>
      <c r="L15" s="1" t="s">
        <v>308</v>
      </c>
      <c r="M15" s="1" t="s">
        <v>1266</v>
      </c>
      <c r="N15" s="1" t="s">
        <v>1277</v>
      </c>
      <c r="O15" s="41" t="s">
        <v>1013</v>
      </c>
      <c r="P15" s="41" t="s">
        <v>1034</v>
      </c>
      <c r="Q15" s="41" t="s">
        <v>1035</v>
      </c>
      <c r="R15" s="1"/>
    </row>
    <row r="16" spans="1:18" x14ac:dyDescent="0.15">
      <c r="A16" s="40" t="s">
        <v>308</v>
      </c>
      <c r="B16" s="40" t="s">
        <v>307</v>
      </c>
      <c r="C16" s="40">
        <v>16385</v>
      </c>
      <c r="D16" s="40" t="str">
        <f t="shared" si="0"/>
        <v>4001</v>
      </c>
      <c r="E16" s="40" t="s">
        <v>306</v>
      </c>
      <c r="F16" s="40" t="str">
        <f>VLOOKUP($A16,$L$4:$R$110,6,FALSE)</f>
        <v>ar_QA</v>
      </c>
      <c r="G16" s="40" t="str">
        <f>VLOOKUP($A16,$L$4:$R$110,2,FALSE)</f>
        <v>ar</v>
      </c>
      <c r="H16" s="40" t="str">
        <f>VLOOKUP($A16,$L$4:$R$110,3,FALSE)</f>
        <v>qa</v>
      </c>
      <c r="I16" s="40">
        <f>VLOOKUP($A16,$L$4:$R$110,7,FALSE)</f>
        <v>0</v>
      </c>
      <c r="L16" s="1" t="s">
        <v>305</v>
      </c>
      <c r="M16" s="1" t="s">
        <v>1266</v>
      </c>
      <c r="N16" s="1" t="s">
        <v>1278</v>
      </c>
      <c r="O16" s="41" t="s">
        <v>1013</v>
      </c>
      <c r="P16" s="41" t="s">
        <v>1036</v>
      </c>
      <c r="Q16" s="41" t="s">
        <v>1037</v>
      </c>
      <c r="R16" s="1"/>
    </row>
    <row r="17" spans="1:18" x14ac:dyDescent="0.15">
      <c r="A17" s="40" t="s">
        <v>305</v>
      </c>
      <c r="B17" s="40" t="s">
        <v>304</v>
      </c>
      <c r="C17" s="40">
        <v>1025</v>
      </c>
      <c r="D17" s="40" t="str">
        <f t="shared" si="0"/>
        <v>0401</v>
      </c>
      <c r="E17" s="40" t="s">
        <v>303</v>
      </c>
      <c r="F17" s="40" t="str">
        <f>VLOOKUP($A17,$L$4:$R$110,6,FALSE)</f>
        <v>ar_SA</v>
      </c>
      <c r="G17" s="40" t="str">
        <f>VLOOKUP($A17,$L$4:$R$110,2,FALSE)</f>
        <v>ar</v>
      </c>
      <c r="H17" s="40" t="str">
        <f>VLOOKUP($A17,$L$4:$R$110,3,FALSE)</f>
        <v>sa</v>
      </c>
      <c r="I17" s="40">
        <f>VLOOKUP($A17,$L$4:$R$110,7,FALSE)</f>
        <v>0</v>
      </c>
      <c r="L17" s="1" t="s">
        <v>1279</v>
      </c>
      <c r="M17" s="1" t="s">
        <v>1266</v>
      </c>
      <c r="N17" s="1" t="s">
        <v>1280</v>
      </c>
      <c r="O17" s="41" t="s">
        <v>1013</v>
      </c>
      <c r="P17" s="41" t="s">
        <v>1038</v>
      </c>
      <c r="Q17" s="41" t="s">
        <v>1039</v>
      </c>
      <c r="R17" s="1"/>
    </row>
    <row r="18" spans="1:18" x14ac:dyDescent="0.15">
      <c r="A18" s="40" t="s">
        <v>302</v>
      </c>
      <c r="B18" s="40" t="s">
        <v>301</v>
      </c>
      <c r="C18" s="40">
        <v>10241</v>
      </c>
      <c r="D18" s="40" t="str">
        <f t="shared" si="0"/>
        <v>2801</v>
      </c>
      <c r="E18" s="40" t="s">
        <v>300</v>
      </c>
      <c r="F18" s="40" t="str">
        <f>VLOOKUP($A18,$L$4:$R$110,6,FALSE)</f>
        <v>ar_SY</v>
      </c>
      <c r="G18" s="40" t="str">
        <f>VLOOKUP($A18,$L$4:$R$110,2,FALSE)</f>
        <v>ar</v>
      </c>
      <c r="H18" s="40" t="str">
        <f>VLOOKUP($A18,$L$4:$R$110,3,FALSE)</f>
        <v>sy</v>
      </c>
      <c r="I18" s="40">
        <f>VLOOKUP($A18,$L$4:$R$110,7,FALSE)</f>
        <v>0</v>
      </c>
      <c r="L18" s="1" t="s">
        <v>302</v>
      </c>
      <c r="M18" s="1" t="s">
        <v>1266</v>
      </c>
      <c r="N18" s="1" t="s">
        <v>1281</v>
      </c>
      <c r="O18" s="41" t="s">
        <v>1013</v>
      </c>
      <c r="P18" s="41" t="s">
        <v>1040</v>
      </c>
      <c r="Q18" s="41" t="s">
        <v>1041</v>
      </c>
      <c r="R18" s="1"/>
    </row>
    <row r="19" spans="1:18" x14ac:dyDescent="0.15">
      <c r="A19" s="40" t="s">
        <v>299</v>
      </c>
      <c r="B19" s="40" t="s">
        <v>298</v>
      </c>
      <c r="C19" s="40">
        <v>7169</v>
      </c>
      <c r="D19" s="40" t="str">
        <f t="shared" si="0"/>
        <v>1C01</v>
      </c>
      <c r="E19" s="40" t="s">
        <v>297</v>
      </c>
      <c r="F19" s="40" t="str">
        <f>VLOOKUP($A19,$L$4:$R$110,6,FALSE)</f>
        <v>ar_TN</v>
      </c>
      <c r="G19" s="40" t="str">
        <f>VLOOKUP($A19,$L$4:$R$110,2,FALSE)</f>
        <v>ar</v>
      </c>
      <c r="H19" s="40" t="str">
        <f>VLOOKUP($A19,$L$4:$R$110,3,FALSE)</f>
        <v>tn</v>
      </c>
      <c r="I19" s="40">
        <f>VLOOKUP($A19,$L$4:$R$110,7,FALSE)</f>
        <v>0</v>
      </c>
      <c r="L19" s="1" t="s">
        <v>299</v>
      </c>
      <c r="M19" s="1" t="s">
        <v>1266</v>
      </c>
      <c r="N19" s="1" t="s">
        <v>104</v>
      </c>
      <c r="O19" s="41" t="s">
        <v>1013</v>
      </c>
      <c r="P19" s="41" t="s">
        <v>1042</v>
      </c>
      <c r="Q19" s="41" t="s">
        <v>1043</v>
      </c>
      <c r="R19" s="1"/>
    </row>
    <row r="20" spans="1:18" x14ac:dyDescent="0.15">
      <c r="A20" s="40" t="s">
        <v>296</v>
      </c>
      <c r="B20" s="40" t="s">
        <v>295</v>
      </c>
      <c r="C20" s="40">
        <v>9217</v>
      </c>
      <c r="D20" s="40" t="str">
        <f t="shared" si="0"/>
        <v>2401</v>
      </c>
      <c r="E20" s="40" t="s">
        <v>294</v>
      </c>
      <c r="F20" s="40" t="str">
        <f>VLOOKUP($A20,$L$4:$R$110,6,FALSE)</f>
        <v>ar_YE</v>
      </c>
      <c r="G20" s="40" t="str">
        <f>VLOOKUP($A20,$L$4:$R$110,2,FALSE)</f>
        <v>ar</v>
      </c>
      <c r="H20" s="40" t="str">
        <f>VLOOKUP($A20,$L$4:$R$110,3,FALSE)</f>
        <v>ye</v>
      </c>
      <c r="I20" s="40">
        <f>VLOOKUP($A20,$L$4:$R$110,7,FALSE)</f>
        <v>0</v>
      </c>
      <c r="L20" s="1" t="s">
        <v>341</v>
      </c>
      <c r="M20" s="1" t="s">
        <v>1266</v>
      </c>
      <c r="N20" s="1" t="s">
        <v>1282</v>
      </c>
      <c r="O20" s="41" t="s">
        <v>1013</v>
      </c>
      <c r="P20" s="41" t="s">
        <v>1044</v>
      </c>
      <c r="Q20" s="41" t="s">
        <v>1045</v>
      </c>
      <c r="R20" s="1"/>
    </row>
    <row r="21" spans="1:18" x14ac:dyDescent="0.15">
      <c r="A21" s="40" t="s">
        <v>290</v>
      </c>
      <c r="B21" s="40" t="s">
        <v>289</v>
      </c>
      <c r="C21" s="40">
        <v>1059</v>
      </c>
      <c r="D21" s="40" t="str">
        <f t="shared" si="0"/>
        <v>0423</v>
      </c>
      <c r="E21" s="40" t="s">
        <v>1004</v>
      </c>
      <c r="F21" s="40" t="e">
        <f>VLOOKUP($A21,$L$4:$R$110,6,FALSE)</f>
        <v>#N/A</v>
      </c>
      <c r="G21" s="40" t="e">
        <f>VLOOKUP($A21,$L$4:$R$110,2,FALSE)</f>
        <v>#N/A</v>
      </c>
      <c r="H21" s="40" t="e">
        <f>VLOOKUP($A21,$L$4:$R$110,3,FALSE)</f>
        <v>#N/A</v>
      </c>
      <c r="I21" s="40" t="e">
        <f>VLOOKUP($A21,$L$4:$R$110,7,FALSE)</f>
        <v>#N/A</v>
      </c>
      <c r="L21" s="1" t="s">
        <v>296</v>
      </c>
      <c r="M21" s="1" t="s">
        <v>1266</v>
      </c>
      <c r="N21" s="1" t="s">
        <v>1283</v>
      </c>
      <c r="O21" s="41" t="s">
        <v>1013</v>
      </c>
      <c r="P21" s="41" t="s">
        <v>1046</v>
      </c>
      <c r="Q21" s="41" t="s">
        <v>1047</v>
      </c>
      <c r="R21" s="1"/>
    </row>
    <row r="22" spans="1:18" x14ac:dyDescent="0.15">
      <c r="A22" s="40" t="s">
        <v>287</v>
      </c>
      <c r="B22" s="40" t="s">
        <v>286</v>
      </c>
      <c r="C22" s="40">
        <v>1026</v>
      </c>
      <c r="D22" s="40" t="str">
        <f t="shared" si="0"/>
        <v>0402</v>
      </c>
      <c r="E22" s="40" t="s">
        <v>285</v>
      </c>
      <c r="F22" s="51" t="s">
        <v>1401</v>
      </c>
      <c r="G22" s="51" t="s">
        <v>1402</v>
      </c>
      <c r="H22" s="51" t="s">
        <v>1402</v>
      </c>
      <c r="I22" s="51"/>
      <c r="L22" s="1" t="s">
        <v>1284</v>
      </c>
      <c r="M22" s="1" t="s">
        <v>290</v>
      </c>
      <c r="N22" s="1" t="s">
        <v>1285</v>
      </c>
      <c r="O22" s="41" t="s">
        <v>1048</v>
      </c>
      <c r="P22" s="41" t="s">
        <v>1049</v>
      </c>
      <c r="Q22" s="41" t="s">
        <v>1050</v>
      </c>
      <c r="R22" s="1"/>
    </row>
    <row r="23" spans="1:18" x14ac:dyDescent="0.15">
      <c r="A23" s="40" t="s">
        <v>284</v>
      </c>
      <c r="B23" s="40" t="s">
        <v>283</v>
      </c>
      <c r="C23" s="40">
        <v>1027</v>
      </c>
      <c r="D23" s="40" t="str">
        <f t="shared" si="0"/>
        <v>0403</v>
      </c>
      <c r="E23" s="40" t="s">
        <v>1403</v>
      </c>
      <c r="F23" s="51" t="s">
        <v>1404</v>
      </c>
      <c r="G23" s="51" t="s">
        <v>1405</v>
      </c>
      <c r="H23" s="51" t="s">
        <v>1407</v>
      </c>
      <c r="I23" s="51"/>
      <c r="L23" s="1" t="s">
        <v>1286</v>
      </c>
      <c r="M23" s="1" t="s">
        <v>287</v>
      </c>
      <c r="N23" s="1" t="s">
        <v>287</v>
      </c>
      <c r="O23" s="41" t="s">
        <v>285</v>
      </c>
      <c r="P23" s="41" t="s">
        <v>1051</v>
      </c>
      <c r="Q23" s="41" t="s">
        <v>1052</v>
      </c>
      <c r="R23" s="1"/>
    </row>
    <row r="24" spans="1:18" x14ac:dyDescent="0.15">
      <c r="A24" s="40" t="s">
        <v>266</v>
      </c>
      <c r="B24" s="40" t="s">
        <v>265</v>
      </c>
      <c r="C24" s="40">
        <v>1029</v>
      </c>
      <c r="D24" s="40" t="str">
        <f t="shared" si="0"/>
        <v>0405</v>
      </c>
      <c r="E24" s="40" t="s">
        <v>264</v>
      </c>
      <c r="F24" s="51" t="s">
        <v>1409</v>
      </c>
      <c r="G24" s="51" t="s">
        <v>1408</v>
      </c>
      <c r="H24" s="51" t="s">
        <v>1411</v>
      </c>
      <c r="I24" s="51"/>
      <c r="L24" s="1" t="s">
        <v>1287</v>
      </c>
      <c r="M24" s="1" t="s">
        <v>284</v>
      </c>
      <c r="N24" s="1" t="s">
        <v>92</v>
      </c>
      <c r="O24" s="41" t="s">
        <v>282</v>
      </c>
      <c r="P24" s="41" t="s">
        <v>1053</v>
      </c>
      <c r="Q24" s="41" t="s">
        <v>1054</v>
      </c>
      <c r="R24" s="1"/>
    </row>
    <row r="25" spans="1:18" x14ac:dyDescent="0.15">
      <c r="A25" s="40" t="s">
        <v>263</v>
      </c>
      <c r="B25" s="40" t="s">
        <v>262</v>
      </c>
      <c r="C25" s="40">
        <v>1030</v>
      </c>
      <c r="D25" s="40" t="str">
        <f t="shared" si="0"/>
        <v>0406</v>
      </c>
      <c r="E25" s="40" t="s">
        <v>261</v>
      </c>
      <c r="F25" s="51" t="s">
        <v>1412</v>
      </c>
      <c r="G25" s="51" t="s">
        <v>1413</v>
      </c>
      <c r="H25" s="51" t="s">
        <v>1415</v>
      </c>
      <c r="I25" s="51"/>
      <c r="L25" s="1" t="s">
        <v>281</v>
      </c>
      <c r="M25" s="1" t="s">
        <v>1288</v>
      </c>
      <c r="N25" s="1" t="s">
        <v>1289</v>
      </c>
      <c r="O25" s="41" t="s">
        <v>1055</v>
      </c>
      <c r="P25" s="41" t="s">
        <v>1056</v>
      </c>
      <c r="Q25" s="41" t="s">
        <v>1057</v>
      </c>
      <c r="R25" s="1" t="s">
        <v>1387</v>
      </c>
    </row>
    <row r="26" spans="1:18" x14ac:dyDescent="0.15">
      <c r="A26" s="40" t="s">
        <v>194</v>
      </c>
      <c r="B26" s="40" t="s">
        <v>193</v>
      </c>
      <c r="C26" s="40">
        <v>1031</v>
      </c>
      <c r="D26" s="40" t="str">
        <f t="shared" si="0"/>
        <v>0407</v>
      </c>
      <c r="E26" s="40" t="s">
        <v>192</v>
      </c>
      <c r="F26" s="51" t="s">
        <v>1416</v>
      </c>
      <c r="G26" s="51" t="s">
        <v>1417</v>
      </c>
      <c r="H26" s="51" t="s">
        <v>1419</v>
      </c>
      <c r="I26" s="51" t="s">
        <v>1420</v>
      </c>
      <c r="L26" s="1" t="s">
        <v>275</v>
      </c>
      <c r="M26" s="1" t="s">
        <v>1288</v>
      </c>
      <c r="N26" s="1" t="s">
        <v>1290</v>
      </c>
      <c r="O26" s="41" t="s">
        <v>1055</v>
      </c>
      <c r="P26" s="41" t="s">
        <v>1058</v>
      </c>
      <c r="Q26" s="42" t="s">
        <v>1244</v>
      </c>
      <c r="R26" s="1"/>
    </row>
    <row r="27" spans="1:18" x14ac:dyDescent="0.15">
      <c r="A27" s="40" t="s">
        <v>191</v>
      </c>
      <c r="B27" s="40" t="s">
        <v>190</v>
      </c>
      <c r="C27" s="40">
        <v>3079</v>
      </c>
      <c r="D27" s="40" t="str">
        <f t="shared" si="0"/>
        <v>0C07</v>
      </c>
      <c r="E27" s="40" t="s">
        <v>189</v>
      </c>
      <c r="F27" s="40" t="str">
        <f>VLOOKUP($A27,$L$4:$R$110,6,FALSE)</f>
        <v>de_AT</v>
      </c>
      <c r="G27" s="40" t="str">
        <f>VLOOKUP($A27,$L$4:$R$110,2,FALSE)</f>
        <v>de</v>
      </c>
      <c r="H27" s="40" t="str">
        <f>VLOOKUP($A27,$L$4:$R$110,3,FALSE)</f>
        <v>at</v>
      </c>
      <c r="I27" s="40">
        <f>VLOOKUP($A27,$L$4:$R$110,7,FALSE)</f>
        <v>0</v>
      </c>
      <c r="L27" s="1" t="s">
        <v>278</v>
      </c>
      <c r="M27" s="1" t="s">
        <v>1288</v>
      </c>
      <c r="N27" s="1" t="s">
        <v>1291</v>
      </c>
      <c r="O27" s="41" t="s">
        <v>1059</v>
      </c>
      <c r="P27" s="41" t="s">
        <v>1060</v>
      </c>
      <c r="Q27" s="41" t="s">
        <v>1061</v>
      </c>
      <c r="R27" s="1"/>
    </row>
    <row r="28" spans="1:18" x14ac:dyDescent="0.15">
      <c r="A28" s="40" t="s">
        <v>182</v>
      </c>
      <c r="B28" s="40" t="s">
        <v>181</v>
      </c>
      <c r="C28" s="40">
        <v>2055</v>
      </c>
      <c r="D28" s="40" t="str">
        <f t="shared" si="0"/>
        <v>0807</v>
      </c>
      <c r="E28" s="40" t="s">
        <v>180</v>
      </c>
      <c r="F28" s="40" t="str">
        <f>VLOOKUP($A28,$L$4:$R$110,6,FALSE)</f>
        <v>de_CH</v>
      </c>
      <c r="G28" s="40" t="str">
        <f>VLOOKUP($A28,$L$4:$R$110,2,FALSE)</f>
        <v>de</v>
      </c>
      <c r="H28" s="40" t="str">
        <f>VLOOKUP($A28,$L$4:$R$110,3,FALSE)</f>
        <v>ch</v>
      </c>
      <c r="I28" s="40">
        <f>VLOOKUP($A28,$L$4:$R$110,7,FALSE)</f>
        <v>0</v>
      </c>
      <c r="L28" s="1" t="s">
        <v>272</v>
      </c>
      <c r="M28" s="1" t="s">
        <v>1288</v>
      </c>
      <c r="N28" s="1" t="s">
        <v>1292</v>
      </c>
      <c r="O28" s="41" t="s">
        <v>1059</v>
      </c>
      <c r="P28" s="41" t="s">
        <v>1062</v>
      </c>
      <c r="Q28" s="41" t="s">
        <v>1063</v>
      </c>
      <c r="R28" s="1" t="s">
        <v>1389</v>
      </c>
    </row>
    <row r="29" spans="1:18" x14ac:dyDescent="0.15">
      <c r="A29" s="40" t="s">
        <v>188</v>
      </c>
      <c r="B29" s="40" t="s">
        <v>187</v>
      </c>
      <c r="C29" s="40">
        <v>5127</v>
      </c>
      <c r="D29" s="40" t="str">
        <f t="shared" si="0"/>
        <v>1407</v>
      </c>
      <c r="E29" s="40" t="s">
        <v>186</v>
      </c>
      <c r="F29" s="40" t="e">
        <f>VLOOKUP($A29,$L$4:$R$110,6,FALSE)</f>
        <v>#N/A</v>
      </c>
      <c r="G29" s="40" t="e">
        <f>VLOOKUP($A29,$L$4:$R$110,2,FALSE)</f>
        <v>#N/A</v>
      </c>
      <c r="H29" s="40" t="e">
        <f>VLOOKUP($A29,$L$4:$R$110,3,FALSE)</f>
        <v>#N/A</v>
      </c>
      <c r="I29" s="40" t="e">
        <f>VLOOKUP($A29,$L$4:$R$110,7,FALSE)</f>
        <v>#N/A</v>
      </c>
      <c r="K29" s="53"/>
      <c r="L29" s="1" t="s">
        <v>1293</v>
      </c>
      <c r="M29" s="1" t="s">
        <v>269</v>
      </c>
      <c r="N29" s="1" t="s">
        <v>269</v>
      </c>
      <c r="O29" s="41" t="s">
        <v>267</v>
      </c>
      <c r="P29" s="41" t="s">
        <v>1064</v>
      </c>
      <c r="Q29" s="41" t="s">
        <v>1065</v>
      </c>
      <c r="R29" s="1"/>
    </row>
    <row r="30" spans="1:18" x14ac:dyDescent="0.15">
      <c r="A30" s="40" t="s">
        <v>185</v>
      </c>
      <c r="B30" s="40" t="s">
        <v>184</v>
      </c>
      <c r="C30" s="40">
        <v>4103</v>
      </c>
      <c r="D30" s="40" t="str">
        <f t="shared" si="0"/>
        <v>1007</v>
      </c>
      <c r="E30" s="40" t="s">
        <v>183</v>
      </c>
      <c r="F30" s="40" t="str">
        <f>VLOOKUP($A30,$L$4:$R$110,6,FALSE)</f>
        <v>de_LU</v>
      </c>
      <c r="G30" s="40" t="str">
        <f>VLOOKUP($A30,$L$4:$R$110,2,FALSE)</f>
        <v>de</v>
      </c>
      <c r="H30" s="40" t="str">
        <f>VLOOKUP($A30,$L$4:$R$110,3,FALSE)</f>
        <v>lu</v>
      </c>
      <c r="I30" s="40">
        <f>VLOOKUP($A30,$L$4:$R$110,7,FALSE)</f>
        <v>0</v>
      </c>
      <c r="L30" s="1" t="s">
        <v>1294</v>
      </c>
      <c r="M30" s="1" t="s">
        <v>266</v>
      </c>
      <c r="N30" s="1" t="s">
        <v>1295</v>
      </c>
      <c r="O30" s="41" t="s">
        <v>264</v>
      </c>
      <c r="P30" s="41" t="s">
        <v>1066</v>
      </c>
      <c r="Q30" s="41" t="s">
        <v>1067</v>
      </c>
      <c r="R30" s="1"/>
    </row>
    <row r="31" spans="1:18" x14ac:dyDescent="0.15">
      <c r="A31" s="40" t="s">
        <v>179</v>
      </c>
      <c r="B31" s="40" t="s">
        <v>178</v>
      </c>
      <c r="C31" s="40">
        <v>1032</v>
      </c>
      <c r="D31" s="40" t="str">
        <f t="shared" si="0"/>
        <v>0408</v>
      </c>
      <c r="E31" s="40" t="s">
        <v>177</v>
      </c>
      <c r="F31" s="52" t="e">
        <f>VLOOKUP($A31,$L$4:$R$110,6,FALSE)</f>
        <v>#N/A</v>
      </c>
      <c r="G31" s="52" t="e">
        <f>VLOOKUP($A31,$L$4:$R$110,2,FALSE)</f>
        <v>#N/A</v>
      </c>
      <c r="H31" s="52" t="e">
        <f>VLOOKUP($A31,$L$4:$R$110,3,FALSE)</f>
        <v>#N/A</v>
      </c>
      <c r="I31" s="52" t="e">
        <f>VLOOKUP($A31,$L$4:$R$110,7,FALSE)</f>
        <v>#N/A</v>
      </c>
      <c r="J31" t="s">
        <v>1421</v>
      </c>
      <c r="L31" s="1" t="s">
        <v>1296</v>
      </c>
      <c r="M31" s="1" t="s">
        <v>263</v>
      </c>
      <c r="N31" s="1" t="s">
        <v>1297</v>
      </c>
      <c r="O31" s="41" t="s">
        <v>261</v>
      </c>
      <c r="P31" s="41" t="s">
        <v>1068</v>
      </c>
      <c r="Q31" s="41" t="s">
        <v>1069</v>
      </c>
      <c r="R31" s="1"/>
    </row>
    <row r="32" spans="1:18" x14ac:dyDescent="0.15">
      <c r="A32" s="40" t="s">
        <v>254</v>
      </c>
      <c r="B32" s="40" t="s">
        <v>253</v>
      </c>
      <c r="C32" s="40">
        <v>3081</v>
      </c>
      <c r="D32" s="40" t="str">
        <f t="shared" si="0"/>
        <v>0C09</v>
      </c>
      <c r="E32" s="40" t="s">
        <v>252</v>
      </c>
      <c r="F32" s="40" t="str">
        <f>VLOOKUP($A32,$L$4:$R$110,6,FALSE)</f>
        <v>en_AU</v>
      </c>
      <c r="G32" s="40" t="str">
        <f>VLOOKUP($A32,$L$4:$R$110,2,FALSE)</f>
        <v>en</v>
      </c>
      <c r="H32" s="40" t="str">
        <f>VLOOKUP($A32,$L$4:$R$110,3,FALSE)</f>
        <v>au</v>
      </c>
      <c r="I32" s="40">
        <f>VLOOKUP($A32,$L$4:$R$110,7,FALSE)</f>
        <v>0</v>
      </c>
      <c r="L32" s="1" t="s">
        <v>257</v>
      </c>
      <c r="M32" s="1" t="s">
        <v>260</v>
      </c>
      <c r="N32" s="1" t="s">
        <v>290</v>
      </c>
      <c r="O32" s="41" t="s">
        <v>258</v>
      </c>
      <c r="P32" s="41" t="s">
        <v>1070</v>
      </c>
      <c r="Q32" s="41" t="s">
        <v>1071</v>
      </c>
      <c r="R32" s="1"/>
    </row>
    <row r="33" spans="1:18" x14ac:dyDescent="0.15">
      <c r="A33" s="40" t="s">
        <v>251</v>
      </c>
      <c r="B33" s="40" t="s">
        <v>250</v>
      </c>
      <c r="C33" s="40">
        <v>10249</v>
      </c>
      <c r="D33" s="40" t="str">
        <f t="shared" si="0"/>
        <v>2809</v>
      </c>
      <c r="E33" s="40" t="s">
        <v>249</v>
      </c>
      <c r="F33" s="40" t="e">
        <f>VLOOKUP($A33,$L$4:$R$110,6,FALSE)</f>
        <v>#N/A</v>
      </c>
      <c r="G33" s="40" t="e">
        <f>VLOOKUP($A33,$L$4:$R$110,2,FALSE)</f>
        <v>#N/A</v>
      </c>
      <c r="H33" s="40" t="e">
        <f>VLOOKUP($A33,$L$4:$R$110,3,FALSE)</f>
        <v>#N/A</v>
      </c>
      <c r="I33" s="40" t="e">
        <f>VLOOKUP($A33,$L$4:$R$110,7,FALSE)</f>
        <v>#N/A</v>
      </c>
      <c r="L33" s="1" t="s">
        <v>1298</v>
      </c>
      <c r="M33" s="1" t="s">
        <v>260</v>
      </c>
      <c r="N33" s="1" t="s">
        <v>260</v>
      </c>
      <c r="O33" s="41" t="s">
        <v>258</v>
      </c>
      <c r="P33" s="41" t="s">
        <v>1072</v>
      </c>
      <c r="Q33" s="41" t="s">
        <v>1073</v>
      </c>
      <c r="R33" s="1"/>
    </row>
    <row r="34" spans="1:18" x14ac:dyDescent="0.15">
      <c r="A34" s="40" t="s">
        <v>248</v>
      </c>
      <c r="B34" s="40" t="s">
        <v>247</v>
      </c>
      <c r="C34" s="40">
        <v>4105</v>
      </c>
      <c r="D34" s="40" t="str">
        <f t="shared" si="0"/>
        <v>1009</v>
      </c>
      <c r="E34" s="40" t="s">
        <v>246</v>
      </c>
      <c r="F34" s="40" t="str">
        <f>VLOOKUP($A34,$L$4:$R$110,6,FALSE)</f>
        <v>en_CA</v>
      </c>
      <c r="G34" s="40" t="str">
        <f>VLOOKUP($A34,$L$4:$R$110,2,FALSE)</f>
        <v>en</v>
      </c>
      <c r="H34" s="40" t="str">
        <f>VLOOKUP($A34,$L$4:$R$110,3,FALSE)</f>
        <v>ca</v>
      </c>
      <c r="I34" s="40" t="str">
        <f>VLOOKUP($A34,$L$4:$R$110,7,FALSE)</f>
        <v>CANADA</v>
      </c>
      <c r="L34" s="1" t="s">
        <v>254</v>
      </c>
      <c r="M34" s="1" t="s">
        <v>1006</v>
      </c>
      <c r="N34" s="1" t="s">
        <v>1299</v>
      </c>
      <c r="O34" s="41" t="s">
        <v>1074</v>
      </c>
      <c r="P34" s="41" t="s">
        <v>1075</v>
      </c>
      <c r="Q34" s="41" t="s">
        <v>1076</v>
      </c>
      <c r="R34" s="1"/>
    </row>
    <row r="35" spans="1:18" x14ac:dyDescent="0.15">
      <c r="A35" s="40" t="s">
        <v>230</v>
      </c>
      <c r="B35" s="40" t="s">
        <v>229</v>
      </c>
      <c r="C35" s="40">
        <v>2057</v>
      </c>
      <c r="D35" s="40" t="str">
        <f t="shared" si="0"/>
        <v>0809</v>
      </c>
      <c r="E35" s="40" t="s">
        <v>228</v>
      </c>
      <c r="F35" s="40" t="str">
        <f>VLOOKUP($A35,$L$4:$R$110,6,FALSE)</f>
        <v>en_GB</v>
      </c>
      <c r="G35" s="40" t="str">
        <f>VLOOKUP($A35,$L$4:$R$110,2,FALSE)</f>
        <v>en</v>
      </c>
      <c r="H35" s="40" t="str">
        <f>VLOOKUP($A35,$L$4:$R$110,3,FALSE)</f>
        <v>gb</v>
      </c>
      <c r="I35" s="40" t="str">
        <f>VLOOKUP($A35,$L$4:$R$110,7,FALSE)</f>
        <v>UK</v>
      </c>
      <c r="L35" s="1" t="s">
        <v>248</v>
      </c>
      <c r="M35" s="1" t="s">
        <v>1006</v>
      </c>
      <c r="N35" s="1" t="s">
        <v>284</v>
      </c>
      <c r="O35" s="41" t="s">
        <v>1074</v>
      </c>
      <c r="P35" s="41" t="s">
        <v>1077</v>
      </c>
      <c r="Q35" s="41" t="s">
        <v>1078</v>
      </c>
      <c r="R35" s="1" t="s">
        <v>1219</v>
      </c>
    </row>
    <row r="36" spans="1:18" x14ac:dyDescent="0.15">
      <c r="A36" s="40" t="s">
        <v>245</v>
      </c>
      <c r="B36" s="40" t="s">
        <v>244</v>
      </c>
      <c r="C36" s="40">
        <v>6153</v>
      </c>
      <c r="D36" s="40" t="str">
        <f t="shared" si="0"/>
        <v>1809</v>
      </c>
      <c r="E36" s="40" t="s">
        <v>243</v>
      </c>
      <c r="F36" s="40" t="str">
        <f>VLOOKUP($A36,$L$4:$R$110,6,FALSE)</f>
        <v>en_IE</v>
      </c>
      <c r="G36" s="40" t="str">
        <f>VLOOKUP($A36,$L$4:$R$110,2,FALSE)</f>
        <v>en</v>
      </c>
      <c r="H36" s="40" t="str">
        <f>VLOOKUP($A36,$L$4:$R$110,3,FALSE)</f>
        <v>ie</v>
      </c>
      <c r="I36" s="40">
        <f>VLOOKUP($A36,$L$4:$R$110,7,FALSE)</f>
        <v>0</v>
      </c>
      <c r="L36" s="1" t="s">
        <v>1300</v>
      </c>
      <c r="M36" s="1" t="s">
        <v>1006</v>
      </c>
      <c r="N36" s="1" t="s">
        <v>164</v>
      </c>
      <c r="O36" s="41" t="s">
        <v>1074</v>
      </c>
      <c r="P36" s="41" t="s">
        <v>1079</v>
      </c>
      <c r="Q36" s="41" t="s">
        <v>1080</v>
      </c>
      <c r="R36" s="1"/>
    </row>
    <row r="37" spans="1:18" x14ac:dyDescent="0.15">
      <c r="A37" s="40" t="s">
        <v>242</v>
      </c>
      <c r="B37" s="40" t="s">
        <v>241</v>
      </c>
      <c r="C37" s="40">
        <v>8201</v>
      </c>
      <c r="D37" s="40" t="str">
        <f t="shared" si="0"/>
        <v>2009</v>
      </c>
      <c r="E37" s="40" t="s">
        <v>240</v>
      </c>
      <c r="F37" s="40" t="e">
        <f>VLOOKUP($A37,$L$4:$R$110,6,FALSE)</f>
        <v>#N/A</v>
      </c>
      <c r="G37" s="40" t="e">
        <f>VLOOKUP($A37,$L$4:$R$110,2,FALSE)</f>
        <v>#N/A</v>
      </c>
      <c r="H37" s="40" t="e">
        <f>VLOOKUP($A37,$L$4:$R$110,3,FALSE)</f>
        <v>#N/A</v>
      </c>
      <c r="I37" s="40" t="e">
        <f>VLOOKUP($A37,$L$4:$R$110,7,FALSE)</f>
        <v>#N/A</v>
      </c>
      <c r="L37" s="1" t="s">
        <v>245</v>
      </c>
      <c r="M37" s="1" t="s">
        <v>1006</v>
      </c>
      <c r="N37" s="1" t="s">
        <v>1301</v>
      </c>
      <c r="O37" s="41" t="s">
        <v>1074</v>
      </c>
      <c r="P37" s="41" t="s">
        <v>1081</v>
      </c>
      <c r="Q37" s="41" t="s">
        <v>1082</v>
      </c>
      <c r="R37" s="1"/>
    </row>
    <row r="38" spans="1:18" x14ac:dyDescent="0.15">
      <c r="A38" s="40" t="s">
        <v>239</v>
      </c>
      <c r="B38" s="40" t="s">
        <v>238</v>
      </c>
      <c r="C38" s="40">
        <v>5129</v>
      </c>
      <c r="D38" s="40" t="str">
        <f t="shared" si="0"/>
        <v>1409</v>
      </c>
      <c r="E38" s="40" t="s">
        <v>237</v>
      </c>
      <c r="F38" s="40" t="str">
        <f>VLOOKUP($A38,$L$4:$R$110,6,FALSE)</f>
        <v>en_NZ</v>
      </c>
      <c r="G38" s="40" t="str">
        <f>VLOOKUP($A38,$L$4:$R$110,2,FALSE)</f>
        <v>en</v>
      </c>
      <c r="H38" s="40" t="str">
        <f>VLOOKUP($A38,$L$4:$R$110,3,FALSE)</f>
        <v>nz</v>
      </c>
      <c r="I38" s="40">
        <f>VLOOKUP($A38,$L$4:$R$110,7,FALSE)</f>
        <v>0</v>
      </c>
      <c r="L38" s="1" t="s">
        <v>1302</v>
      </c>
      <c r="M38" s="1" t="s">
        <v>1006</v>
      </c>
      <c r="N38" s="1" t="s">
        <v>137</v>
      </c>
      <c r="O38" s="41" t="s">
        <v>1074</v>
      </c>
      <c r="P38" s="41" t="s">
        <v>1083</v>
      </c>
      <c r="Q38" s="42" t="s">
        <v>1245</v>
      </c>
      <c r="R38" s="1"/>
    </row>
    <row r="39" spans="1:18" x14ac:dyDescent="0.15">
      <c r="A39" s="40" t="s">
        <v>233</v>
      </c>
      <c r="B39" s="40" t="s">
        <v>232</v>
      </c>
      <c r="C39" s="40">
        <v>11273</v>
      </c>
      <c r="D39" s="40" t="str">
        <f t="shared" si="0"/>
        <v>2C09</v>
      </c>
      <c r="E39" s="40" t="s">
        <v>231</v>
      </c>
      <c r="F39" s="40" t="e">
        <f>VLOOKUP($A39,$L$4:$R$110,6,FALSE)</f>
        <v>#N/A</v>
      </c>
      <c r="G39" s="40" t="e">
        <f>VLOOKUP($A39,$L$4:$R$110,2,FALSE)</f>
        <v>#N/A</v>
      </c>
      <c r="H39" s="40" t="e">
        <f>VLOOKUP($A39,$L$4:$R$110,3,FALSE)</f>
        <v>#N/A</v>
      </c>
      <c r="I39" s="40" t="e">
        <f>VLOOKUP($A39,$L$4:$R$110,7,FALSE)</f>
        <v>#N/A</v>
      </c>
      <c r="L39" s="1" t="s">
        <v>239</v>
      </c>
      <c r="M39" s="1" t="s">
        <v>1006</v>
      </c>
      <c r="N39" s="1" t="s">
        <v>1303</v>
      </c>
      <c r="O39" s="41" t="s">
        <v>1074</v>
      </c>
      <c r="P39" s="41" t="s">
        <v>1084</v>
      </c>
      <c r="Q39" s="41" t="s">
        <v>1085</v>
      </c>
      <c r="R39" s="1"/>
    </row>
    <row r="40" spans="1:18" x14ac:dyDescent="0.15">
      <c r="A40" s="40" t="s">
        <v>227</v>
      </c>
      <c r="B40" s="40" t="s">
        <v>226</v>
      </c>
      <c r="C40" s="40">
        <v>1033</v>
      </c>
      <c r="D40" s="40" t="str">
        <f t="shared" si="0"/>
        <v>0409</v>
      </c>
      <c r="E40" s="40" t="s">
        <v>225</v>
      </c>
      <c r="F40" s="40" t="str">
        <f>VLOOKUP($A40,$L$4:$R$110,6,FALSE)</f>
        <v>en_US</v>
      </c>
      <c r="G40" s="40" t="str">
        <f>VLOOKUP($A40,$L$4:$R$110,2,FALSE)</f>
        <v>en</v>
      </c>
      <c r="H40" s="40" t="str">
        <f>VLOOKUP($A40,$L$4:$R$110,3,FALSE)</f>
        <v>us</v>
      </c>
      <c r="I40" s="40" t="str">
        <f>VLOOKUP($A40,$L$4:$R$110,7,FALSE)</f>
        <v>US</v>
      </c>
      <c r="L40" s="1" t="s">
        <v>1304</v>
      </c>
      <c r="M40" s="1" t="s">
        <v>1006</v>
      </c>
      <c r="N40" s="1" t="s">
        <v>1305</v>
      </c>
      <c r="O40" s="41" t="s">
        <v>1074</v>
      </c>
      <c r="P40" s="41" t="s">
        <v>1086</v>
      </c>
      <c r="Q40" s="42" t="s">
        <v>1246</v>
      </c>
      <c r="R40" s="1"/>
    </row>
    <row r="41" spans="1:18" x14ac:dyDescent="0.15">
      <c r="A41" s="40" t="s">
        <v>236</v>
      </c>
      <c r="B41" s="40" t="s">
        <v>235</v>
      </c>
      <c r="C41" s="40">
        <v>7177</v>
      </c>
      <c r="D41" s="40" t="str">
        <f t="shared" si="0"/>
        <v>1C09</v>
      </c>
      <c r="E41" s="40" t="s">
        <v>234</v>
      </c>
      <c r="F41" s="40" t="str">
        <f>VLOOKUP($A41,$L$4:$R$110,6,FALSE)</f>
        <v>en_ZA</v>
      </c>
      <c r="G41" s="40" t="str">
        <f>VLOOKUP($A41,$L$4:$R$110,2,FALSE)</f>
        <v>en</v>
      </c>
      <c r="H41" s="40" t="str">
        <f>VLOOKUP($A41,$L$4:$R$110,3,FALSE)</f>
        <v>za</v>
      </c>
      <c r="I41" s="40">
        <f>VLOOKUP($A41,$L$4:$R$110,7,FALSE)</f>
        <v>0</v>
      </c>
      <c r="L41" s="1" t="s">
        <v>1306</v>
      </c>
      <c r="M41" s="1" t="s">
        <v>1006</v>
      </c>
      <c r="N41" s="1" t="s">
        <v>1290</v>
      </c>
      <c r="O41" s="41" t="s">
        <v>1074</v>
      </c>
      <c r="P41" s="41" t="s">
        <v>1058</v>
      </c>
      <c r="Q41" s="42" t="s">
        <v>1247</v>
      </c>
      <c r="R41" s="1"/>
    </row>
    <row r="42" spans="1:18" x14ac:dyDescent="0.15">
      <c r="A42" s="40" t="s">
        <v>92</v>
      </c>
      <c r="B42" s="40" t="s">
        <v>91</v>
      </c>
      <c r="C42" s="40">
        <v>1034</v>
      </c>
      <c r="D42" s="40" t="str">
        <f t="shared" si="0"/>
        <v>040A</v>
      </c>
      <c r="E42" s="40" t="s">
        <v>90</v>
      </c>
      <c r="F42" s="51" t="s">
        <v>1422</v>
      </c>
      <c r="G42" s="51" t="s">
        <v>1423</v>
      </c>
      <c r="H42" s="51" t="s">
        <v>1423</v>
      </c>
      <c r="I42" s="51"/>
      <c r="L42" s="1" t="s">
        <v>236</v>
      </c>
      <c r="M42" s="1" t="s">
        <v>1006</v>
      </c>
      <c r="N42" s="1" t="s">
        <v>1307</v>
      </c>
      <c r="O42" s="41" t="s">
        <v>1074</v>
      </c>
      <c r="P42" s="41" t="s">
        <v>1087</v>
      </c>
      <c r="Q42" s="41" t="s">
        <v>1088</v>
      </c>
      <c r="R42" s="1"/>
    </row>
    <row r="43" spans="1:18" x14ac:dyDescent="0.15">
      <c r="A43" s="40" t="s">
        <v>89</v>
      </c>
      <c r="B43" s="40" t="s">
        <v>88</v>
      </c>
      <c r="C43" s="40">
        <v>11274</v>
      </c>
      <c r="D43" s="40" t="str">
        <f t="shared" si="0"/>
        <v>2C0A</v>
      </c>
      <c r="E43" s="40" t="s">
        <v>87</v>
      </c>
      <c r="F43" s="40" t="str">
        <f>VLOOKUP($A43,$L$4:$R$110,6,FALSE)</f>
        <v>es_AR</v>
      </c>
      <c r="G43" s="40" t="str">
        <f>VLOOKUP($A43,$L$4:$R$110,2,FALSE)</f>
        <v>es</v>
      </c>
      <c r="H43" s="40" t="str">
        <f>VLOOKUP($A43,$L$4:$R$110,3,FALSE)</f>
        <v>ar</v>
      </c>
      <c r="I43" s="40">
        <f>VLOOKUP($A43,$L$4:$R$110,7,FALSE)</f>
        <v>0</v>
      </c>
      <c r="L43" s="1" t="s">
        <v>230</v>
      </c>
      <c r="M43" s="1" t="s">
        <v>1006</v>
      </c>
      <c r="N43" s="1" t="s">
        <v>1308</v>
      </c>
      <c r="O43" s="41" t="s">
        <v>1074</v>
      </c>
      <c r="P43" s="41" t="s">
        <v>1089</v>
      </c>
      <c r="Q43" s="41" t="s">
        <v>1090</v>
      </c>
      <c r="R43" s="1" t="s">
        <v>1235</v>
      </c>
    </row>
    <row r="44" spans="1:18" x14ac:dyDescent="0.15">
      <c r="A44" s="40" t="s">
        <v>86</v>
      </c>
      <c r="B44" s="40" t="s">
        <v>85</v>
      </c>
      <c r="C44" s="40">
        <v>16394</v>
      </c>
      <c r="D44" s="40" t="str">
        <f t="shared" si="0"/>
        <v>400A</v>
      </c>
      <c r="E44" s="40" t="s">
        <v>84</v>
      </c>
      <c r="F44" s="40" t="str">
        <f>VLOOKUP($A44,$L$4:$R$110,6,FALSE)</f>
        <v>es_BO</v>
      </c>
      <c r="G44" s="40" t="str">
        <f>VLOOKUP($A44,$L$4:$R$110,2,FALSE)</f>
        <v>es</v>
      </c>
      <c r="H44" s="40" t="str">
        <f>VLOOKUP($A44,$L$4:$R$110,3,FALSE)</f>
        <v>bo</v>
      </c>
      <c r="I44" s="40">
        <f>VLOOKUP($A44,$L$4:$R$110,7,FALSE)</f>
        <v>0</v>
      </c>
      <c r="L44" s="1" t="s">
        <v>227</v>
      </c>
      <c r="M44" s="1" t="s">
        <v>1006</v>
      </c>
      <c r="N44" s="1" t="s">
        <v>1309</v>
      </c>
      <c r="O44" s="41" t="s">
        <v>1074</v>
      </c>
      <c r="P44" s="41" t="s">
        <v>1091</v>
      </c>
      <c r="Q44" s="41" t="s">
        <v>1092</v>
      </c>
      <c r="R44" s="1" t="s">
        <v>1237</v>
      </c>
    </row>
    <row r="45" spans="1:18" x14ac:dyDescent="0.15">
      <c r="A45" s="40" t="s">
        <v>83</v>
      </c>
      <c r="B45" s="40" t="s">
        <v>82</v>
      </c>
      <c r="C45" s="40">
        <v>13322</v>
      </c>
      <c r="D45" s="40" t="str">
        <f t="shared" si="0"/>
        <v>340A</v>
      </c>
      <c r="E45" s="40" t="s">
        <v>81</v>
      </c>
      <c r="F45" s="40" t="str">
        <f>VLOOKUP($A45,$L$4:$R$110,6,FALSE)</f>
        <v>es_CL</v>
      </c>
      <c r="G45" s="40" t="str">
        <f>VLOOKUP($A45,$L$4:$R$110,2,FALSE)</f>
        <v>es</v>
      </c>
      <c r="H45" s="40" t="str">
        <f>VLOOKUP($A45,$L$4:$R$110,3,FALSE)</f>
        <v>cl</v>
      </c>
      <c r="I45" s="40">
        <f>VLOOKUP($A45,$L$4:$R$110,7,FALSE)</f>
        <v>0</v>
      </c>
      <c r="L45" s="1" t="s">
        <v>1310</v>
      </c>
      <c r="M45" s="1" t="s">
        <v>224</v>
      </c>
      <c r="N45" s="1" t="s">
        <v>1311</v>
      </c>
      <c r="O45" s="41" t="s">
        <v>222</v>
      </c>
      <c r="P45" s="41" t="s">
        <v>1093</v>
      </c>
      <c r="Q45" s="41" t="s">
        <v>1094</v>
      </c>
      <c r="R45" s="1"/>
    </row>
    <row r="46" spans="1:18" x14ac:dyDescent="0.15">
      <c r="A46" s="40" t="s">
        <v>80</v>
      </c>
      <c r="B46" s="40" t="s">
        <v>79</v>
      </c>
      <c r="C46" s="40">
        <v>9226</v>
      </c>
      <c r="D46" s="40" t="str">
        <f t="shared" si="0"/>
        <v>240A</v>
      </c>
      <c r="E46" s="40" t="s">
        <v>78</v>
      </c>
      <c r="F46" s="40" t="str">
        <f>VLOOKUP($A46,$L$4:$R$110,6,FALSE)</f>
        <v>es_CO</v>
      </c>
      <c r="G46" s="40" t="str">
        <f>VLOOKUP($A46,$L$4:$R$110,2,FALSE)</f>
        <v>es</v>
      </c>
      <c r="H46" s="40" t="str">
        <f>VLOOKUP($A46,$L$4:$R$110,3,FALSE)</f>
        <v>co</v>
      </c>
      <c r="I46" s="40">
        <f>VLOOKUP($A46,$L$4:$R$110,7,FALSE)</f>
        <v>0</v>
      </c>
      <c r="L46" s="1" t="s">
        <v>1312</v>
      </c>
      <c r="M46" s="1" t="s">
        <v>218</v>
      </c>
      <c r="N46" s="1" t="s">
        <v>218</v>
      </c>
      <c r="O46" s="41" t="s">
        <v>216</v>
      </c>
      <c r="P46" s="41" t="s">
        <v>1095</v>
      </c>
      <c r="Q46" s="41" t="s">
        <v>1096</v>
      </c>
      <c r="R46" s="1"/>
    </row>
    <row r="47" spans="1:18" x14ac:dyDescent="0.15">
      <c r="A47" s="40" t="s">
        <v>77</v>
      </c>
      <c r="B47" s="40" t="s">
        <v>76</v>
      </c>
      <c r="C47" s="40">
        <v>5130</v>
      </c>
      <c r="D47" s="40" t="str">
        <f t="shared" si="0"/>
        <v>140A</v>
      </c>
      <c r="E47" s="40" t="s">
        <v>75</v>
      </c>
      <c r="F47" s="40" t="str">
        <f>VLOOKUP($A47,$L$4:$R$110,6,FALSE)</f>
        <v>es_CR</v>
      </c>
      <c r="G47" s="40" t="str">
        <f>VLOOKUP($A47,$L$4:$R$110,2,FALSE)</f>
        <v>es</v>
      </c>
      <c r="H47" s="40" t="str">
        <f>VLOOKUP($A47,$L$4:$R$110,3,FALSE)</f>
        <v>cr</v>
      </c>
      <c r="I47" s="40">
        <f>VLOOKUP($A47,$L$4:$R$110,7,FALSE)</f>
        <v>0</v>
      </c>
      <c r="L47" s="1" t="s">
        <v>209</v>
      </c>
      <c r="M47" s="1" t="s">
        <v>212</v>
      </c>
      <c r="N47" s="1" t="s">
        <v>290</v>
      </c>
      <c r="O47" s="41" t="s">
        <v>1097</v>
      </c>
      <c r="P47" s="41" t="s">
        <v>1070</v>
      </c>
      <c r="Q47" s="41" t="s">
        <v>1098</v>
      </c>
      <c r="R47" s="1"/>
    </row>
    <row r="48" spans="1:18" x14ac:dyDescent="0.15">
      <c r="A48" s="40" t="s">
        <v>74</v>
      </c>
      <c r="B48" s="40" t="s">
        <v>73</v>
      </c>
      <c r="C48" s="40">
        <v>7178</v>
      </c>
      <c r="D48" s="40" t="str">
        <f t="shared" si="0"/>
        <v>1C0A</v>
      </c>
      <c r="E48" s="40" t="s">
        <v>72</v>
      </c>
      <c r="F48" s="40" t="str">
        <f>VLOOKUP($A48,$L$4:$R$110,6,FALSE)</f>
        <v>es_DO</v>
      </c>
      <c r="G48" s="40" t="str">
        <f>VLOOKUP($A48,$L$4:$R$110,2,FALSE)</f>
        <v>es</v>
      </c>
      <c r="H48" s="40" t="str">
        <f>VLOOKUP($A48,$L$4:$R$110,3,FALSE)</f>
        <v>do</v>
      </c>
      <c r="I48" s="40">
        <f>VLOOKUP($A48,$L$4:$R$110,7,FALSE)</f>
        <v>0</v>
      </c>
      <c r="L48" s="1" t="s">
        <v>206</v>
      </c>
      <c r="M48" s="1" t="s">
        <v>212</v>
      </c>
      <c r="N48" s="1" t="s">
        <v>284</v>
      </c>
      <c r="O48" s="41" t="s">
        <v>1097</v>
      </c>
      <c r="P48" s="41" t="s">
        <v>1077</v>
      </c>
      <c r="Q48" s="41" t="s">
        <v>1099</v>
      </c>
      <c r="R48" s="1" t="s">
        <v>1221</v>
      </c>
    </row>
    <row r="49" spans="1:18" x14ac:dyDescent="0.15">
      <c r="A49" s="40" t="s">
        <v>71</v>
      </c>
      <c r="B49" s="40" t="s">
        <v>70</v>
      </c>
      <c r="C49" s="40">
        <v>12298</v>
      </c>
      <c r="D49" s="40" t="str">
        <f t="shared" si="0"/>
        <v>300A</v>
      </c>
      <c r="E49" s="40" t="s">
        <v>69</v>
      </c>
      <c r="F49" s="40" t="str">
        <f>VLOOKUP($A49,$L$4:$R$110,6,FALSE)</f>
        <v>es_EC</v>
      </c>
      <c r="G49" s="40" t="str">
        <f>VLOOKUP($A49,$L$4:$R$110,2,FALSE)</f>
        <v>es</v>
      </c>
      <c r="H49" s="40" t="str">
        <f>VLOOKUP($A49,$L$4:$R$110,3,FALSE)</f>
        <v>ec</v>
      </c>
      <c r="I49" s="40">
        <f>VLOOKUP($A49,$L$4:$R$110,7,FALSE)</f>
        <v>0</v>
      </c>
      <c r="L49" s="1" t="s">
        <v>1313</v>
      </c>
      <c r="M49" s="1" t="s">
        <v>212</v>
      </c>
      <c r="N49" s="1" t="s">
        <v>212</v>
      </c>
      <c r="O49" s="41" t="s">
        <v>1097</v>
      </c>
      <c r="P49" s="41" t="s">
        <v>1100</v>
      </c>
      <c r="Q49" s="41" t="s">
        <v>1101</v>
      </c>
      <c r="R49" s="1" t="s">
        <v>1227</v>
      </c>
    </row>
    <row r="50" spans="1:18" x14ac:dyDescent="0.15">
      <c r="A50" s="40" t="s">
        <v>68</v>
      </c>
      <c r="B50" s="40" t="s">
        <v>67</v>
      </c>
      <c r="C50" s="40">
        <v>4106</v>
      </c>
      <c r="D50" s="40" t="str">
        <f t="shared" si="0"/>
        <v>100A</v>
      </c>
      <c r="E50" s="40" t="s">
        <v>66</v>
      </c>
      <c r="F50" s="40" t="str">
        <f>VLOOKUP($A50,$L$4:$R$110,6,FALSE)</f>
        <v>es_GT</v>
      </c>
      <c r="G50" s="40" t="str">
        <f>VLOOKUP($A50,$L$4:$R$110,2,FALSE)</f>
        <v>es</v>
      </c>
      <c r="H50" s="40" t="str">
        <f>VLOOKUP($A50,$L$4:$R$110,3,FALSE)</f>
        <v>gt</v>
      </c>
      <c r="I50" s="40">
        <f>VLOOKUP($A50,$L$4:$R$110,7,FALSE)</f>
        <v>0</v>
      </c>
      <c r="L50" s="1" t="s">
        <v>203</v>
      </c>
      <c r="M50" s="1" t="s">
        <v>212</v>
      </c>
      <c r="N50" s="1" t="s">
        <v>1314</v>
      </c>
      <c r="O50" s="41" t="s">
        <v>1097</v>
      </c>
      <c r="P50" s="41" t="s">
        <v>1102</v>
      </c>
      <c r="Q50" s="41" t="s">
        <v>1103</v>
      </c>
      <c r="R50" s="1"/>
    </row>
    <row r="51" spans="1:18" x14ac:dyDescent="0.15">
      <c r="A51" s="40" t="s">
        <v>65</v>
      </c>
      <c r="B51" s="40" t="s">
        <v>64</v>
      </c>
      <c r="C51" s="40">
        <v>18442</v>
      </c>
      <c r="D51" s="40" t="str">
        <f t="shared" si="0"/>
        <v>480A</v>
      </c>
      <c r="E51" s="40" t="s">
        <v>63</v>
      </c>
      <c r="F51" s="40" t="str">
        <f>VLOOKUP($A51,$L$4:$R$110,6,FALSE)</f>
        <v>es_HN</v>
      </c>
      <c r="G51" s="40" t="str">
        <f>VLOOKUP($A51,$L$4:$R$110,2,FALSE)</f>
        <v>es</v>
      </c>
      <c r="H51" s="40" t="str">
        <f>VLOOKUP($A51,$L$4:$R$110,3,FALSE)</f>
        <v>hn</v>
      </c>
      <c r="I51" s="40">
        <f>VLOOKUP($A51,$L$4:$R$110,7,FALSE)</f>
        <v>0</v>
      </c>
      <c r="L51" s="1" t="s">
        <v>200</v>
      </c>
      <c r="M51" s="1" t="s">
        <v>212</v>
      </c>
      <c r="N51" s="1" t="s">
        <v>1315</v>
      </c>
      <c r="O51" s="41" t="s">
        <v>1097</v>
      </c>
      <c r="P51" s="41" t="s">
        <v>1104</v>
      </c>
      <c r="Q51" s="41" t="s">
        <v>1105</v>
      </c>
      <c r="R51" s="1"/>
    </row>
    <row r="52" spans="1:18" x14ac:dyDescent="0.15">
      <c r="A52" s="40" t="s">
        <v>62</v>
      </c>
      <c r="B52" s="40" t="s">
        <v>61</v>
      </c>
      <c r="C52" s="40">
        <v>2058</v>
      </c>
      <c r="D52" s="40" t="str">
        <f t="shared" si="0"/>
        <v>080A</v>
      </c>
      <c r="E52" s="40" t="s">
        <v>60</v>
      </c>
      <c r="F52" s="40" t="str">
        <f>VLOOKUP($A52,$L$4:$R$110,6,FALSE)</f>
        <v>es_MX</v>
      </c>
      <c r="G52" s="40" t="str">
        <f>VLOOKUP($A52,$L$4:$R$110,2,FALSE)</f>
        <v>es</v>
      </c>
      <c r="H52" s="40" t="str">
        <f>VLOOKUP($A52,$L$4:$R$110,3,FALSE)</f>
        <v>mx</v>
      </c>
      <c r="I52" s="40">
        <f>VLOOKUP($A52,$L$4:$R$110,7,FALSE)</f>
        <v>0</v>
      </c>
      <c r="L52" s="1" t="s">
        <v>191</v>
      </c>
      <c r="M52" s="1" t="s">
        <v>194</v>
      </c>
      <c r="N52" s="1" t="s">
        <v>1316</v>
      </c>
      <c r="O52" s="41" t="s">
        <v>1106</v>
      </c>
      <c r="P52" s="41" t="s">
        <v>1107</v>
      </c>
      <c r="Q52" s="41" t="s">
        <v>1108</v>
      </c>
      <c r="R52" s="1"/>
    </row>
    <row r="53" spans="1:18" x14ac:dyDescent="0.15">
      <c r="A53" s="40" t="s">
        <v>59</v>
      </c>
      <c r="B53" s="40" t="s">
        <v>58</v>
      </c>
      <c r="C53" s="40">
        <v>19466</v>
      </c>
      <c r="D53" s="40" t="str">
        <f t="shared" si="0"/>
        <v>4C0A</v>
      </c>
      <c r="E53" s="40" t="s">
        <v>57</v>
      </c>
      <c r="F53" s="40" t="str">
        <f>VLOOKUP($A53,$L$4:$R$110,6,FALSE)</f>
        <v>es_NI</v>
      </c>
      <c r="G53" s="40" t="str">
        <f>VLOOKUP($A53,$L$4:$R$110,2,FALSE)</f>
        <v>es</v>
      </c>
      <c r="H53" s="40" t="str">
        <f>VLOOKUP($A53,$L$4:$R$110,3,FALSE)</f>
        <v>ni</v>
      </c>
      <c r="I53" s="40">
        <f>VLOOKUP($A53,$L$4:$R$110,7,FALSE)</f>
        <v>0</v>
      </c>
      <c r="L53" s="1" t="s">
        <v>1317</v>
      </c>
      <c r="M53" s="1" t="s">
        <v>194</v>
      </c>
      <c r="N53" s="1" t="s">
        <v>194</v>
      </c>
      <c r="O53" s="41" t="s">
        <v>1106</v>
      </c>
      <c r="P53" s="41" t="s">
        <v>1109</v>
      </c>
      <c r="Q53" s="41" t="s">
        <v>1110</v>
      </c>
      <c r="R53" s="1" t="s">
        <v>1229</v>
      </c>
    </row>
    <row r="54" spans="1:18" x14ac:dyDescent="0.15">
      <c r="A54" s="40" t="s">
        <v>56</v>
      </c>
      <c r="B54" s="40" t="s">
        <v>55</v>
      </c>
      <c r="C54" s="40">
        <v>6154</v>
      </c>
      <c r="D54" s="40" t="str">
        <f t="shared" si="0"/>
        <v>180A</v>
      </c>
      <c r="E54" s="40" t="s">
        <v>54</v>
      </c>
      <c r="F54" s="40" t="str">
        <f>VLOOKUP($A54,$L$4:$R$110,6,FALSE)</f>
        <v>es_PA</v>
      </c>
      <c r="G54" s="40" t="str">
        <f>VLOOKUP($A54,$L$4:$R$110,2,FALSE)</f>
        <v>es</v>
      </c>
      <c r="H54" s="40" t="str">
        <f>VLOOKUP($A54,$L$4:$R$110,3,FALSE)</f>
        <v>pa</v>
      </c>
      <c r="I54" s="40">
        <f>VLOOKUP($A54,$L$4:$R$110,7,FALSE)</f>
        <v>0</v>
      </c>
      <c r="L54" s="1" t="s">
        <v>185</v>
      </c>
      <c r="M54" s="1" t="s">
        <v>194</v>
      </c>
      <c r="N54" s="1" t="s">
        <v>1314</v>
      </c>
      <c r="O54" s="41" t="s">
        <v>1106</v>
      </c>
      <c r="P54" s="41" t="s">
        <v>1102</v>
      </c>
      <c r="Q54" s="41" t="s">
        <v>1111</v>
      </c>
      <c r="R54" s="1"/>
    </row>
    <row r="55" spans="1:18" x14ac:dyDescent="0.15">
      <c r="A55" s="40" t="s">
        <v>53</v>
      </c>
      <c r="B55" s="40" t="s">
        <v>52</v>
      </c>
      <c r="C55" s="40">
        <v>10250</v>
      </c>
      <c r="D55" s="40" t="str">
        <f t="shared" si="0"/>
        <v>280A</v>
      </c>
      <c r="E55" s="40" t="s">
        <v>51</v>
      </c>
      <c r="F55" s="40" t="str">
        <f>VLOOKUP($A55,$L$4:$R$110,6,FALSE)</f>
        <v>es_PE</v>
      </c>
      <c r="G55" s="40" t="str">
        <f>VLOOKUP($A55,$L$4:$R$110,2,FALSE)</f>
        <v>es</v>
      </c>
      <c r="H55" s="40" t="str">
        <f>VLOOKUP($A55,$L$4:$R$110,3,FALSE)</f>
        <v>pe</v>
      </c>
      <c r="I55" s="40">
        <f>VLOOKUP($A55,$L$4:$R$110,7,FALSE)</f>
        <v>0</v>
      </c>
      <c r="L55" s="1" t="s">
        <v>182</v>
      </c>
      <c r="M55" s="1" t="s">
        <v>194</v>
      </c>
      <c r="N55" s="1" t="s">
        <v>1315</v>
      </c>
      <c r="O55" s="41" t="s">
        <v>1106</v>
      </c>
      <c r="P55" s="41" t="s">
        <v>1104</v>
      </c>
      <c r="Q55" s="41" t="s">
        <v>1112</v>
      </c>
      <c r="R55" s="1"/>
    </row>
    <row r="56" spans="1:18" x14ac:dyDescent="0.15">
      <c r="A56" s="40" t="s">
        <v>50</v>
      </c>
      <c r="B56" s="40" t="s">
        <v>49</v>
      </c>
      <c r="C56" s="40">
        <v>20490</v>
      </c>
      <c r="D56" s="40" t="str">
        <f t="shared" si="0"/>
        <v>500A</v>
      </c>
      <c r="E56" s="40" t="s">
        <v>48</v>
      </c>
      <c r="F56" s="40" t="str">
        <f>VLOOKUP($A56,$L$4:$R$110,6,FALSE)</f>
        <v>es_PR</v>
      </c>
      <c r="G56" s="40" t="str">
        <f>VLOOKUP($A56,$L$4:$R$110,2,FALSE)</f>
        <v>es</v>
      </c>
      <c r="H56" s="40" t="str">
        <f>VLOOKUP($A56,$L$4:$R$110,3,FALSE)</f>
        <v>pr</v>
      </c>
      <c r="I56" s="40">
        <f>VLOOKUP($A56,$L$4:$R$110,7,FALSE)</f>
        <v>0</v>
      </c>
      <c r="L56" s="1" t="s">
        <v>1318</v>
      </c>
      <c r="M56" s="1" t="s">
        <v>179</v>
      </c>
      <c r="N56" s="1" t="s">
        <v>1319</v>
      </c>
      <c r="O56" s="41" t="s">
        <v>177</v>
      </c>
      <c r="P56" s="41" t="s">
        <v>1113</v>
      </c>
      <c r="Q56" s="42" t="s">
        <v>1248</v>
      </c>
      <c r="R56" s="1"/>
    </row>
    <row r="57" spans="1:18" x14ac:dyDescent="0.15">
      <c r="A57" s="40" t="s">
        <v>47</v>
      </c>
      <c r="B57" s="40" t="s">
        <v>46</v>
      </c>
      <c r="C57" s="40">
        <v>15370</v>
      </c>
      <c r="D57" s="40" t="str">
        <f t="shared" si="0"/>
        <v>3C0A</v>
      </c>
      <c r="E57" s="40" t="s">
        <v>45</v>
      </c>
      <c r="F57" s="40" t="str">
        <f>VLOOKUP($A57,$L$4:$R$110,6,FALSE)</f>
        <v>es_PY</v>
      </c>
      <c r="G57" s="40" t="str">
        <f>VLOOKUP($A57,$L$4:$R$110,2,FALSE)</f>
        <v>es</v>
      </c>
      <c r="H57" s="40" t="str">
        <f>VLOOKUP($A57,$L$4:$R$110,3,FALSE)</f>
        <v>py</v>
      </c>
      <c r="I57" s="40">
        <f>VLOOKUP($A57,$L$4:$R$110,7,FALSE)</f>
        <v>0</v>
      </c>
      <c r="L57" s="1" t="s">
        <v>1320</v>
      </c>
      <c r="M57" s="1" t="s">
        <v>179</v>
      </c>
      <c r="N57" s="1" t="s">
        <v>1321</v>
      </c>
      <c r="O57" s="41" t="s">
        <v>177</v>
      </c>
      <c r="P57" s="41" t="s">
        <v>1114</v>
      </c>
      <c r="Q57" s="41" t="s">
        <v>1115</v>
      </c>
      <c r="R57" s="1"/>
    </row>
    <row r="58" spans="1:18" x14ac:dyDescent="0.15">
      <c r="A58" s="40" t="s">
        <v>44</v>
      </c>
      <c r="B58" s="40" t="s">
        <v>43</v>
      </c>
      <c r="C58" s="40">
        <v>17418</v>
      </c>
      <c r="D58" s="40" t="str">
        <f t="shared" si="0"/>
        <v>440A</v>
      </c>
      <c r="E58" s="40" t="s">
        <v>42</v>
      </c>
      <c r="F58" s="40" t="str">
        <f>VLOOKUP($A58,$L$4:$R$110,6,FALSE)</f>
        <v>es_SV</v>
      </c>
      <c r="G58" s="40" t="str">
        <f>VLOOKUP($A58,$L$4:$R$110,2,FALSE)</f>
        <v>es</v>
      </c>
      <c r="H58" s="40" t="str">
        <f>VLOOKUP($A58,$L$4:$R$110,3,FALSE)</f>
        <v>sv</v>
      </c>
      <c r="I58" s="40">
        <f>VLOOKUP($A58,$L$4:$R$110,7,FALSE)</f>
        <v>0</v>
      </c>
      <c r="L58" s="1" t="s">
        <v>1322</v>
      </c>
      <c r="M58" s="1" t="s">
        <v>1323</v>
      </c>
      <c r="N58" s="1" t="s">
        <v>1324</v>
      </c>
      <c r="O58" s="41" t="s">
        <v>174</v>
      </c>
      <c r="P58" s="41" t="s">
        <v>1116</v>
      </c>
      <c r="Q58" s="41" t="s">
        <v>1117</v>
      </c>
      <c r="R58" s="1"/>
    </row>
    <row r="59" spans="1:18" x14ac:dyDescent="0.15">
      <c r="A59" s="40" t="s">
        <v>41</v>
      </c>
      <c r="B59" s="40" t="s">
        <v>40</v>
      </c>
      <c r="C59" s="40">
        <v>14346</v>
      </c>
      <c r="D59" s="40" t="str">
        <f t="shared" si="0"/>
        <v>380A</v>
      </c>
      <c r="E59" s="40" t="s">
        <v>39</v>
      </c>
      <c r="F59" s="40" t="str">
        <f>VLOOKUP($A59,$L$4:$R$110,6,FALSE)</f>
        <v>es_UY</v>
      </c>
      <c r="G59" s="40" t="str">
        <f>VLOOKUP($A59,$L$4:$R$110,2,FALSE)</f>
        <v>es</v>
      </c>
      <c r="H59" s="40" t="str">
        <f>VLOOKUP($A59,$L$4:$R$110,3,FALSE)</f>
        <v>uy</v>
      </c>
      <c r="I59" s="40">
        <f>VLOOKUP($A59,$L$4:$R$110,7,FALSE)</f>
        <v>0</v>
      </c>
      <c r="L59" s="1" t="s">
        <v>1325</v>
      </c>
      <c r="M59" s="1" t="s">
        <v>173</v>
      </c>
      <c r="N59" s="1" t="s">
        <v>164</v>
      </c>
      <c r="O59" s="41" t="s">
        <v>1118</v>
      </c>
      <c r="P59" s="41" t="s">
        <v>1079</v>
      </c>
      <c r="Q59" s="41" t="s">
        <v>1119</v>
      </c>
      <c r="R59" s="1"/>
    </row>
    <row r="60" spans="1:18" x14ac:dyDescent="0.15">
      <c r="A60" s="40" t="s">
        <v>38</v>
      </c>
      <c r="B60" s="40" t="s">
        <v>37</v>
      </c>
      <c r="C60" s="40">
        <v>8202</v>
      </c>
      <c r="D60" s="40" t="str">
        <f t="shared" si="0"/>
        <v>200A</v>
      </c>
      <c r="E60" s="40" t="s">
        <v>36</v>
      </c>
      <c r="F60" s="40" t="str">
        <f>VLOOKUP($A60,$L$4:$R$110,6,FALSE)</f>
        <v>es_VE</v>
      </c>
      <c r="G60" s="40" t="str">
        <f>VLOOKUP($A60,$L$4:$R$110,2,FALSE)</f>
        <v>es</v>
      </c>
      <c r="H60" s="40" t="str">
        <f>VLOOKUP($A60,$L$4:$R$110,3,FALSE)</f>
        <v>ve</v>
      </c>
      <c r="I60" s="40">
        <f>VLOOKUP($A60,$L$4:$R$110,7,FALSE)</f>
        <v>0</v>
      </c>
      <c r="L60" s="1" t="s">
        <v>1326</v>
      </c>
      <c r="M60" s="1" t="s">
        <v>170</v>
      </c>
      <c r="N60" s="1" t="s">
        <v>170</v>
      </c>
      <c r="O60" s="41" t="s">
        <v>168</v>
      </c>
      <c r="P60" s="41" t="s">
        <v>1120</v>
      </c>
      <c r="Q60" s="41" t="s">
        <v>1121</v>
      </c>
      <c r="R60" s="1"/>
    </row>
    <row r="61" spans="1:18" x14ac:dyDescent="0.15">
      <c r="A61" s="40" t="s">
        <v>224</v>
      </c>
      <c r="B61" s="40" t="s">
        <v>223</v>
      </c>
      <c r="C61" s="40">
        <v>1061</v>
      </c>
      <c r="D61" s="40" t="str">
        <f t="shared" si="0"/>
        <v>0425</v>
      </c>
      <c r="E61" s="40" t="s">
        <v>222</v>
      </c>
      <c r="F61" s="51" t="s">
        <v>1424</v>
      </c>
      <c r="G61" s="51" t="s">
        <v>1425</v>
      </c>
      <c r="H61" s="51" t="s">
        <v>1426</v>
      </c>
      <c r="I61" s="51"/>
      <c r="L61" s="1" t="s">
        <v>1327</v>
      </c>
      <c r="M61" s="1" t="s">
        <v>167</v>
      </c>
      <c r="N61" s="1" t="s">
        <v>167</v>
      </c>
      <c r="O61" s="41" t="s">
        <v>165</v>
      </c>
      <c r="P61" s="41" t="s">
        <v>1122</v>
      </c>
      <c r="Q61" s="41" t="s">
        <v>1123</v>
      </c>
      <c r="R61" s="1"/>
    </row>
    <row r="62" spans="1:18" x14ac:dyDescent="0.15">
      <c r="A62" s="40" t="s">
        <v>293</v>
      </c>
      <c r="B62" s="40" t="s">
        <v>292</v>
      </c>
      <c r="C62" s="40">
        <v>1069</v>
      </c>
      <c r="D62" s="40" t="str">
        <f t="shared" si="0"/>
        <v>042D</v>
      </c>
      <c r="E62" s="40" t="s">
        <v>291</v>
      </c>
      <c r="F62" s="40" t="e">
        <f>VLOOKUP($A62,$L$4:$R$110,6,FALSE)</f>
        <v>#N/A</v>
      </c>
      <c r="G62" s="40" t="e">
        <f>VLOOKUP($A62,$L$4:$R$110,2,FALSE)</f>
        <v>#N/A</v>
      </c>
      <c r="H62" s="40" t="e">
        <f>VLOOKUP($A62,$L$4:$R$110,3,FALSE)</f>
        <v>#N/A</v>
      </c>
      <c r="I62" s="40" t="e">
        <f>VLOOKUP($A62,$L$4:$R$110,7,FALSE)</f>
        <v>#N/A</v>
      </c>
      <c r="L62" s="1" t="s">
        <v>1328</v>
      </c>
      <c r="M62" s="1" t="s">
        <v>164</v>
      </c>
      <c r="N62" s="1" t="s">
        <v>1329</v>
      </c>
      <c r="O62" s="41" t="s">
        <v>162</v>
      </c>
      <c r="P62" s="41" t="s">
        <v>1124</v>
      </c>
      <c r="Q62" s="42" t="s">
        <v>1250</v>
      </c>
      <c r="R62" s="1"/>
    </row>
    <row r="63" spans="1:18" x14ac:dyDescent="0.15">
      <c r="A63" s="40" t="s">
        <v>221</v>
      </c>
      <c r="B63" s="40" t="s">
        <v>220</v>
      </c>
      <c r="C63" s="40">
        <v>1065</v>
      </c>
      <c r="D63" s="40" t="str">
        <f t="shared" si="0"/>
        <v>0429</v>
      </c>
      <c r="E63" s="40" t="s">
        <v>219</v>
      </c>
      <c r="F63" s="40" t="e">
        <f>VLOOKUP($A63,$L$4:$R$110,6,FALSE)</f>
        <v>#N/A</v>
      </c>
      <c r="G63" s="40" t="e">
        <f>VLOOKUP($A63,$L$4:$R$110,2,FALSE)</f>
        <v>#N/A</v>
      </c>
      <c r="H63" s="40" t="e">
        <f>VLOOKUP($A63,$L$4:$R$110,3,FALSE)</f>
        <v>#N/A</v>
      </c>
      <c r="I63" s="40" t="e">
        <f>VLOOKUP($A63,$L$4:$R$110,7,FALSE)</f>
        <v>#N/A</v>
      </c>
      <c r="L63" s="1" t="s">
        <v>1330</v>
      </c>
      <c r="M63" s="1" t="s">
        <v>1331</v>
      </c>
      <c r="N63" s="1" t="s">
        <v>1301</v>
      </c>
      <c r="O63" s="41" t="s">
        <v>1125</v>
      </c>
      <c r="P63" s="41" t="s">
        <v>1081</v>
      </c>
      <c r="Q63" s="42" t="s">
        <v>1251</v>
      </c>
      <c r="R63" s="1"/>
    </row>
    <row r="64" spans="1:18" x14ac:dyDescent="0.15">
      <c r="A64" s="40" t="s">
        <v>218</v>
      </c>
      <c r="B64" s="40" t="s">
        <v>217</v>
      </c>
      <c r="C64" s="40">
        <v>1035</v>
      </c>
      <c r="D64" s="40" t="str">
        <f t="shared" si="0"/>
        <v>040B</v>
      </c>
      <c r="E64" s="40" t="s">
        <v>216</v>
      </c>
      <c r="F64" s="51" t="s">
        <v>1427</v>
      </c>
      <c r="G64" s="51" t="s">
        <v>1428</v>
      </c>
      <c r="H64" s="51" t="s">
        <v>1430</v>
      </c>
      <c r="I64" s="51"/>
      <c r="L64" s="1" t="s">
        <v>1332</v>
      </c>
      <c r="M64" s="1" t="s">
        <v>161</v>
      </c>
      <c r="N64" s="1" t="s">
        <v>161</v>
      </c>
      <c r="O64" s="41" t="s">
        <v>1126</v>
      </c>
      <c r="P64" s="41" t="s">
        <v>1127</v>
      </c>
      <c r="Q64" s="41" t="s">
        <v>1128</v>
      </c>
      <c r="R64" s="1" t="s">
        <v>1231</v>
      </c>
    </row>
    <row r="65" spans="1:18" x14ac:dyDescent="0.15">
      <c r="A65" s="40" t="s">
        <v>215</v>
      </c>
      <c r="B65" s="40" t="s">
        <v>214</v>
      </c>
      <c r="C65" s="40">
        <v>1080</v>
      </c>
      <c r="D65" s="40" t="str">
        <f t="shared" si="0"/>
        <v>0438</v>
      </c>
      <c r="E65" s="40" t="s">
        <v>213</v>
      </c>
      <c r="F65" s="40" t="e">
        <f>VLOOKUP($A65,$L$4:$R$110,6,FALSE)</f>
        <v>#N/A</v>
      </c>
      <c r="G65" s="40" t="e">
        <f>VLOOKUP($A65,$L$4:$R$110,2,FALSE)</f>
        <v>#N/A</v>
      </c>
      <c r="H65" s="40" t="e">
        <f>VLOOKUP($A65,$L$4:$R$110,3,FALSE)</f>
        <v>#N/A</v>
      </c>
      <c r="I65" s="40" t="e">
        <f>VLOOKUP($A65,$L$4:$R$110,7,FALSE)</f>
        <v>#N/A</v>
      </c>
      <c r="L65" s="1" t="s">
        <v>158</v>
      </c>
      <c r="M65" s="1" t="s">
        <v>161</v>
      </c>
      <c r="N65" s="1" t="s">
        <v>1315</v>
      </c>
      <c r="O65" s="41" t="s">
        <v>1126</v>
      </c>
      <c r="P65" s="41" t="s">
        <v>1104</v>
      </c>
      <c r="Q65" s="41" t="s">
        <v>1129</v>
      </c>
      <c r="R65" s="1"/>
    </row>
    <row r="66" spans="1:18" x14ac:dyDescent="0.15">
      <c r="A66" s="40" t="s">
        <v>212</v>
      </c>
      <c r="B66" s="40" t="s">
        <v>211</v>
      </c>
      <c r="C66" s="40">
        <v>1036</v>
      </c>
      <c r="D66" s="40" t="str">
        <f t="shared" si="0"/>
        <v>040C</v>
      </c>
      <c r="E66" s="40" t="s">
        <v>210</v>
      </c>
      <c r="F66" s="51" t="s">
        <v>1431</v>
      </c>
      <c r="G66" s="51" t="s">
        <v>1432</v>
      </c>
      <c r="H66" s="51" t="s">
        <v>1434</v>
      </c>
      <c r="I66" s="51" t="s">
        <v>1435</v>
      </c>
      <c r="L66" s="1" t="s">
        <v>1333</v>
      </c>
      <c r="M66" s="1" t="s">
        <v>155</v>
      </c>
      <c r="N66" s="1" t="s">
        <v>1334</v>
      </c>
      <c r="O66" s="41" t="s">
        <v>1130</v>
      </c>
      <c r="P66" s="41" t="s">
        <v>1131</v>
      </c>
      <c r="Q66" s="41" t="s">
        <v>1132</v>
      </c>
      <c r="R66" s="1" t="s">
        <v>1223</v>
      </c>
    </row>
    <row r="67" spans="1:18" x14ac:dyDescent="0.15">
      <c r="A67" s="40" t="s">
        <v>209</v>
      </c>
      <c r="B67" s="40" t="s">
        <v>208</v>
      </c>
      <c r="C67" s="40">
        <v>2060</v>
      </c>
      <c r="D67" s="40" t="str">
        <f t="shared" si="0"/>
        <v>080C</v>
      </c>
      <c r="E67" s="40" t="s">
        <v>207</v>
      </c>
      <c r="F67" s="40" t="str">
        <f>VLOOKUP($A67,$L$4:$R$110,6,FALSE)</f>
        <v>fr_BE</v>
      </c>
      <c r="G67" s="40" t="str">
        <f>VLOOKUP($A67,$L$4:$R$110,2,FALSE)</f>
        <v>fr</v>
      </c>
      <c r="H67" s="40" t="str">
        <f>VLOOKUP($A67,$L$4:$R$110,3,FALSE)</f>
        <v>be</v>
      </c>
      <c r="I67" s="40">
        <f>VLOOKUP($A67,$L$4:$R$110,7,FALSE)</f>
        <v>0</v>
      </c>
      <c r="L67" s="1" t="s">
        <v>1335</v>
      </c>
      <c r="M67" s="1" t="s">
        <v>155</v>
      </c>
      <c r="N67" s="1" t="s">
        <v>1336</v>
      </c>
      <c r="O67" s="41" t="s">
        <v>1133</v>
      </c>
      <c r="P67" s="41" t="s">
        <v>1131</v>
      </c>
      <c r="Q67" s="41" t="s">
        <v>1134</v>
      </c>
      <c r="R67" s="1"/>
    </row>
    <row r="68" spans="1:18" x14ac:dyDescent="0.15">
      <c r="A68" s="40" t="s">
        <v>206</v>
      </c>
      <c r="B68" s="40" t="s">
        <v>205</v>
      </c>
      <c r="C68" s="40">
        <v>3084</v>
      </c>
      <c r="D68" s="40" t="str">
        <f t="shared" si="0"/>
        <v>0C0C</v>
      </c>
      <c r="E68" s="40" t="s">
        <v>204</v>
      </c>
      <c r="F68" s="40" t="str">
        <f>VLOOKUP($A68,$L$4:$R$110,6,FALSE)</f>
        <v>fr_CA</v>
      </c>
      <c r="G68" s="40" t="str">
        <f>VLOOKUP($A68,$L$4:$R$110,2,FALSE)</f>
        <v>fr</v>
      </c>
      <c r="H68" s="40" t="str">
        <f>VLOOKUP($A68,$L$4:$R$110,3,FALSE)</f>
        <v>ca</v>
      </c>
      <c r="I68" s="40" t="str">
        <f>VLOOKUP($A68,$L$4:$R$110,7,FALSE)</f>
        <v>CANADA_FRENCH</v>
      </c>
      <c r="L68" s="1" t="s">
        <v>1337</v>
      </c>
      <c r="M68" s="1" t="s">
        <v>152</v>
      </c>
      <c r="N68" s="1" t="s">
        <v>1338</v>
      </c>
      <c r="O68" s="41" t="s">
        <v>150</v>
      </c>
      <c r="P68" s="41" t="s">
        <v>1135</v>
      </c>
      <c r="Q68" s="41" t="s">
        <v>1136</v>
      </c>
      <c r="R68" s="1" t="s">
        <v>1233</v>
      </c>
    </row>
    <row r="69" spans="1:18" x14ac:dyDescent="0.15">
      <c r="A69" s="40" t="s">
        <v>200</v>
      </c>
      <c r="B69" s="40" t="s">
        <v>199</v>
      </c>
      <c r="C69" s="40">
        <v>4108</v>
      </c>
      <c r="D69" s="40" t="str">
        <f t="shared" ref="D69:D119" si="1">TRIM(SUBSTITUTE(B69, "0x", ""))</f>
        <v>100C</v>
      </c>
      <c r="E69" s="40" t="s">
        <v>198</v>
      </c>
      <c r="F69" s="40" t="str">
        <f>VLOOKUP($A69,$L$4:$R$110,6,FALSE)</f>
        <v>fr_CH</v>
      </c>
      <c r="G69" s="40" t="str">
        <f>VLOOKUP($A69,$L$4:$R$110,2,FALSE)</f>
        <v>fr</v>
      </c>
      <c r="H69" s="40" t="str">
        <f>VLOOKUP($A69,$L$4:$R$110,3,FALSE)</f>
        <v>ch</v>
      </c>
      <c r="I69" s="40">
        <f>VLOOKUP($A69,$L$4:$R$110,7,FALSE)</f>
        <v>0</v>
      </c>
      <c r="L69" s="1" t="s">
        <v>1339</v>
      </c>
      <c r="M69" s="1" t="s">
        <v>149</v>
      </c>
      <c r="N69" s="1" t="s">
        <v>149</v>
      </c>
      <c r="O69" s="41" t="s">
        <v>147</v>
      </c>
      <c r="P69" s="41" t="s">
        <v>1137</v>
      </c>
      <c r="Q69" s="41" t="s">
        <v>1138</v>
      </c>
      <c r="R69" s="1"/>
    </row>
    <row r="70" spans="1:18" x14ac:dyDescent="0.15">
      <c r="A70" s="40" t="s">
        <v>203</v>
      </c>
      <c r="B70" s="40" t="s">
        <v>202</v>
      </c>
      <c r="C70" s="40">
        <v>5132</v>
      </c>
      <c r="D70" s="40" t="str">
        <f t="shared" si="1"/>
        <v>140C</v>
      </c>
      <c r="E70" s="40" t="s">
        <v>201</v>
      </c>
      <c r="F70" s="40" t="str">
        <f>VLOOKUP($A70,$L$4:$R$110,6,FALSE)</f>
        <v>fr_LU</v>
      </c>
      <c r="G70" s="40" t="str">
        <f>VLOOKUP($A70,$L$4:$R$110,2,FALSE)</f>
        <v>fr</v>
      </c>
      <c r="H70" s="40" t="str">
        <f>VLOOKUP($A70,$L$4:$R$110,3,FALSE)</f>
        <v>lu</v>
      </c>
      <c r="I70" s="40">
        <f>VLOOKUP($A70,$L$4:$R$110,7,FALSE)</f>
        <v>0</v>
      </c>
      <c r="L70" s="1" t="s">
        <v>1340</v>
      </c>
      <c r="M70" s="1" t="s">
        <v>146</v>
      </c>
      <c r="N70" s="1" t="s">
        <v>146</v>
      </c>
      <c r="O70" s="41" t="s">
        <v>144</v>
      </c>
      <c r="P70" s="41" t="s">
        <v>1139</v>
      </c>
      <c r="Q70" s="41" t="s">
        <v>1140</v>
      </c>
      <c r="R70" s="1"/>
    </row>
    <row r="71" spans="1:18" x14ac:dyDescent="0.15">
      <c r="A71" s="40" t="s">
        <v>197</v>
      </c>
      <c r="B71" s="40" t="s">
        <v>196</v>
      </c>
      <c r="C71" s="40">
        <v>1084</v>
      </c>
      <c r="D71" s="40" t="str">
        <f t="shared" si="1"/>
        <v>043C</v>
      </c>
      <c r="E71" s="40" t="s">
        <v>195</v>
      </c>
      <c r="F71" s="40" t="e">
        <f>VLOOKUP($A71,$L$4:$R$110,6,FALSE)</f>
        <v>#N/A</v>
      </c>
      <c r="G71" s="40" t="e">
        <f>VLOOKUP($A71,$L$4:$R$110,2,FALSE)</f>
        <v>#N/A</v>
      </c>
      <c r="H71" s="40" t="e">
        <f>VLOOKUP($A71,$L$4:$R$110,3,FALSE)</f>
        <v>#N/A</v>
      </c>
      <c r="I71" s="40" t="e">
        <f>VLOOKUP($A71,$L$4:$R$110,7,FALSE)</f>
        <v>#N/A</v>
      </c>
      <c r="L71" s="1" t="s">
        <v>1341</v>
      </c>
      <c r="M71" s="1" t="s">
        <v>143</v>
      </c>
      <c r="N71" s="1" t="s">
        <v>143</v>
      </c>
      <c r="O71" s="41" t="s">
        <v>1141</v>
      </c>
      <c r="P71" s="41" t="s">
        <v>1142</v>
      </c>
      <c r="Q71" s="41" t="s">
        <v>1143</v>
      </c>
      <c r="R71" s="1"/>
    </row>
    <row r="72" spans="1:18" x14ac:dyDescent="0.15">
      <c r="A72" s="40" t="s">
        <v>176</v>
      </c>
      <c r="B72" s="40" t="s">
        <v>175</v>
      </c>
      <c r="C72" s="40">
        <v>1037</v>
      </c>
      <c r="D72" s="40" t="str">
        <f t="shared" si="1"/>
        <v>040D</v>
      </c>
      <c r="E72" s="40" t="s">
        <v>174</v>
      </c>
      <c r="F72" s="51" t="s">
        <v>1436</v>
      </c>
      <c r="G72" s="51" t="s">
        <v>1437</v>
      </c>
      <c r="H72" s="51" t="s">
        <v>1443</v>
      </c>
      <c r="I72" s="51"/>
      <c r="L72" s="1" t="s">
        <v>1342</v>
      </c>
      <c r="M72" s="1" t="s">
        <v>140</v>
      </c>
      <c r="N72" s="1" t="s">
        <v>1343</v>
      </c>
      <c r="O72" s="41" t="s">
        <v>1144</v>
      </c>
      <c r="P72" s="41" t="s">
        <v>1145</v>
      </c>
      <c r="Q72" s="42" t="s">
        <v>1253</v>
      </c>
      <c r="R72" s="1"/>
    </row>
    <row r="73" spans="1:18" x14ac:dyDescent="0.15">
      <c r="A73" s="40" t="s">
        <v>173</v>
      </c>
      <c r="B73" s="40" t="s">
        <v>172</v>
      </c>
      <c r="C73" s="40">
        <v>1081</v>
      </c>
      <c r="D73" s="40" t="str">
        <f t="shared" si="1"/>
        <v>0439</v>
      </c>
      <c r="E73" s="40" t="s">
        <v>171</v>
      </c>
      <c r="F73" s="51" t="s">
        <v>1438</v>
      </c>
      <c r="G73" s="51" t="s">
        <v>1439</v>
      </c>
      <c r="H73" s="51" t="s">
        <v>1442</v>
      </c>
      <c r="I73" s="51"/>
      <c r="L73" s="1" t="s">
        <v>1344</v>
      </c>
      <c r="M73" s="1" t="s">
        <v>137</v>
      </c>
      <c r="N73" s="1" t="s">
        <v>137</v>
      </c>
      <c r="O73" s="41" t="s">
        <v>135</v>
      </c>
      <c r="P73" s="41" t="s">
        <v>1083</v>
      </c>
      <c r="Q73" s="42" t="s">
        <v>1255</v>
      </c>
      <c r="R73" s="1"/>
    </row>
    <row r="74" spans="1:18" x14ac:dyDescent="0.15">
      <c r="A74" s="40" t="s">
        <v>269</v>
      </c>
      <c r="B74" s="40" t="s">
        <v>268</v>
      </c>
      <c r="C74" s="40">
        <v>1050</v>
      </c>
      <c r="D74" s="40" t="str">
        <f t="shared" si="1"/>
        <v>041A</v>
      </c>
      <c r="E74" s="40" t="s">
        <v>267</v>
      </c>
      <c r="F74" s="51" t="s">
        <v>1440</v>
      </c>
      <c r="G74" s="51" t="s">
        <v>1441</v>
      </c>
      <c r="H74" s="51" t="s">
        <v>1441</v>
      </c>
      <c r="I74" s="51"/>
      <c r="L74" s="1" t="s">
        <v>1345</v>
      </c>
      <c r="M74" s="1" t="s">
        <v>134</v>
      </c>
      <c r="N74" s="1" t="s">
        <v>134</v>
      </c>
      <c r="O74" s="41" t="s">
        <v>1216</v>
      </c>
      <c r="P74" s="41" t="s">
        <v>1146</v>
      </c>
      <c r="Q74" s="41" t="s">
        <v>1147</v>
      </c>
      <c r="R74" s="1"/>
    </row>
    <row r="75" spans="1:18" x14ac:dyDescent="0.15">
      <c r="A75" s="40" t="s">
        <v>170</v>
      </c>
      <c r="B75" s="40" t="s">
        <v>169</v>
      </c>
      <c r="C75" s="40">
        <v>1038</v>
      </c>
      <c r="D75" s="40" t="str">
        <f t="shared" si="1"/>
        <v>040E</v>
      </c>
      <c r="E75" s="40" t="s">
        <v>168</v>
      </c>
      <c r="F75" s="51" t="s">
        <v>1444</v>
      </c>
      <c r="G75" s="51" t="s">
        <v>1445</v>
      </c>
      <c r="H75" s="51" t="s">
        <v>1445</v>
      </c>
      <c r="I75" s="51"/>
      <c r="L75" s="1" t="s">
        <v>1346</v>
      </c>
      <c r="M75" s="1" t="s">
        <v>134</v>
      </c>
      <c r="N75" s="1" t="s">
        <v>1347</v>
      </c>
      <c r="O75" s="41" t="s">
        <v>1148</v>
      </c>
      <c r="P75" s="41" t="s">
        <v>1146</v>
      </c>
      <c r="Q75" s="41" t="s">
        <v>1149</v>
      </c>
      <c r="R75" s="1"/>
    </row>
    <row r="76" spans="1:18" x14ac:dyDescent="0.15">
      <c r="A76" s="40" t="s">
        <v>164</v>
      </c>
      <c r="B76" s="40" t="s">
        <v>163</v>
      </c>
      <c r="C76" s="40">
        <v>1057</v>
      </c>
      <c r="D76" s="40" t="str">
        <f t="shared" si="1"/>
        <v>0421</v>
      </c>
      <c r="E76" s="40" t="s">
        <v>162</v>
      </c>
      <c r="F76" s="51" t="s">
        <v>1446</v>
      </c>
      <c r="G76" s="51" t="s">
        <v>1442</v>
      </c>
      <c r="H76" s="51" t="s">
        <v>1447</v>
      </c>
      <c r="I76" s="51"/>
      <c r="L76" s="1" t="s">
        <v>1348</v>
      </c>
      <c r="M76" s="1" t="s">
        <v>131</v>
      </c>
      <c r="N76" s="1" t="s">
        <v>131</v>
      </c>
      <c r="O76" s="41" t="s">
        <v>129</v>
      </c>
      <c r="P76" s="41" t="s">
        <v>1150</v>
      </c>
      <c r="Q76" s="41" t="s">
        <v>1151</v>
      </c>
      <c r="R76" s="1"/>
    </row>
    <row r="77" spans="1:18" x14ac:dyDescent="0.15">
      <c r="A77" s="40" t="s">
        <v>167</v>
      </c>
      <c r="B77" s="40" t="s">
        <v>166</v>
      </c>
      <c r="C77" s="40">
        <v>1039</v>
      </c>
      <c r="D77" s="40" t="str">
        <f t="shared" si="1"/>
        <v>040F</v>
      </c>
      <c r="E77" s="40" t="s">
        <v>165</v>
      </c>
      <c r="F77" s="51" t="s">
        <v>1448</v>
      </c>
      <c r="G77" s="51" t="s">
        <v>1449</v>
      </c>
      <c r="H77" s="51" t="s">
        <v>1449</v>
      </c>
      <c r="I77" s="51"/>
      <c r="L77" s="1" t="s">
        <v>125</v>
      </c>
      <c r="M77" s="1" t="s">
        <v>128</v>
      </c>
      <c r="N77" s="1" t="s">
        <v>1349</v>
      </c>
      <c r="O77" s="41" t="s">
        <v>1152</v>
      </c>
      <c r="P77" s="41" t="s">
        <v>1153</v>
      </c>
      <c r="Q77" s="42" t="s">
        <v>1257</v>
      </c>
      <c r="R77" s="1"/>
    </row>
    <row r="78" spans="1:18" x14ac:dyDescent="0.15">
      <c r="A78" s="40" t="s">
        <v>161</v>
      </c>
      <c r="B78" s="40" t="s">
        <v>160</v>
      </c>
      <c r="C78" s="40">
        <v>1040</v>
      </c>
      <c r="D78" s="40" t="str">
        <f t="shared" si="1"/>
        <v>0410</v>
      </c>
      <c r="E78" s="40" t="s">
        <v>159</v>
      </c>
      <c r="F78" s="51" t="s">
        <v>1450</v>
      </c>
      <c r="G78" s="51" t="s">
        <v>1451</v>
      </c>
      <c r="H78" s="51" t="s">
        <v>1451</v>
      </c>
      <c r="I78" s="51" t="s">
        <v>1231</v>
      </c>
      <c r="L78" s="1" t="s">
        <v>1350</v>
      </c>
      <c r="M78" s="1" t="s">
        <v>128</v>
      </c>
      <c r="N78" s="1" t="s">
        <v>128</v>
      </c>
      <c r="O78" s="41" t="s">
        <v>1152</v>
      </c>
      <c r="P78" s="41" t="s">
        <v>1154</v>
      </c>
      <c r="Q78" s="42" t="s">
        <v>1259</v>
      </c>
      <c r="R78" s="1"/>
    </row>
    <row r="79" spans="1:18" x14ac:dyDescent="0.15">
      <c r="A79" s="40" t="s">
        <v>158</v>
      </c>
      <c r="B79" s="40" t="s">
        <v>157</v>
      </c>
      <c r="C79" s="40">
        <v>2064</v>
      </c>
      <c r="D79" s="40" t="str">
        <f t="shared" si="1"/>
        <v>0810</v>
      </c>
      <c r="E79" s="40" t="s">
        <v>156</v>
      </c>
      <c r="F79" s="40" t="str">
        <f>VLOOKUP($A79,$L$4:$R$110,6,FALSE)</f>
        <v>it_CH</v>
      </c>
      <c r="G79" s="40" t="str">
        <f>VLOOKUP($A79,$L$4:$R$110,2,FALSE)</f>
        <v>it</v>
      </c>
      <c r="H79" s="40" t="str">
        <f>VLOOKUP($A79,$L$4:$R$110,3,FALSE)</f>
        <v>ch</v>
      </c>
      <c r="I79" s="40">
        <f>VLOOKUP($A79,$L$4:$R$110,7,FALSE)</f>
        <v>0</v>
      </c>
      <c r="L79" s="1" t="s">
        <v>1351</v>
      </c>
      <c r="M79" s="1" t="s">
        <v>119</v>
      </c>
      <c r="N79" s="1" t="s">
        <v>119</v>
      </c>
      <c r="O79" s="41" t="s">
        <v>117</v>
      </c>
      <c r="P79" s="41" t="s">
        <v>1155</v>
      </c>
      <c r="Q79" s="41" t="s">
        <v>1156</v>
      </c>
      <c r="R79" s="1"/>
    </row>
    <row r="80" spans="1:18" x14ac:dyDescent="0.15">
      <c r="A80" s="40" t="s">
        <v>155</v>
      </c>
      <c r="B80" s="40" t="s">
        <v>154</v>
      </c>
      <c r="C80" s="40">
        <v>1041</v>
      </c>
      <c r="D80" s="40" t="str">
        <f t="shared" si="1"/>
        <v>0411</v>
      </c>
      <c r="E80" s="40" t="s">
        <v>153</v>
      </c>
      <c r="F80" s="51" t="s">
        <v>1399</v>
      </c>
      <c r="G80" s="51" t="s">
        <v>1397</v>
      </c>
      <c r="H80" s="51" t="s">
        <v>1398</v>
      </c>
      <c r="I80" s="51" t="s">
        <v>1400</v>
      </c>
      <c r="L80" s="1" t="s">
        <v>1352</v>
      </c>
      <c r="M80" s="1" t="s">
        <v>113</v>
      </c>
      <c r="N80" s="1" t="s">
        <v>113</v>
      </c>
      <c r="O80" s="41" t="s">
        <v>111</v>
      </c>
      <c r="P80" s="41" t="s">
        <v>1157</v>
      </c>
      <c r="Q80" s="41" t="s">
        <v>1158</v>
      </c>
      <c r="R80" s="1"/>
    </row>
    <row r="81" spans="1:18" x14ac:dyDescent="0.15">
      <c r="A81" s="40" t="s">
        <v>5</v>
      </c>
      <c r="B81" s="40" t="s">
        <v>4</v>
      </c>
      <c r="C81" s="40">
        <v>1085</v>
      </c>
      <c r="D81" s="40" t="str">
        <f t="shared" si="1"/>
        <v>043D</v>
      </c>
      <c r="E81" s="40" t="s">
        <v>3</v>
      </c>
      <c r="F81" s="40" t="e">
        <f>VLOOKUP($A81,$L$4:$R$110,6,FALSE)</f>
        <v>#N/A</v>
      </c>
      <c r="G81" s="40" t="e">
        <f>VLOOKUP($A81,$L$4:$R$110,2,FALSE)</f>
        <v>#N/A</v>
      </c>
      <c r="H81" s="40" t="e">
        <f>VLOOKUP($A81,$L$4:$R$110,3,FALSE)</f>
        <v>#N/A</v>
      </c>
      <c r="I81" s="40" t="e">
        <f>VLOOKUP($A81,$L$4:$R$110,7,FALSE)</f>
        <v>#N/A</v>
      </c>
      <c r="L81" s="1" t="s">
        <v>1353</v>
      </c>
      <c r="M81" s="1" t="s">
        <v>107</v>
      </c>
      <c r="N81" s="1" t="s">
        <v>1354</v>
      </c>
      <c r="O81" s="41" t="s">
        <v>1159</v>
      </c>
      <c r="P81" s="41" t="s">
        <v>1160</v>
      </c>
      <c r="Q81" s="42" t="s">
        <v>1260</v>
      </c>
      <c r="R81" s="1"/>
    </row>
    <row r="82" spans="1:18" x14ac:dyDescent="0.15">
      <c r="A82" s="40" t="s">
        <v>152</v>
      </c>
      <c r="B82" s="40" t="s">
        <v>151</v>
      </c>
      <c r="C82" s="40">
        <v>1042</v>
      </c>
      <c r="D82" s="40" t="str">
        <f t="shared" si="1"/>
        <v>0412</v>
      </c>
      <c r="E82" s="40" t="s">
        <v>150</v>
      </c>
      <c r="F82" s="51" t="s">
        <v>1452</v>
      </c>
      <c r="G82" s="51" t="s">
        <v>1453</v>
      </c>
      <c r="H82" s="51" t="s">
        <v>1454</v>
      </c>
      <c r="I82" s="51" t="s">
        <v>1455</v>
      </c>
      <c r="L82" s="1" t="s">
        <v>1355</v>
      </c>
      <c r="M82" s="1" t="s">
        <v>107</v>
      </c>
      <c r="N82" s="1" t="s">
        <v>266</v>
      </c>
      <c r="O82" s="41" t="s">
        <v>1159</v>
      </c>
      <c r="P82" s="41" t="s">
        <v>1161</v>
      </c>
      <c r="Q82" s="42" t="s">
        <v>1261</v>
      </c>
      <c r="R82" s="1"/>
    </row>
    <row r="83" spans="1:18" x14ac:dyDescent="0.15">
      <c r="A83" s="40" t="s">
        <v>146</v>
      </c>
      <c r="B83" s="40" t="s">
        <v>145</v>
      </c>
      <c r="C83" s="40">
        <v>1063</v>
      </c>
      <c r="D83" s="40" t="str">
        <f t="shared" si="1"/>
        <v>0427</v>
      </c>
      <c r="E83" s="40" t="s">
        <v>144</v>
      </c>
      <c r="F83" s="51" t="s">
        <v>1457</v>
      </c>
      <c r="G83" s="51" t="s">
        <v>1456</v>
      </c>
      <c r="H83" s="51" t="s">
        <v>1456</v>
      </c>
      <c r="I83" s="51"/>
      <c r="L83" s="1" t="s">
        <v>1356</v>
      </c>
      <c r="M83" s="1" t="s">
        <v>98</v>
      </c>
      <c r="N83" s="1" t="s">
        <v>98</v>
      </c>
      <c r="O83" s="41" t="s">
        <v>96</v>
      </c>
      <c r="P83" s="41" t="s">
        <v>1162</v>
      </c>
      <c r="Q83" s="41" t="s">
        <v>1163</v>
      </c>
      <c r="R83" s="1"/>
    </row>
    <row r="84" spans="1:18" x14ac:dyDescent="0.15">
      <c r="A84" s="40" t="s">
        <v>149</v>
      </c>
      <c r="B84" s="40" t="s">
        <v>148</v>
      </c>
      <c r="C84" s="40">
        <v>1062</v>
      </c>
      <c r="D84" s="40" t="str">
        <f t="shared" si="1"/>
        <v>0426</v>
      </c>
      <c r="E84" s="40" t="s">
        <v>147</v>
      </c>
      <c r="F84" s="51" t="s">
        <v>1458</v>
      </c>
      <c r="G84" s="51" t="s">
        <v>1459</v>
      </c>
      <c r="H84" s="51" t="s">
        <v>1459</v>
      </c>
      <c r="I84" s="51"/>
      <c r="L84" s="1" t="s">
        <v>1357</v>
      </c>
      <c r="M84" s="1" t="s">
        <v>101</v>
      </c>
      <c r="N84" s="1" t="s">
        <v>1358</v>
      </c>
      <c r="O84" s="41" t="s">
        <v>99</v>
      </c>
      <c r="P84" s="41" t="s">
        <v>1164</v>
      </c>
      <c r="Q84" s="41" t="s">
        <v>1165</v>
      </c>
      <c r="R84" s="1"/>
    </row>
    <row r="85" spans="1:18" x14ac:dyDescent="0.15">
      <c r="A85" s="40" t="s">
        <v>143</v>
      </c>
      <c r="B85" s="40" t="s">
        <v>142</v>
      </c>
      <c r="C85" s="40">
        <v>1071</v>
      </c>
      <c r="D85" s="40" t="str">
        <f t="shared" si="1"/>
        <v>042F</v>
      </c>
      <c r="E85" s="40" t="s">
        <v>141</v>
      </c>
      <c r="F85" s="51" t="s">
        <v>1460</v>
      </c>
      <c r="G85" s="51" t="s">
        <v>1461</v>
      </c>
      <c r="H85" s="51" t="s">
        <v>1461</v>
      </c>
      <c r="I85" s="51"/>
      <c r="L85" s="1" t="s">
        <v>89</v>
      </c>
      <c r="M85" s="1" t="s">
        <v>92</v>
      </c>
      <c r="N85" s="1" t="s">
        <v>1266</v>
      </c>
      <c r="O85" s="41" t="s">
        <v>1166</v>
      </c>
      <c r="P85" s="41" t="s">
        <v>1167</v>
      </c>
      <c r="Q85" s="41" t="s">
        <v>1168</v>
      </c>
      <c r="R85" s="1"/>
    </row>
    <row r="86" spans="1:18" x14ac:dyDescent="0.15">
      <c r="A86" s="40" t="s">
        <v>140</v>
      </c>
      <c r="B86" s="40" t="s">
        <v>139</v>
      </c>
      <c r="C86" s="40">
        <v>1086</v>
      </c>
      <c r="D86" s="40" t="str">
        <f t="shared" si="1"/>
        <v>043E</v>
      </c>
      <c r="E86" s="40" t="s">
        <v>138</v>
      </c>
      <c r="F86" s="51" t="s">
        <v>1462</v>
      </c>
      <c r="G86" s="51" t="s">
        <v>1463</v>
      </c>
      <c r="H86" s="51" t="s">
        <v>1466</v>
      </c>
      <c r="I86" s="51"/>
      <c r="L86" s="1" t="s">
        <v>86</v>
      </c>
      <c r="M86" s="1" t="s">
        <v>92</v>
      </c>
      <c r="N86" s="1" t="s">
        <v>1359</v>
      </c>
      <c r="O86" s="41" t="s">
        <v>1166</v>
      </c>
      <c r="P86" s="41" t="s">
        <v>1169</v>
      </c>
      <c r="Q86" s="41" t="s">
        <v>1170</v>
      </c>
      <c r="R86" s="1"/>
    </row>
    <row r="87" spans="1:18" x14ac:dyDescent="0.15">
      <c r="A87" s="40" t="s">
        <v>137</v>
      </c>
      <c r="B87" s="40" t="s">
        <v>136</v>
      </c>
      <c r="C87" s="40">
        <v>1082</v>
      </c>
      <c r="D87" s="40" t="str">
        <f t="shared" si="1"/>
        <v>043A</v>
      </c>
      <c r="E87" s="40" t="s">
        <v>135</v>
      </c>
      <c r="F87" s="51" t="s">
        <v>1464</v>
      </c>
      <c r="G87" s="51" t="s">
        <v>1465</v>
      </c>
      <c r="H87" s="51" t="s">
        <v>1465</v>
      </c>
      <c r="I87" s="51"/>
      <c r="L87" s="1" t="s">
        <v>83</v>
      </c>
      <c r="M87" s="1" t="s">
        <v>92</v>
      </c>
      <c r="N87" s="1" t="s">
        <v>1360</v>
      </c>
      <c r="O87" s="41" t="s">
        <v>1166</v>
      </c>
      <c r="P87" s="41" t="s">
        <v>1171</v>
      </c>
      <c r="Q87" s="41" t="s">
        <v>1172</v>
      </c>
      <c r="R87" s="1"/>
    </row>
    <row r="88" spans="1:18" x14ac:dyDescent="0.15">
      <c r="A88" s="40" t="s">
        <v>260</v>
      </c>
      <c r="B88" s="40" t="s">
        <v>259</v>
      </c>
      <c r="C88" s="40">
        <v>1043</v>
      </c>
      <c r="D88" s="40" t="str">
        <f t="shared" si="1"/>
        <v>0413</v>
      </c>
      <c r="E88" s="40" t="s">
        <v>258</v>
      </c>
      <c r="F88" s="51" t="s">
        <v>1467</v>
      </c>
      <c r="G88" s="51" t="s">
        <v>1468</v>
      </c>
      <c r="H88" s="51" t="s">
        <v>1468</v>
      </c>
      <c r="I88" s="51"/>
      <c r="L88" s="1" t="s">
        <v>80</v>
      </c>
      <c r="M88" s="1" t="s">
        <v>92</v>
      </c>
      <c r="N88" s="1" t="s">
        <v>1361</v>
      </c>
      <c r="O88" s="41" t="s">
        <v>1166</v>
      </c>
      <c r="P88" s="41" t="s">
        <v>1173</v>
      </c>
      <c r="Q88" s="41" t="s">
        <v>1174</v>
      </c>
      <c r="R88" s="1"/>
    </row>
    <row r="89" spans="1:18" x14ac:dyDescent="0.15">
      <c r="A89" s="40" t="s">
        <v>257</v>
      </c>
      <c r="B89" s="40" t="s">
        <v>256</v>
      </c>
      <c r="C89" s="40">
        <v>2067</v>
      </c>
      <c r="D89" s="40" t="str">
        <f t="shared" si="1"/>
        <v>0813</v>
      </c>
      <c r="E89" s="40" t="s">
        <v>255</v>
      </c>
      <c r="F89" s="40" t="str">
        <f>VLOOKUP($A89,$L$4:$R$110,6,FALSE)</f>
        <v>nl_BE</v>
      </c>
      <c r="G89" s="40" t="str">
        <f>VLOOKUP($A89,$L$4:$R$110,2,FALSE)</f>
        <v>nl</v>
      </c>
      <c r="H89" s="40" t="str">
        <f>VLOOKUP($A89,$L$4:$R$110,3,FALSE)</f>
        <v>be</v>
      </c>
      <c r="I89" s="40">
        <f>VLOOKUP($A89,$L$4:$R$110,7,FALSE)</f>
        <v>0</v>
      </c>
      <c r="L89" s="1" t="s">
        <v>77</v>
      </c>
      <c r="M89" s="1" t="s">
        <v>92</v>
      </c>
      <c r="N89" s="1" t="s">
        <v>1362</v>
      </c>
      <c r="O89" s="41" t="s">
        <v>1166</v>
      </c>
      <c r="P89" s="41" t="s">
        <v>1175</v>
      </c>
      <c r="Q89" s="41" t="s">
        <v>1176</v>
      </c>
      <c r="R89" s="1"/>
    </row>
    <row r="90" spans="1:18" x14ac:dyDescent="0.15">
      <c r="A90" s="40" t="s">
        <v>134</v>
      </c>
      <c r="B90" s="40" t="s">
        <v>133</v>
      </c>
      <c r="C90" s="40">
        <v>1044</v>
      </c>
      <c r="D90" s="40" t="str">
        <f t="shared" si="1"/>
        <v>0414</v>
      </c>
      <c r="E90" s="40" t="s">
        <v>132</v>
      </c>
      <c r="F90" s="51" t="s">
        <v>1469</v>
      </c>
      <c r="G90" s="51" t="s">
        <v>1470</v>
      </c>
      <c r="H90" s="51" t="s">
        <v>1470</v>
      </c>
      <c r="I90" s="51"/>
      <c r="L90" s="1" t="s">
        <v>74</v>
      </c>
      <c r="M90" s="1" t="s">
        <v>92</v>
      </c>
      <c r="N90" s="1" t="s">
        <v>1363</v>
      </c>
      <c r="O90" s="41" t="s">
        <v>1166</v>
      </c>
      <c r="P90" s="41" t="s">
        <v>1177</v>
      </c>
      <c r="Q90" s="41" t="s">
        <v>1178</v>
      </c>
      <c r="R90" s="1"/>
    </row>
    <row r="91" spans="1:18" x14ac:dyDescent="0.15">
      <c r="A91" s="40" t="s">
        <v>131</v>
      </c>
      <c r="B91" s="40" t="s">
        <v>130</v>
      </c>
      <c r="C91" s="40">
        <v>1045</v>
      </c>
      <c r="D91" s="40" t="str">
        <f t="shared" si="1"/>
        <v>0415</v>
      </c>
      <c r="E91" s="40" t="s">
        <v>129</v>
      </c>
      <c r="F91" s="51" t="s">
        <v>1471</v>
      </c>
      <c r="G91" s="51" t="s">
        <v>1472</v>
      </c>
      <c r="H91" s="51" t="s">
        <v>1472</v>
      </c>
      <c r="I91" s="51"/>
      <c r="L91" s="1" t="s">
        <v>71</v>
      </c>
      <c r="M91" s="1" t="s">
        <v>92</v>
      </c>
      <c r="N91" s="1" t="s">
        <v>1364</v>
      </c>
      <c r="O91" s="41" t="s">
        <v>1166</v>
      </c>
      <c r="P91" s="41" t="s">
        <v>1179</v>
      </c>
      <c r="Q91" s="41" t="s">
        <v>1180</v>
      </c>
      <c r="R91" s="1"/>
    </row>
    <row r="92" spans="1:18" x14ac:dyDescent="0.15">
      <c r="A92" s="40" t="s">
        <v>128</v>
      </c>
      <c r="B92" s="40" t="s">
        <v>127</v>
      </c>
      <c r="C92" s="40">
        <v>2070</v>
      </c>
      <c r="D92" s="40" t="str">
        <f t="shared" si="1"/>
        <v>0816</v>
      </c>
      <c r="E92" s="40" t="s">
        <v>126</v>
      </c>
      <c r="F92" s="51" t="s">
        <v>1473</v>
      </c>
      <c r="G92" s="51" t="s">
        <v>1474</v>
      </c>
      <c r="H92" s="51" t="s">
        <v>1474</v>
      </c>
      <c r="I92" s="51"/>
      <c r="L92" s="1" t="s">
        <v>44</v>
      </c>
      <c r="M92" s="1" t="s">
        <v>92</v>
      </c>
      <c r="N92" s="1" t="s">
        <v>32</v>
      </c>
      <c r="O92" s="41" t="s">
        <v>1166</v>
      </c>
      <c r="P92" s="41" t="s">
        <v>1181</v>
      </c>
      <c r="Q92" s="41" t="s">
        <v>1182</v>
      </c>
      <c r="R92" s="1"/>
    </row>
    <row r="93" spans="1:18" x14ac:dyDescent="0.15">
      <c r="A93" s="40" t="s">
        <v>125</v>
      </c>
      <c r="B93" s="40" t="s">
        <v>124</v>
      </c>
      <c r="C93" s="40">
        <v>1046</v>
      </c>
      <c r="D93" s="40" t="str">
        <f t="shared" si="1"/>
        <v>0416</v>
      </c>
      <c r="E93" s="40" t="s">
        <v>123</v>
      </c>
      <c r="F93" s="40" t="str">
        <f>VLOOKUP($A93,$L$4:$R$110,6,FALSE)</f>
        <v>pt_BR</v>
      </c>
      <c r="G93" s="40" t="str">
        <f>VLOOKUP($A93,$L$4:$R$110,2,FALSE)</f>
        <v>pt</v>
      </c>
      <c r="H93" s="40" t="str">
        <f>VLOOKUP($A93,$L$4:$R$110,3,FALSE)</f>
        <v>br</v>
      </c>
      <c r="I93" s="40">
        <f>VLOOKUP($A93,$L$4:$R$110,7,FALSE)</f>
        <v>0</v>
      </c>
      <c r="L93" s="1" t="s">
        <v>68</v>
      </c>
      <c r="M93" s="1" t="s">
        <v>92</v>
      </c>
      <c r="N93" s="1" t="s">
        <v>1365</v>
      </c>
      <c r="O93" s="41" t="s">
        <v>1166</v>
      </c>
      <c r="P93" s="41" t="s">
        <v>1183</v>
      </c>
      <c r="Q93" s="41" t="s">
        <v>1184</v>
      </c>
      <c r="R93" s="1"/>
    </row>
    <row r="94" spans="1:18" x14ac:dyDescent="0.15">
      <c r="A94" s="40" t="s">
        <v>122</v>
      </c>
      <c r="B94" s="40" t="s">
        <v>121</v>
      </c>
      <c r="C94" s="40">
        <v>1047</v>
      </c>
      <c r="D94" s="40" t="str">
        <f t="shared" si="1"/>
        <v>0417</v>
      </c>
      <c r="E94" s="40" t="s">
        <v>120</v>
      </c>
      <c r="F94" s="40" t="e">
        <f>VLOOKUP($A94,$L$4:$R$110,6,FALSE)</f>
        <v>#N/A</v>
      </c>
      <c r="G94" s="40" t="e">
        <f>VLOOKUP($A94,$L$4:$R$110,2,FALSE)</f>
        <v>#N/A</v>
      </c>
      <c r="H94" s="40" t="e">
        <f>VLOOKUP($A94,$L$4:$R$110,3,FALSE)</f>
        <v>#N/A</v>
      </c>
      <c r="I94" s="40" t="e">
        <f>VLOOKUP($A94,$L$4:$R$110,7,FALSE)</f>
        <v>#N/A</v>
      </c>
      <c r="L94" s="1" t="s">
        <v>65</v>
      </c>
      <c r="M94" s="1" t="s">
        <v>92</v>
      </c>
      <c r="N94" s="1" t="s">
        <v>1366</v>
      </c>
      <c r="O94" s="41" t="s">
        <v>1166</v>
      </c>
      <c r="P94" s="41" t="s">
        <v>1185</v>
      </c>
      <c r="Q94" s="41" t="s">
        <v>1186</v>
      </c>
      <c r="R94" s="1"/>
    </row>
    <row r="95" spans="1:18" x14ac:dyDescent="0.15">
      <c r="A95" s="40" t="s">
        <v>119</v>
      </c>
      <c r="B95" s="40" t="s">
        <v>118</v>
      </c>
      <c r="C95" s="40">
        <v>1048</v>
      </c>
      <c r="D95" s="40" t="str">
        <f t="shared" si="1"/>
        <v>0418</v>
      </c>
      <c r="E95" s="40" t="s">
        <v>117</v>
      </c>
      <c r="F95" s="51" t="s">
        <v>1476</v>
      </c>
      <c r="G95" s="51" t="s">
        <v>1475</v>
      </c>
      <c r="H95" s="51" t="s">
        <v>1475</v>
      </c>
      <c r="I95" s="51"/>
      <c r="L95" s="1" t="s">
        <v>62</v>
      </c>
      <c r="M95" s="1" t="s">
        <v>92</v>
      </c>
      <c r="N95" s="1" t="s">
        <v>1367</v>
      </c>
      <c r="O95" s="41" t="s">
        <v>1166</v>
      </c>
      <c r="P95" s="41" t="s">
        <v>1187</v>
      </c>
      <c r="Q95" s="41" t="s">
        <v>1188</v>
      </c>
      <c r="R95" s="1"/>
    </row>
    <row r="96" spans="1:18" x14ac:dyDescent="0.15">
      <c r="A96" s="40" t="s">
        <v>116</v>
      </c>
      <c r="B96" s="40" t="s">
        <v>115</v>
      </c>
      <c r="C96" s="40">
        <v>2072</v>
      </c>
      <c r="D96" s="40" t="str">
        <f t="shared" si="1"/>
        <v>0818</v>
      </c>
      <c r="E96" s="40" t="s">
        <v>114</v>
      </c>
      <c r="F96" s="40" t="e">
        <f>VLOOKUP($A96,$L$4:$R$110,6,FALSE)</f>
        <v>#N/A</v>
      </c>
      <c r="G96" s="40" t="e">
        <f>VLOOKUP($A96,$L$4:$R$110,2,FALSE)</f>
        <v>#N/A</v>
      </c>
      <c r="H96" s="40" t="e">
        <f>VLOOKUP($A96,$L$4:$R$110,3,FALSE)</f>
        <v>#N/A</v>
      </c>
      <c r="I96" s="40" t="e">
        <f>VLOOKUP($A96,$L$4:$R$110,7,FALSE)</f>
        <v>#N/A</v>
      </c>
      <c r="L96" s="1" t="s">
        <v>59</v>
      </c>
      <c r="M96" s="1" t="s">
        <v>92</v>
      </c>
      <c r="N96" s="1" t="s">
        <v>1368</v>
      </c>
      <c r="O96" s="41" t="s">
        <v>1166</v>
      </c>
      <c r="P96" s="41" t="s">
        <v>1189</v>
      </c>
      <c r="Q96" s="41" t="s">
        <v>1190</v>
      </c>
      <c r="R96" s="1"/>
    </row>
    <row r="97" spans="1:18" x14ac:dyDescent="0.15">
      <c r="A97" s="40" t="s">
        <v>113</v>
      </c>
      <c r="B97" s="40" t="s">
        <v>112</v>
      </c>
      <c r="C97" s="40">
        <v>1049</v>
      </c>
      <c r="D97" s="40" t="str">
        <f t="shared" si="1"/>
        <v>0419</v>
      </c>
      <c r="E97" s="40" t="s">
        <v>111</v>
      </c>
      <c r="F97" s="51" t="s">
        <v>1478</v>
      </c>
      <c r="G97" s="51" t="s">
        <v>1477</v>
      </c>
      <c r="H97" s="51" t="s">
        <v>1477</v>
      </c>
      <c r="I97" s="51"/>
      <c r="L97" s="1" t="s">
        <v>56</v>
      </c>
      <c r="M97" s="1" t="s">
        <v>92</v>
      </c>
      <c r="N97" s="1" t="s">
        <v>1369</v>
      </c>
      <c r="O97" s="41" t="s">
        <v>1166</v>
      </c>
      <c r="P97" s="41" t="s">
        <v>1191</v>
      </c>
      <c r="Q97" s="41" t="s">
        <v>1192</v>
      </c>
      <c r="R97" s="1"/>
    </row>
    <row r="98" spans="1:18" x14ac:dyDescent="0.15">
      <c r="A98" s="40" t="s">
        <v>110</v>
      </c>
      <c r="B98" s="40" t="s">
        <v>109</v>
      </c>
      <c r="C98" s="40">
        <v>2073</v>
      </c>
      <c r="D98" s="40" t="str">
        <f t="shared" si="1"/>
        <v>0819</v>
      </c>
      <c r="E98" s="40" t="s">
        <v>108</v>
      </c>
      <c r="F98" s="40" t="e">
        <f>VLOOKUP($A98,$L$4:$R$110,6,FALSE)</f>
        <v>#N/A</v>
      </c>
      <c r="G98" s="40" t="e">
        <f>VLOOKUP($A98,$L$4:$R$110,2,FALSE)</f>
        <v>#N/A</v>
      </c>
      <c r="H98" s="40" t="e">
        <f>VLOOKUP($A98,$L$4:$R$110,3,FALSE)</f>
        <v>#N/A</v>
      </c>
      <c r="I98" s="40" t="e">
        <f>VLOOKUP($A98,$L$4:$R$110,7,FALSE)</f>
        <v>#N/A</v>
      </c>
      <c r="L98" s="1" t="s">
        <v>47</v>
      </c>
      <c r="M98" s="1" t="s">
        <v>92</v>
      </c>
      <c r="N98" s="1" t="s">
        <v>1370</v>
      </c>
      <c r="O98" s="41" t="s">
        <v>1166</v>
      </c>
      <c r="P98" s="41" t="s">
        <v>1193</v>
      </c>
      <c r="Q98" s="41" t="s">
        <v>1194</v>
      </c>
      <c r="R98" s="1"/>
    </row>
    <row r="99" spans="1:18" x14ac:dyDescent="0.15">
      <c r="A99" s="40" t="s">
        <v>95</v>
      </c>
      <c r="B99" s="40" t="s">
        <v>94</v>
      </c>
      <c r="C99" s="40">
        <v>1070</v>
      </c>
      <c r="D99" s="40" t="str">
        <f t="shared" si="1"/>
        <v>042E</v>
      </c>
      <c r="E99" s="40" t="s">
        <v>93</v>
      </c>
      <c r="F99" s="40" t="e">
        <f>VLOOKUP($A99,$L$4:$R$110,6,FALSE)</f>
        <v>#N/A</v>
      </c>
      <c r="G99" s="40" t="e">
        <f>VLOOKUP($A99,$L$4:$R$110,2,FALSE)</f>
        <v>#N/A</v>
      </c>
      <c r="H99" s="40" t="e">
        <f>VLOOKUP($A99,$L$4:$R$110,3,FALSE)</f>
        <v>#N/A</v>
      </c>
      <c r="I99" s="40" t="e">
        <f>VLOOKUP($A99,$L$4:$R$110,7,FALSE)</f>
        <v>#N/A</v>
      </c>
      <c r="L99" s="1" t="s">
        <v>53</v>
      </c>
      <c r="M99" s="1" t="s">
        <v>92</v>
      </c>
      <c r="N99" s="1" t="s">
        <v>1371</v>
      </c>
      <c r="O99" s="41" t="s">
        <v>1166</v>
      </c>
      <c r="P99" s="41" t="s">
        <v>1195</v>
      </c>
      <c r="Q99" s="41" t="s">
        <v>1196</v>
      </c>
      <c r="R99" s="1"/>
    </row>
    <row r="100" spans="1:18" x14ac:dyDescent="0.15">
      <c r="A100" s="40" t="s">
        <v>98</v>
      </c>
      <c r="B100" s="40" t="s">
        <v>97</v>
      </c>
      <c r="C100" s="40">
        <v>1051</v>
      </c>
      <c r="D100" s="40" t="str">
        <f t="shared" si="1"/>
        <v>041B</v>
      </c>
      <c r="E100" s="40" t="s">
        <v>96</v>
      </c>
      <c r="F100" s="51" t="s">
        <v>1479</v>
      </c>
      <c r="G100" s="51" t="s">
        <v>1480</v>
      </c>
      <c r="H100" s="51" t="s">
        <v>1480</v>
      </c>
      <c r="I100" s="51"/>
      <c r="L100" s="1" t="s">
        <v>50</v>
      </c>
      <c r="M100" s="1" t="s">
        <v>92</v>
      </c>
      <c r="N100" s="1" t="s">
        <v>1372</v>
      </c>
      <c r="O100" s="41" t="s">
        <v>1166</v>
      </c>
      <c r="P100" s="41" t="s">
        <v>1197</v>
      </c>
      <c r="Q100" s="41" t="s">
        <v>1198</v>
      </c>
      <c r="R100" s="1"/>
    </row>
    <row r="101" spans="1:18" x14ac:dyDescent="0.15">
      <c r="A101" s="40" t="s">
        <v>101</v>
      </c>
      <c r="B101" s="40" t="s">
        <v>100</v>
      </c>
      <c r="C101" s="40">
        <v>1060</v>
      </c>
      <c r="D101" s="40" t="str">
        <f t="shared" si="1"/>
        <v>0424</v>
      </c>
      <c r="E101" s="40" t="s">
        <v>99</v>
      </c>
      <c r="F101" s="51" t="s">
        <v>1481</v>
      </c>
      <c r="G101" s="51" t="s">
        <v>1482</v>
      </c>
      <c r="H101" s="51" t="s">
        <v>1484</v>
      </c>
      <c r="I101" s="51"/>
      <c r="L101" s="1" t="s">
        <v>1373</v>
      </c>
      <c r="M101" s="1" t="s">
        <v>92</v>
      </c>
      <c r="N101" s="1" t="s">
        <v>92</v>
      </c>
      <c r="O101" s="41" t="s">
        <v>1166</v>
      </c>
      <c r="P101" s="41" t="s">
        <v>1053</v>
      </c>
      <c r="Q101" s="41" t="s">
        <v>1199</v>
      </c>
      <c r="R101" s="1"/>
    </row>
    <row r="102" spans="1:18" x14ac:dyDescent="0.15">
      <c r="A102" s="40" t="s">
        <v>344</v>
      </c>
      <c r="B102" s="40" t="s">
        <v>343</v>
      </c>
      <c r="C102" s="40">
        <v>1052</v>
      </c>
      <c r="D102" s="40" t="str">
        <f t="shared" si="1"/>
        <v>041C</v>
      </c>
      <c r="E102" s="40" t="s">
        <v>342</v>
      </c>
      <c r="F102" s="40" t="e">
        <f>VLOOKUP($A102,$L$4:$R$110,6,FALSE)</f>
        <v>#N/A</v>
      </c>
      <c r="G102" s="40" t="e">
        <f>VLOOKUP($A102,$L$4:$R$110,2,FALSE)</f>
        <v>#N/A</v>
      </c>
      <c r="H102" s="40" t="e">
        <f>VLOOKUP($A102,$L$4:$R$110,3,FALSE)</f>
        <v>#N/A</v>
      </c>
      <c r="I102" s="40" t="e">
        <f>VLOOKUP($A102,$L$4:$R$110,7,FALSE)</f>
        <v>#N/A</v>
      </c>
      <c r="L102" s="1" t="s">
        <v>1374</v>
      </c>
      <c r="M102" s="1" t="s">
        <v>92</v>
      </c>
      <c r="N102" s="1" t="s">
        <v>1309</v>
      </c>
      <c r="O102" s="41" t="s">
        <v>1166</v>
      </c>
      <c r="P102" s="41" t="s">
        <v>1091</v>
      </c>
      <c r="Q102" s="42" t="s">
        <v>1262</v>
      </c>
      <c r="R102" s="1"/>
    </row>
    <row r="103" spans="1:18" x14ac:dyDescent="0.15">
      <c r="A103" s="40" t="s">
        <v>107</v>
      </c>
      <c r="B103" s="40" t="s">
        <v>106</v>
      </c>
      <c r="C103" s="40">
        <v>3098</v>
      </c>
      <c r="D103" s="40" t="str">
        <f t="shared" si="1"/>
        <v>0C1A</v>
      </c>
      <c r="E103" s="40" t="s">
        <v>105</v>
      </c>
      <c r="F103" s="52" t="e">
        <f>VLOOKUP($A103,$L$4:$R$110,6,FALSE)</f>
        <v>#N/A</v>
      </c>
      <c r="G103" s="52" t="e">
        <f>VLOOKUP($A103,$L$4:$R$110,2,FALSE)</f>
        <v>#N/A</v>
      </c>
      <c r="H103" s="52" t="e">
        <f>VLOOKUP($A103,$L$4:$R$110,3,FALSE)</f>
        <v>#N/A</v>
      </c>
      <c r="I103" s="52" t="e">
        <f>VLOOKUP($A103,$L$4:$R$110,7,FALSE)</f>
        <v>#N/A</v>
      </c>
      <c r="J103" t="s">
        <v>1421</v>
      </c>
      <c r="L103" s="1" t="s">
        <v>41</v>
      </c>
      <c r="M103" s="1" t="s">
        <v>92</v>
      </c>
      <c r="N103" s="1" t="s">
        <v>1375</v>
      </c>
      <c r="O103" s="41" t="s">
        <v>1166</v>
      </c>
      <c r="P103" s="41" t="s">
        <v>1200</v>
      </c>
      <c r="Q103" s="41" t="s">
        <v>1201</v>
      </c>
      <c r="R103" s="1"/>
    </row>
    <row r="104" spans="1:18" x14ac:dyDescent="0.15">
      <c r="A104" s="40" t="s">
        <v>32</v>
      </c>
      <c r="B104" s="40" t="s">
        <v>31</v>
      </c>
      <c r="C104" s="40">
        <v>1053</v>
      </c>
      <c r="D104" s="40" t="str">
        <f t="shared" si="1"/>
        <v>041D</v>
      </c>
      <c r="E104" s="40" t="s">
        <v>30</v>
      </c>
      <c r="F104" s="51" t="s">
        <v>1485</v>
      </c>
      <c r="G104" s="51" t="s">
        <v>1486</v>
      </c>
      <c r="H104" s="51" t="s">
        <v>1487</v>
      </c>
      <c r="I104" s="51"/>
      <c r="L104" s="1" t="s">
        <v>38</v>
      </c>
      <c r="M104" s="1" t="s">
        <v>92</v>
      </c>
      <c r="N104" s="1" t="s">
        <v>1376</v>
      </c>
      <c r="O104" s="41" t="s">
        <v>1166</v>
      </c>
      <c r="P104" s="41" t="s">
        <v>1202</v>
      </c>
      <c r="Q104" s="41" t="s">
        <v>1203</v>
      </c>
      <c r="R104" s="1"/>
    </row>
    <row r="105" spans="1:18" x14ac:dyDescent="0.15">
      <c r="A105" s="40" t="s">
        <v>29</v>
      </c>
      <c r="B105" s="40" t="s">
        <v>28</v>
      </c>
      <c r="C105" s="40">
        <v>2077</v>
      </c>
      <c r="D105" s="40" t="str">
        <f t="shared" si="1"/>
        <v>081D</v>
      </c>
      <c r="E105" s="40" t="s">
        <v>27</v>
      </c>
      <c r="F105" s="51" t="s">
        <v>1488</v>
      </c>
      <c r="G105" s="51" t="s">
        <v>1428</v>
      </c>
      <c r="H105" s="51" t="s">
        <v>1430</v>
      </c>
      <c r="I105" s="51"/>
      <c r="L105" s="1" t="s">
        <v>1377</v>
      </c>
      <c r="M105" s="1" t="s">
        <v>32</v>
      </c>
      <c r="N105" s="1" t="s">
        <v>1378</v>
      </c>
      <c r="O105" s="41" t="s">
        <v>30</v>
      </c>
      <c r="P105" s="41" t="s">
        <v>1204</v>
      </c>
      <c r="Q105" s="41" t="s">
        <v>1205</v>
      </c>
      <c r="R105" s="1"/>
    </row>
    <row r="106" spans="1:18" x14ac:dyDescent="0.15">
      <c r="A106" s="40" t="s">
        <v>35</v>
      </c>
      <c r="B106" s="40" t="s">
        <v>34</v>
      </c>
      <c r="C106" s="40">
        <v>1072</v>
      </c>
      <c r="D106" s="40" t="str">
        <f t="shared" si="1"/>
        <v>0430</v>
      </c>
      <c r="E106" s="40" t="s">
        <v>33</v>
      </c>
      <c r="F106" s="40" t="e">
        <f>VLOOKUP($A106,$L$4:$R$110,6,FALSE)</f>
        <v>#N/A</v>
      </c>
      <c r="G106" s="40" t="e">
        <f>VLOOKUP($A106,$L$4:$R$110,2,FALSE)</f>
        <v>#N/A</v>
      </c>
      <c r="H106" s="40" t="e">
        <f>VLOOKUP($A106,$L$4:$R$110,3,FALSE)</f>
        <v>#N/A</v>
      </c>
      <c r="I106" s="40" t="e">
        <f>VLOOKUP($A106,$L$4:$R$110,7,FALSE)</f>
        <v>#N/A</v>
      </c>
      <c r="L106" s="1" t="s">
        <v>1379</v>
      </c>
      <c r="M106" s="1" t="s">
        <v>26</v>
      </c>
      <c r="N106" s="1" t="s">
        <v>26</v>
      </c>
      <c r="O106" s="41" t="s">
        <v>1206</v>
      </c>
      <c r="P106" s="41" t="s">
        <v>1207</v>
      </c>
      <c r="Q106" s="41" t="s">
        <v>1208</v>
      </c>
      <c r="R106" s="1"/>
    </row>
    <row r="107" spans="1:18" x14ac:dyDescent="0.15">
      <c r="A107" s="40" t="s">
        <v>26</v>
      </c>
      <c r="B107" s="40" t="s">
        <v>25</v>
      </c>
      <c r="C107" s="40">
        <v>1054</v>
      </c>
      <c r="D107" s="40" t="str">
        <f t="shared" si="1"/>
        <v>041E</v>
      </c>
      <c r="E107" s="40" t="s">
        <v>24</v>
      </c>
      <c r="F107" s="51" t="s">
        <v>1489</v>
      </c>
      <c r="G107" s="51" t="s">
        <v>1490</v>
      </c>
      <c r="H107" s="51" t="s">
        <v>1490</v>
      </c>
      <c r="I107" s="51"/>
      <c r="L107" s="1" t="s">
        <v>1380</v>
      </c>
      <c r="M107" s="1" t="s">
        <v>26</v>
      </c>
      <c r="N107" s="1" t="s">
        <v>1379</v>
      </c>
      <c r="O107" s="41" t="s">
        <v>1209</v>
      </c>
      <c r="P107" s="41" t="s">
        <v>1207</v>
      </c>
      <c r="Q107" s="41" t="s">
        <v>1210</v>
      </c>
      <c r="R107" s="1"/>
    </row>
    <row r="108" spans="1:18" x14ac:dyDescent="0.15">
      <c r="A108" s="40" t="s">
        <v>104</v>
      </c>
      <c r="B108" s="40" t="s">
        <v>103</v>
      </c>
      <c r="C108" s="40">
        <v>1074</v>
      </c>
      <c r="D108" s="40" t="str">
        <f t="shared" si="1"/>
        <v>0432</v>
      </c>
      <c r="E108" s="40" t="s">
        <v>102</v>
      </c>
      <c r="F108" s="40" t="e">
        <f>VLOOKUP($A108,$L$4:$R$110,6,FALSE)</f>
        <v>#N/A</v>
      </c>
      <c r="G108" s="40" t="e">
        <f>VLOOKUP($A108,$L$4:$R$110,2,FALSE)</f>
        <v>#N/A</v>
      </c>
      <c r="H108" s="40" t="e">
        <f>VLOOKUP($A108,$L$4:$R$110,3,FALSE)</f>
        <v>#N/A</v>
      </c>
      <c r="I108" s="40" t="e">
        <f>VLOOKUP($A108,$L$4:$R$110,7,FALSE)</f>
        <v>#N/A</v>
      </c>
      <c r="L108" s="1" t="s">
        <v>1381</v>
      </c>
      <c r="M108" s="1" t="s">
        <v>23</v>
      </c>
      <c r="N108" s="1" t="s">
        <v>23</v>
      </c>
      <c r="O108" s="41" t="s">
        <v>21</v>
      </c>
      <c r="P108" s="41" t="s">
        <v>1211</v>
      </c>
      <c r="Q108" s="41" t="s">
        <v>1212</v>
      </c>
      <c r="R108" s="1"/>
    </row>
    <row r="109" spans="1:18" x14ac:dyDescent="0.15">
      <c r="A109" s="40" t="s">
        <v>23</v>
      </c>
      <c r="B109" s="40" t="s">
        <v>22</v>
      </c>
      <c r="C109" s="40">
        <v>1055</v>
      </c>
      <c r="D109" s="40" t="str">
        <f t="shared" si="1"/>
        <v>041F</v>
      </c>
      <c r="E109" s="40" t="s">
        <v>21</v>
      </c>
      <c r="F109" s="51" t="s">
        <v>1491</v>
      </c>
      <c r="G109" s="51" t="s">
        <v>1492</v>
      </c>
      <c r="H109" s="51" t="s">
        <v>1492</v>
      </c>
      <c r="I109" s="51"/>
      <c r="L109" s="1" t="s">
        <v>1382</v>
      </c>
      <c r="M109" s="1" t="s">
        <v>17</v>
      </c>
      <c r="N109" s="1" t="s">
        <v>1383</v>
      </c>
      <c r="O109" s="41" t="s">
        <v>15</v>
      </c>
      <c r="P109" s="41" t="s">
        <v>1213</v>
      </c>
      <c r="Q109" s="41" t="s">
        <v>1214</v>
      </c>
      <c r="R109" s="1"/>
    </row>
    <row r="110" spans="1:18" x14ac:dyDescent="0.15">
      <c r="A110" s="40" t="s">
        <v>20</v>
      </c>
      <c r="B110" s="40" t="s">
        <v>19</v>
      </c>
      <c r="C110" s="40">
        <v>1073</v>
      </c>
      <c r="D110" s="40" t="str">
        <f t="shared" si="1"/>
        <v>0431</v>
      </c>
      <c r="E110" s="40" t="s">
        <v>18</v>
      </c>
      <c r="F110" s="40" t="e">
        <f>VLOOKUP($A110,$L$4:$R$110,6,FALSE)</f>
        <v>#N/A</v>
      </c>
      <c r="G110" s="40" t="e">
        <f>VLOOKUP($A110,$L$4:$R$110,2,FALSE)</f>
        <v>#N/A</v>
      </c>
      <c r="H110" s="40" t="e">
        <f>VLOOKUP($A110,$L$4:$R$110,3,FALSE)</f>
        <v>#N/A</v>
      </c>
      <c r="I110" s="40" t="e">
        <f>VLOOKUP($A110,$L$4:$R$110,7,FALSE)</f>
        <v>#N/A</v>
      </c>
      <c r="L110" s="1" t="s">
        <v>1384</v>
      </c>
      <c r="M110" s="1" t="s">
        <v>11</v>
      </c>
      <c r="N110" s="1" t="s">
        <v>1385</v>
      </c>
      <c r="O110" s="41" t="s">
        <v>9</v>
      </c>
      <c r="P110" s="41" t="s">
        <v>1215</v>
      </c>
      <c r="Q110" s="41" t="s">
        <v>1217</v>
      </c>
      <c r="R110" s="1"/>
    </row>
    <row r="111" spans="1:18" x14ac:dyDescent="0.15">
      <c r="A111" s="40" t="s">
        <v>17</v>
      </c>
      <c r="B111" s="40" t="s">
        <v>16</v>
      </c>
      <c r="C111" s="40">
        <v>1058</v>
      </c>
      <c r="D111" s="40" t="str">
        <f t="shared" si="1"/>
        <v>0422</v>
      </c>
      <c r="E111" s="40" t="s">
        <v>15</v>
      </c>
      <c r="F111" s="51" t="s">
        <v>1494</v>
      </c>
      <c r="G111" s="51" t="s">
        <v>1493</v>
      </c>
      <c r="H111" s="51" t="s">
        <v>1495</v>
      </c>
      <c r="I111" s="51"/>
    </row>
    <row r="112" spans="1:18" x14ac:dyDescent="0.15">
      <c r="A112" s="40" t="s">
        <v>14</v>
      </c>
      <c r="B112" s="40" t="s">
        <v>13</v>
      </c>
      <c r="C112" s="40">
        <v>1056</v>
      </c>
      <c r="D112" s="40" t="str">
        <f t="shared" si="1"/>
        <v>0420</v>
      </c>
      <c r="E112" s="40" t="s">
        <v>12</v>
      </c>
      <c r="F112" s="40" t="e">
        <f>VLOOKUP($A112,$L$4:$R$110,6,FALSE)</f>
        <v>#N/A</v>
      </c>
      <c r="G112" s="40" t="e">
        <f>VLOOKUP($A112,$L$4:$R$110,2,FALSE)</f>
        <v>#N/A</v>
      </c>
      <c r="H112" s="40" t="e">
        <f>VLOOKUP($A112,$L$4:$R$110,3,FALSE)</f>
        <v>#N/A</v>
      </c>
      <c r="I112" s="40" t="e">
        <f>VLOOKUP($A112,$L$4:$R$110,7,FALSE)</f>
        <v>#N/A</v>
      </c>
    </row>
    <row r="113" spans="1:9" x14ac:dyDescent="0.15">
      <c r="A113" s="40" t="s">
        <v>11</v>
      </c>
      <c r="B113" s="40" t="s">
        <v>10</v>
      </c>
      <c r="C113" s="40">
        <v>1066</v>
      </c>
      <c r="D113" s="40" t="str">
        <f t="shared" si="1"/>
        <v>042A</v>
      </c>
      <c r="E113" s="40" t="s">
        <v>9</v>
      </c>
      <c r="F113" s="51" t="s">
        <v>1496</v>
      </c>
      <c r="G113" s="51" t="s">
        <v>1497</v>
      </c>
      <c r="H113" s="51" t="s">
        <v>1499</v>
      </c>
      <c r="I113" s="51"/>
    </row>
    <row r="114" spans="1:9" x14ac:dyDescent="0.15">
      <c r="A114" s="40" t="s">
        <v>8</v>
      </c>
      <c r="B114" s="40" t="s">
        <v>7</v>
      </c>
      <c r="C114" s="40">
        <v>1076</v>
      </c>
      <c r="D114" s="40" t="str">
        <f t="shared" si="1"/>
        <v>0434</v>
      </c>
      <c r="E114" s="40" t="s">
        <v>6</v>
      </c>
      <c r="F114" s="40" t="e">
        <f>VLOOKUP($A114,$L$4:$R$110,6,FALSE)</f>
        <v>#N/A</v>
      </c>
      <c r="G114" s="40" t="e">
        <f>VLOOKUP($A114,$L$4:$R$110,2,FALSE)</f>
        <v>#N/A</v>
      </c>
      <c r="H114" s="40" t="e">
        <f>VLOOKUP($A114,$L$4:$R$110,3,FALSE)</f>
        <v>#N/A</v>
      </c>
      <c r="I114" s="40" t="e">
        <f>VLOOKUP($A114,$L$4:$R$110,7,FALSE)</f>
        <v>#N/A</v>
      </c>
    </row>
    <row r="115" spans="1:9" x14ac:dyDescent="0.15">
      <c r="A115" s="40" t="s">
        <v>281</v>
      </c>
      <c r="B115" s="40" t="s">
        <v>280</v>
      </c>
      <c r="C115" s="40">
        <v>2052</v>
      </c>
      <c r="D115" s="40" t="str">
        <f t="shared" si="1"/>
        <v>0804</v>
      </c>
      <c r="E115" s="40" t="s">
        <v>279</v>
      </c>
      <c r="F115" s="40" t="str">
        <f>VLOOKUP($A115,$L$4:$R$110,6,FALSE)</f>
        <v>zh_CN</v>
      </c>
      <c r="G115" s="40" t="str">
        <f>VLOOKUP($A115,$L$4:$R$110,2,FALSE)</f>
        <v>zh</v>
      </c>
      <c r="H115" s="40" t="str">
        <f>VLOOKUP($A115,$L$4:$R$110,3,FALSE)</f>
        <v>cn</v>
      </c>
      <c r="I115" s="40" t="str">
        <f>VLOOKUP($A115,$L$4:$R$110,7,FALSE)</f>
        <v>PRC</v>
      </c>
    </row>
    <row r="116" spans="1:9" x14ac:dyDescent="0.15">
      <c r="A116" s="40" t="s">
        <v>278</v>
      </c>
      <c r="B116" s="40" t="s">
        <v>277</v>
      </c>
      <c r="C116" s="40">
        <v>3076</v>
      </c>
      <c r="D116" s="40" t="str">
        <f t="shared" si="1"/>
        <v>0C04</v>
      </c>
      <c r="E116" s="40" t="s">
        <v>276</v>
      </c>
      <c r="F116" s="40" t="str">
        <f>VLOOKUP($A116,$L$4:$R$110,6,FALSE)</f>
        <v>zh_HK</v>
      </c>
      <c r="G116" s="40" t="str">
        <f>VLOOKUP($A116,$L$4:$R$110,2,FALSE)</f>
        <v>zh</v>
      </c>
      <c r="H116" s="40" t="str">
        <f>VLOOKUP($A116,$L$4:$R$110,3,FALSE)</f>
        <v>hk</v>
      </c>
      <c r="I116" s="40">
        <f>VLOOKUP($A116,$L$4:$R$110,7,FALSE)</f>
        <v>0</v>
      </c>
    </row>
    <row r="117" spans="1:9" x14ac:dyDescent="0.15">
      <c r="A117" s="40" t="s">
        <v>275</v>
      </c>
      <c r="B117" s="40" t="s">
        <v>274</v>
      </c>
      <c r="C117" s="40">
        <v>4100</v>
      </c>
      <c r="D117" s="40" t="str">
        <f t="shared" si="1"/>
        <v>1004</v>
      </c>
      <c r="E117" s="40" t="s">
        <v>273</v>
      </c>
      <c r="F117" s="40" t="str">
        <f>VLOOKUP($A117,$L$4:$R$110,6,FALSE)</f>
        <v>zh_SG</v>
      </c>
      <c r="G117" s="40" t="str">
        <f>VLOOKUP($A117,$L$4:$R$110,2,FALSE)</f>
        <v>zh</v>
      </c>
      <c r="H117" s="40" t="str">
        <f>VLOOKUP($A117,$L$4:$R$110,3,FALSE)</f>
        <v>sg</v>
      </c>
      <c r="I117" s="40">
        <f>VLOOKUP($A117,$L$4:$R$110,7,FALSE)</f>
        <v>0</v>
      </c>
    </row>
    <row r="118" spans="1:9" x14ac:dyDescent="0.15">
      <c r="A118" s="40" t="s">
        <v>272</v>
      </c>
      <c r="B118" s="40" t="s">
        <v>271</v>
      </c>
      <c r="C118" s="40">
        <v>1028</v>
      </c>
      <c r="D118" s="40" t="str">
        <f t="shared" si="1"/>
        <v>0404</v>
      </c>
      <c r="E118" s="40" t="s">
        <v>270</v>
      </c>
      <c r="F118" s="40" t="str">
        <f>VLOOKUP($A118,$L$4:$R$110,6,FALSE)</f>
        <v>zh_TW</v>
      </c>
      <c r="G118" s="40" t="str">
        <f>VLOOKUP($A118,$L$4:$R$110,2,FALSE)</f>
        <v>zh</v>
      </c>
      <c r="H118" s="40" t="str">
        <f>VLOOKUP($A118,$L$4:$R$110,3,FALSE)</f>
        <v>tw</v>
      </c>
      <c r="I118" s="40" t="str">
        <f>VLOOKUP($A118,$L$4:$R$110,7,FALSE)</f>
        <v>TAIWAN</v>
      </c>
    </row>
    <row r="119" spans="1:9" x14ac:dyDescent="0.15">
      <c r="A119" s="40" t="s">
        <v>2</v>
      </c>
      <c r="B119" s="40" t="s">
        <v>1</v>
      </c>
      <c r="C119" s="40">
        <v>1077</v>
      </c>
      <c r="D119" s="40" t="str">
        <f t="shared" si="1"/>
        <v>0435</v>
      </c>
      <c r="E119" s="40" t="s">
        <v>0</v>
      </c>
      <c r="F119" s="40" t="e">
        <f>VLOOKUP($A119,$L$4:$R$110,6,FALSE)</f>
        <v>#N/A</v>
      </c>
      <c r="G119" s="40" t="e">
        <f>VLOOKUP($A119,$L$4:$R$110,2,FALSE)</f>
        <v>#N/A</v>
      </c>
      <c r="H119" s="40" t="e">
        <f>VLOOKUP($A119,$L$4:$R$110,3,FALSE)</f>
        <v>#N/A</v>
      </c>
      <c r="I119" s="40" t="e">
        <f>VLOOKUP($A119,$L$4:$R$110,7,FALSE)</f>
        <v>#N/A</v>
      </c>
    </row>
  </sheetData>
  <phoneticPr fontId="2"/>
  <hyperlinks>
    <hyperlink ref="Q26" r:id="rId1" location="cldrlocale" display="https://docs.oracle.com/javase/jp/6/technotes/guides/intl/locale.doc.html - cldrlocale"/>
    <hyperlink ref="Q38" r:id="rId2" location="cldrlocale" display="https://docs.oracle.com/javase/jp/6/technotes/guides/intl/locale.doc.html - cldrlocale"/>
    <hyperlink ref="Q40" r:id="rId3" location="cldrlocale" display="https://docs.oracle.com/javase/jp/6/technotes/guides/intl/locale.doc.html - cldrlocale"/>
    <hyperlink ref="Q41" r:id="rId4" location="cldrlocale" display="https://docs.oracle.com/javase/jp/6/technotes/guides/intl/locale.doc.html - cldrlocale"/>
    <hyperlink ref="Q56" r:id="rId5" location="cldrlocale" display="https://docs.oracle.com/javase/jp/6/technotes/guides/intl/locale.doc.html - cldrlocale"/>
    <hyperlink ref="Q62" r:id="rId6" location="cldrlocale" display="https://docs.oracle.com/javase/jp/6/technotes/guides/intl/locale.doc.html - cldrlocale"/>
    <hyperlink ref="Q63" r:id="rId7" location="cldrlocale" display="https://docs.oracle.com/javase/jp/6/technotes/guides/intl/locale.doc.html - cldrlocale"/>
    <hyperlink ref="Q72" r:id="rId8" location="cldrlocale" display="https://docs.oracle.com/javase/jp/6/technotes/guides/intl/locale.doc.html - cldrlocale"/>
    <hyperlink ref="Q73" r:id="rId9" location="cldrlocale" display="https://docs.oracle.com/javase/jp/6/technotes/guides/intl/locale.doc.html - cldrlocale"/>
    <hyperlink ref="Q77" r:id="rId10" location="cldrlocale" display="https://docs.oracle.com/javase/jp/6/technotes/guides/intl/locale.doc.html - cldrlocale"/>
    <hyperlink ref="Q78" r:id="rId11" location="cldrlocale" display="https://docs.oracle.com/javase/jp/6/technotes/guides/intl/locale.doc.html - cldrlocale"/>
    <hyperlink ref="Q81" r:id="rId12" location="cldrlocale" display="https://docs.oracle.com/javase/jp/6/technotes/guides/intl/locale.doc.html - cldrlocale"/>
    <hyperlink ref="Q82" r:id="rId13" location="cldrlocale" display="https://docs.oracle.com/javase/jp/6/technotes/guides/intl/locale.doc.html - cldrlocale"/>
    <hyperlink ref="Q102" r:id="rId14" location="cldrlocale" display="https://docs.oracle.com/javase/jp/6/technotes/guides/intl/locale.doc.html - cldrlocal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opLeftCell="A81" workbookViewId="0">
      <selection activeCell="A7" sqref="A7:D114"/>
    </sheetView>
  </sheetViews>
  <sheetFormatPr defaultRowHeight="13.5" x14ac:dyDescent="0.15"/>
  <cols>
    <col min="1" max="1" width="16.5" customWidth="1"/>
    <col min="2" max="2" width="20.5" customWidth="1"/>
    <col min="3" max="3" width="19.375" customWidth="1"/>
    <col min="4" max="4" width="19.75" customWidth="1"/>
    <col min="5" max="5" width="10.75" bestFit="1" customWidth="1"/>
  </cols>
  <sheetData>
    <row r="1" spans="1:7" x14ac:dyDescent="0.15">
      <c r="A1" t="s">
        <v>1007</v>
      </c>
    </row>
    <row r="3" spans="1:7" x14ac:dyDescent="0.15">
      <c r="A3" t="s">
        <v>376</v>
      </c>
    </row>
    <row r="7" spans="1:7" x14ac:dyDescent="0.15">
      <c r="A7" s="43" t="s">
        <v>1008</v>
      </c>
      <c r="B7" s="43" t="s">
        <v>1009</v>
      </c>
      <c r="C7" s="43" t="s">
        <v>1010</v>
      </c>
      <c r="D7" s="43" t="s">
        <v>1218</v>
      </c>
      <c r="E7" s="44" t="s">
        <v>1242</v>
      </c>
      <c r="F7" s="44" t="s">
        <v>1240</v>
      </c>
      <c r="G7" s="44" t="s">
        <v>1241</v>
      </c>
    </row>
    <row r="8" spans="1:7" x14ac:dyDescent="0.15">
      <c r="A8" s="41" t="s">
        <v>342</v>
      </c>
      <c r="B8" s="41" t="s">
        <v>1011</v>
      </c>
      <c r="C8" s="41" t="s">
        <v>1012</v>
      </c>
      <c r="D8" s="1"/>
      <c r="E8" s="1" t="str">
        <f>LOWER(SUBSTITUTE(TRIM(C8), "_", "-"))</f>
        <v>sq-al</v>
      </c>
      <c r="F8" s="1" t="str">
        <f>MID(E8,1,2)</f>
        <v>sq</v>
      </c>
      <c r="G8" s="1" t="str">
        <f>MID(E8,4,5)</f>
        <v>al</v>
      </c>
    </row>
    <row r="9" spans="1:7" x14ac:dyDescent="0.15">
      <c r="A9" s="41" t="s">
        <v>1013</v>
      </c>
      <c r="B9" s="41" t="s">
        <v>1014</v>
      </c>
      <c r="C9" s="41" t="s">
        <v>1015</v>
      </c>
      <c r="D9" s="1"/>
      <c r="E9" s="1" t="str">
        <f t="shared" ref="E9:E72" si="0">LOWER(SUBSTITUTE(TRIM(C9), "_", "-"))</f>
        <v>ar-dz</v>
      </c>
      <c r="F9" s="1" t="str">
        <f t="shared" ref="F9:F72" si="1">MID(E9,1,2)</f>
        <v>ar</v>
      </c>
      <c r="G9" s="1" t="str">
        <f t="shared" ref="G9:G72" si="2">MID(E9,4,5)</f>
        <v>dz</v>
      </c>
    </row>
    <row r="10" spans="1:7" x14ac:dyDescent="0.15">
      <c r="A10" s="41" t="s">
        <v>1013</v>
      </c>
      <c r="B10" s="41" t="s">
        <v>1016</v>
      </c>
      <c r="C10" s="41" t="s">
        <v>1017</v>
      </c>
      <c r="D10" s="1"/>
      <c r="E10" s="1" t="str">
        <f t="shared" si="0"/>
        <v>ar-bh</v>
      </c>
      <c r="F10" s="1" t="str">
        <f t="shared" si="1"/>
        <v>ar</v>
      </c>
      <c r="G10" s="1" t="str">
        <f t="shared" si="2"/>
        <v>bh</v>
      </c>
    </row>
    <row r="11" spans="1:7" x14ac:dyDescent="0.15">
      <c r="A11" s="41" t="s">
        <v>1013</v>
      </c>
      <c r="B11" s="41" t="s">
        <v>1018</v>
      </c>
      <c r="C11" s="41" t="s">
        <v>1019</v>
      </c>
      <c r="D11" s="1"/>
      <c r="E11" s="1" t="str">
        <f t="shared" si="0"/>
        <v>ar-eg</v>
      </c>
      <c r="F11" s="1" t="str">
        <f t="shared" si="1"/>
        <v>ar</v>
      </c>
      <c r="G11" s="1" t="str">
        <f t="shared" si="2"/>
        <v>eg</v>
      </c>
    </row>
    <row r="12" spans="1:7" x14ac:dyDescent="0.15">
      <c r="A12" s="41" t="s">
        <v>1013</v>
      </c>
      <c r="B12" s="41" t="s">
        <v>1020</v>
      </c>
      <c r="C12" s="41" t="s">
        <v>1021</v>
      </c>
      <c r="D12" s="1"/>
      <c r="E12" s="1" t="str">
        <f t="shared" si="0"/>
        <v>ar-iq</v>
      </c>
      <c r="F12" s="1" t="str">
        <f t="shared" si="1"/>
        <v>ar</v>
      </c>
      <c r="G12" s="1" t="str">
        <f t="shared" si="2"/>
        <v>iq</v>
      </c>
    </row>
    <row r="13" spans="1:7" x14ac:dyDescent="0.15">
      <c r="A13" s="41" t="s">
        <v>1013</v>
      </c>
      <c r="B13" s="41" t="s">
        <v>1022</v>
      </c>
      <c r="C13" s="41" t="s">
        <v>1023</v>
      </c>
      <c r="D13" s="1"/>
      <c r="E13" s="1" t="str">
        <f t="shared" si="0"/>
        <v>ar-jo</v>
      </c>
      <c r="F13" s="1" t="str">
        <f t="shared" si="1"/>
        <v>ar</v>
      </c>
      <c r="G13" s="1" t="str">
        <f t="shared" si="2"/>
        <v>jo</v>
      </c>
    </row>
    <row r="14" spans="1:7" x14ac:dyDescent="0.15">
      <c r="A14" s="41" t="s">
        <v>1013</v>
      </c>
      <c r="B14" s="41" t="s">
        <v>1024</v>
      </c>
      <c r="C14" s="41" t="s">
        <v>1025</v>
      </c>
      <c r="D14" s="1"/>
      <c r="E14" s="1" t="str">
        <f t="shared" si="0"/>
        <v>ar-kw</v>
      </c>
      <c r="F14" s="1" t="str">
        <f t="shared" si="1"/>
        <v>ar</v>
      </c>
      <c r="G14" s="1" t="str">
        <f t="shared" si="2"/>
        <v>kw</v>
      </c>
    </row>
    <row r="15" spans="1:7" x14ac:dyDescent="0.15">
      <c r="A15" s="41" t="s">
        <v>1013</v>
      </c>
      <c r="B15" s="41" t="s">
        <v>1026</v>
      </c>
      <c r="C15" s="41" t="s">
        <v>1027</v>
      </c>
      <c r="D15" s="1"/>
      <c r="E15" s="1" t="str">
        <f t="shared" si="0"/>
        <v>ar-lb</v>
      </c>
      <c r="F15" s="1" t="str">
        <f t="shared" si="1"/>
        <v>ar</v>
      </c>
      <c r="G15" s="1" t="str">
        <f t="shared" si="2"/>
        <v>lb</v>
      </c>
    </row>
    <row r="16" spans="1:7" x14ac:dyDescent="0.15">
      <c r="A16" s="41" t="s">
        <v>1013</v>
      </c>
      <c r="B16" s="41" t="s">
        <v>1028</v>
      </c>
      <c r="C16" s="41" t="s">
        <v>1029</v>
      </c>
      <c r="D16" s="1"/>
      <c r="E16" s="1" t="str">
        <f t="shared" si="0"/>
        <v>ar-ly</v>
      </c>
      <c r="F16" s="1" t="str">
        <f t="shared" si="1"/>
        <v>ar</v>
      </c>
      <c r="G16" s="1" t="str">
        <f t="shared" si="2"/>
        <v>ly</v>
      </c>
    </row>
    <row r="17" spans="1:7" x14ac:dyDescent="0.15">
      <c r="A17" s="41" t="s">
        <v>1013</v>
      </c>
      <c r="B17" s="41" t="s">
        <v>1030</v>
      </c>
      <c r="C17" s="41" t="s">
        <v>1031</v>
      </c>
      <c r="D17" s="1"/>
      <c r="E17" s="1" t="str">
        <f t="shared" si="0"/>
        <v>ar-ma</v>
      </c>
      <c r="F17" s="1" t="str">
        <f t="shared" si="1"/>
        <v>ar</v>
      </c>
      <c r="G17" s="1" t="str">
        <f t="shared" si="2"/>
        <v>ma</v>
      </c>
    </row>
    <row r="18" spans="1:7" x14ac:dyDescent="0.15">
      <c r="A18" s="41" t="s">
        <v>1013</v>
      </c>
      <c r="B18" s="41" t="s">
        <v>1032</v>
      </c>
      <c r="C18" s="41" t="s">
        <v>1033</v>
      </c>
      <c r="D18" s="1"/>
      <c r="E18" s="1" t="str">
        <f t="shared" si="0"/>
        <v>ar-om</v>
      </c>
      <c r="F18" s="1" t="str">
        <f t="shared" si="1"/>
        <v>ar</v>
      </c>
      <c r="G18" s="1" t="str">
        <f t="shared" si="2"/>
        <v>om</v>
      </c>
    </row>
    <row r="19" spans="1:7" x14ac:dyDescent="0.15">
      <c r="A19" s="41" t="s">
        <v>1013</v>
      </c>
      <c r="B19" s="41" t="s">
        <v>1034</v>
      </c>
      <c r="C19" s="41" t="s">
        <v>1035</v>
      </c>
      <c r="D19" s="1"/>
      <c r="E19" s="1" t="str">
        <f t="shared" si="0"/>
        <v>ar-qa</v>
      </c>
      <c r="F19" s="1" t="str">
        <f t="shared" si="1"/>
        <v>ar</v>
      </c>
      <c r="G19" s="1" t="str">
        <f t="shared" si="2"/>
        <v>qa</v>
      </c>
    </row>
    <row r="20" spans="1:7" x14ac:dyDescent="0.15">
      <c r="A20" s="41" t="s">
        <v>1013</v>
      </c>
      <c r="B20" s="41" t="s">
        <v>1036</v>
      </c>
      <c r="C20" s="41" t="s">
        <v>1037</v>
      </c>
      <c r="D20" s="1"/>
      <c r="E20" s="1" t="str">
        <f t="shared" si="0"/>
        <v>ar-sa</v>
      </c>
      <c r="F20" s="1" t="str">
        <f t="shared" si="1"/>
        <v>ar</v>
      </c>
      <c r="G20" s="1" t="str">
        <f t="shared" si="2"/>
        <v>sa</v>
      </c>
    </row>
    <row r="21" spans="1:7" x14ac:dyDescent="0.15">
      <c r="A21" s="41" t="s">
        <v>1013</v>
      </c>
      <c r="B21" s="41" t="s">
        <v>1038</v>
      </c>
      <c r="C21" s="41" t="s">
        <v>1039</v>
      </c>
      <c r="D21" s="1"/>
      <c r="E21" s="1" t="str">
        <f t="shared" si="0"/>
        <v>ar-sd</v>
      </c>
      <c r="F21" s="1" t="str">
        <f t="shared" si="1"/>
        <v>ar</v>
      </c>
      <c r="G21" s="1" t="str">
        <f t="shared" si="2"/>
        <v>sd</v>
      </c>
    </row>
    <row r="22" spans="1:7" x14ac:dyDescent="0.15">
      <c r="A22" s="41" t="s">
        <v>1013</v>
      </c>
      <c r="B22" s="41" t="s">
        <v>1040</v>
      </c>
      <c r="C22" s="41" t="s">
        <v>1041</v>
      </c>
      <c r="D22" s="1"/>
      <c r="E22" s="1" t="str">
        <f t="shared" si="0"/>
        <v>ar-sy</v>
      </c>
      <c r="F22" s="1" t="str">
        <f t="shared" si="1"/>
        <v>ar</v>
      </c>
      <c r="G22" s="1" t="str">
        <f t="shared" si="2"/>
        <v>sy</v>
      </c>
    </row>
    <row r="23" spans="1:7" x14ac:dyDescent="0.15">
      <c r="A23" s="41" t="s">
        <v>1013</v>
      </c>
      <c r="B23" s="41" t="s">
        <v>1042</v>
      </c>
      <c r="C23" s="41" t="s">
        <v>1043</v>
      </c>
      <c r="D23" s="1"/>
      <c r="E23" s="1" t="str">
        <f t="shared" si="0"/>
        <v>ar-tn</v>
      </c>
      <c r="F23" s="1" t="str">
        <f t="shared" si="1"/>
        <v>ar</v>
      </c>
      <c r="G23" s="1" t="str">
        <f t="shared" si="2"/>
        <v>tn</v>
      </c>
    </row>
    <row r="24" spans="1:7" x14ac:dyDescent="0.15">
      <c r="A24" s="41" t="s">
        <v>1013</v>
      </c>
      <c r="B24" s="41" t="s">
        <v>1044</v>
      </c>
      <c r="C24" s="41" t="s">
        <v>1045</v>
      </c>
      <c r="D24" s="1"/>
      <c r="E24" s="1" t="str">
        <f t="shared" si="0"/>
        <v>ar-ae</v>
      </c>
      <c r="F24" s="1" t="str">
        <f t="shared" si="1"/>
        <v>ar</v>
      </c>
      <c r="G24" s="1" t="str">
        <f t="shared" si="2"/>
        <v>ae</v>
      </c>
    </row>
    <row r="25" spans="1:7" x14ac:dyDescent="0.15">
      <c r="A25" s="41" t="s">
        <v>1013</v>
      </c>
      <c r="B25" s="41" t="s">
        <v>1046</v>
      </c>
      <c r="C25" s="41" t="s">
        <v>1047</v>
      </c>
      <c r="D25" s="1"/>
      <c r="E25" s="1" t="str">
        <f t="shared" si="0"/>
        <v>ar-ye</v>
      </c>
      <c r="F25" s="1" t="str">
        <f t="shared" si="1"/>
        <v>ar</v>
      </c>
      <c r="G25" s="1" t="str">
        <f t="shared" si="2"/>
        <v>ye</v>
      </c>
    </row>
    <row r="26" spans="1:7" x14ac:dyDescent="0.15">
      <c r="A26" s="41" t="s">
        <v>1048</v>
      </c>
      <c r="B26" s="41" t="s">
        <v>1049</v>
      </c>
      <c r="C26" s="41" t="s">
        <v>1050</v>
      </c>
      <c r="D26" s="1"/>
      <c r="E26" s="1" t="str">
        <f t="shared" si="0"/>
        <v>be-by</v>
      </c>
      <c r="F26" s="1" t="str">
        <f t="shared" si="1"/>
        <v>be</v>
      </c>
      <c r="G26" s="1" t="str">
        <f t="shared" si="2"/>
        <v>by</v>
      </c>
    </row>
    <row r="27" spans="1:7" x14ac:dyDescent="0.15">
      <c r="A27" s="41" t="s">
        <v>285</v>
      </c>
      <c r="B27" s="41" t="s">
        <v>1051</v>
      </c>
      <c r="C27" s="41" t="s">
        <v>1052</v>
      </c>
      <c r="D27" s="1"/>
      <c r="E27" s="1" t="str">
        <f t="shared" si="0"/>
        <v>bg-bg</v>
      </c>
      <c r="F27" s="1" t="str">
        <f t="shared" si="1"/>
        <v>bg</v>
      </c>
      <c r="G27" s="1" t="str">
        <f t="shared" si="2"/>
        <v>bg</v>
      </c>
    </row>
    <row r="28" spans="1:7" x14ac:dyDescent="0.15">
      <c r="A28" s="41" t="s">
        <v>282</v>
      </c>
      <c r="B28" s="41" t="s">
        <v>1053</v>
      </c>
      <c r="C28" s="41" t="s">
        <v>1054</v>
      </c>
      <c r="D28" s="1"/>
      <c r="E28" s="1" t="str">
        <f t="shared" si="0"/>
        <v>ca-es</v>
      </c>
      <c r="F28" s="1" t="str">
        <f t="shared" si="1"/>
        <v>ca</v>
      </c>
      <c r="G28" s="1" t="str">
        <f t="shared" si="2"/>
        <v>es</v>
      </c>
    </row>
    <row r="29" spans="1:7" x14ac:dyDescent="0.15">
      <c r="A29" s="41" t="s">
        <v>1055</v>
      </c>
      <c r="B29" s="41" t="s">
        <v>1056</v>
      </c>
      <c r="C29" s="41" t="s">
        <v>1057</v>
      </c>
      <c r="D29" s="1" t="s">
        <v>1224</v>
      </c>
      <c r="E29" s="1" t="str">
        <f t="shared" si="0"/>
        <v>zh-cn</v>
      </c>
      <c r="F29" s="1" t="str">
        <f t="shared" si="1"/>
        <v>zh</v>
      </c>
      <c r="G29" s="1" t="str">
        <f t="shared" si="2"/>
        <v>cn</v>
      </c>
    </row>
    <row r="30" spans="1:7" x14ac:dyDescent="0.15">
      <c r="A30" s="41" t="s">
        <v>1055</v>
      </c>
      <c r="B30" s="41" t="s">
        <v>1058</v>
      </c>
      <c r="C30" s="42" t="s">
        <v>1244</v>
      </c>
      <c r="D30" s="1"/>
      <c r="E30" s="1" t="str">
        <f t="shared" si="0"/>
        <v>zh-sg</v>
      </c>
      <c r="F30" s="1" t="str">
        <f t="shared" si="1"/>
        <v>zh</v>
      </c>
      <c r="G30" s="1" t="str">
        <f t="shared" si="2"/>
        <v>sg</v>
      </c>
    </row>
    <row r="31" spans="1:7" x14ac:dyDescent="0.15">
      <c r="A31" s="41" t="s">
        <v>1059</v>
      </c>
      <c r="B31" s="41" t="s">
        <v>1060</v>
      </c>
      <c r="C31" s="41" t="s">
        <v>1061</v>
      </c>
      <c r="D31" s="1"/>
      <c r="E31" s="1" t="str">
        <f t="shared" si="0"/>
        <v>zh-hk</v>
      </c>
      <c r="F31" s="1" t="str">
        <f t="shared" si="1"/>
        <v>zh</v>
      </c>
      <c r="G31" s="1" t="str">
        <f t="shared" si="2"/>
        <v>hk</v>
      </c>
    </row>
    <row r="32" spans="1:7" x14ac:dyDescent="0.15">
      <c r="A32" s="41" t="s">
        <v>1059</v>
      </c>
      <c r="B32" s="41" t="s">
        <v>1062</v>
      </c>
      <c r="C32" s="41" t="s">
        <v>1063</v>
      </c>
      <c r="D32" s="1" t="s">
        <v>1225</v>
      </c>
      <c r="E32" s="1" t="str">
        <f t="shared" si="0"/>
        <v>zh-tw</v>
      </c>
      <c r="F32" s="1" t="str">
        <f t="shared" si="1"/>
        <v>zh</v>
      </c>
      <c r="G32" s="1" t="str">
        <f t="shared" si="2"/>
        <v>tw</v>
      </c>
    </row>
    <row r="33" spans="1:7" x14ac:dyDescent="0.15">
      <c r="A33" s="41" t="s">
        <v>267</v>
      </c>
      <c r="B33" s="41" t="s">
        <v>1064</v>
      </c>
      <c r="C33" s="41" t="s">
        <v>1065</v>
      </c>
      <c r="D33" s="1"/>
      <c r="E33" s="1" t="str">
        <f t="shared" si="0"/>
        <v>hr-hr</v>
      </c>
      <c r="F33" s="1" t="str">
        <f t="shared" si="1"/>
        <v>hr</v>
      </c>
      <c r="G33" s="1" t="str">
        <f t="shared" si="2"/>
        <v>hr</v>
      </c>
    </row>
    <row r="34" spans="1:7" x14ac:dyDescent="0.15">
      <c r="A34" s="41" t="s">
        <v>264</v>
      </c>
      <c r="B34" s="41" t="s">
        <v>1066</v>
      </c>
      <c r="C34" s="41" t="s">
        <v>1067</v>
      </c>
      <c r="D34" s="1"/>
      <c r="E34" s="1" t="str">
        <f t="shared" si="0"/>
        <v>cs-cz</v>
      </c>
      <c r="F34" s="1" t="str">
        <f t="shared" si="1"/>
        <v>cs</v>
      </c>
      <c r="G34" s="1" t="str">
        <f t="shared" si="2"/>
        <v>cz</v>
      </c>
    </row>
    <row r="35" spans="1:7" x14ac:dyDescent="0.15">
      <c r="A35" s="41" t="s">
        <v>261</v>
      </c>
      <c r="B35" s="41" t="s">
        <v>1068</v>
      </c>
      <c r="C35" s="41" t="s">
        <v>1069</v>
      </c>
      <c r="D35" s="1"/>
      <c r="E35" s="1" t="str">
        <f t="shared" si="0"/>
        <v>da-dk</v>
      </c>
      <c r="F35" s="1" t="str">
        <f t="shared" si="1"/>
        <v>da</v>
      </c>
      <c r="G35" s="1" t="str">
        <f t="shared" si="2"/>
        <v>dk</v>
      </c>
    </row>
    <row r="36" spans="1:7" x14ac:dyDescent="0.15">
      <c r="A36" s="41" t="s">
        <v>258</v>
      </c>
      <c r="B36" s="41" t="s">
        <v>1070</v>
      </c>
      <c r="C36" s="41" t="s">
        <v>1071</v>
      </c>
      <c r="D36" s="1"/>
      <c r="E36" s="1" t="str">
        <f t="shared" si="0"/>
        <v>nl-be</v>
      </c>
      <c r="F36" s="1" t="str">
        <f t="shared" si="1"/>
        <v>nl</v>
      </c>
      <c r="G36" s="1" t="str">
        <f t="shared" si="2"/>
        <v>be</v>
      </c>
    </row>
    <row r="37" spans="1:7" x14ac:dyDescent="0.15">
      <c r="A37" s="41" t="s">
        <v>258</v>
      </c>
      <c r="B37" s="41" t="s">
        <v>1072</v>
      </c>
      <c r="C37" s="41" t="s">
        <v>1073</v>
      </c>
      <c r="D37" s="1"/>
      <c r="E37" s="1" t="str">
        <f t="shared" si="0"/>
        <v>nl-nl</v>
      </c>
      <c r="F37" s="1" t="str">
        <f t="shared" si="1"/>
        <v>nl</v>
      </c>
      <c r="G37" s="1" t="str">
        <f t="shared" si="2"/>
        <v>nl</v>
      </c>
    </row>
    <row r="38" spans="1:7" x14ac:dyDescent="0.15">
      <c r="A38" s="41" t="s">
        <v>1074</v>
      </c>
      <c r="B38" s="41" t="s">
        <v>1075</v>
      </c>
      <c r="C38" s="41" t="s">
        <v>1076</v>
      </c>
      <c r="D38" s="1"/>
      <c r="E38" s="1" t="str">
        <f t="shared" si="0"/>
        <v>en-au</v>
      </c>
      <c r="F38" s="1" t="str">
        <f t="shared" si="1"/>
        <v>en</v>
      </c>
      <c r="G38" s="1" t="str">
        <f t="shared" si="2"/>
        <v>au</v>
      </c>
    </row>
    <row r="39" spans="1:7" x14ac:dyDescent="0.15">
      <c r="A39" s="41" t="s">
        <v>1074</v>
      </c>
      <c r="B39" s="41" t="s">
        <v>1077</v>
      </c>
      <c r="C39" s="41" t="s">
        <v>1078</v>
      </c>
      <c r="D39" s="1" t="s">
        <v>1219</v>
      </c>
      <c r="E39" s="1" t="str">
        <f t="shared" si="0"/>
        <v>en-ca</v>
      </c>
      <c r="F39" s="1" t="str">
        <f t="shared" si="1"/>
        <v>en</v>
      </c>
      <c r="G39" s="1" t="str">
        <f t="shared" si="2"/>
        <v>ca</v>
      </c>
    </row>
    <row r="40" spans="1:7" x14ac:dyDescent="0.15">
      <c r="A40" s="41" t="s">
        <v>1074</v>
      </c>
      <c r="B40" s="41" t="s">
        <v>1079</v>
      </c>
      <c r="C40" s="41" t="s">
        <v>1080</v>
      </c>
      <c r="D40" s="1"/>
      <c r="E40" s="1" t="str">
        <f t="shared" si="0"/>
        <v>en-in</v>
      </c>
      <c r="F40" s="1" t="str">
        <f t="shared" si="1"/>
        <v>en</v>
      </c>
      <c r="G40" s="1" t="str">
        <f t="shared" si="2"/>
        <v>in</v>
      </c>
    </row>
    <row r="41" spans="1:7" x14ac:dyDescent="0.15">
      <c r="A41" s="41" t="s">
        <v>1074</v>
      </c>
      <c r="B41" s="41" t="s">
        <v>1081</v>
      </c>
      <c r="C41" s="41" t="s">
        <v>1082</v>
      </c>
      <c r="D41" s="1"/>
      <c r="E41" s="1" t="str">
        <f t="shared" si="0"/>
        <v>en-ie</v>
      </c>
      <c r="F41" s="1" t="str">
        <f t="shared" si="1"/>
        <v>en</v>
      </c>
      <c r="G41" s="1" t="str">
        <f t="shared" si="2"/>
        <v>ie</v>
      </c>
    </row>
    <row r="42" spans="1:7" x14ac:dyDescent="0.15">
      <c r="A42" s="41" t="s">
        <v>1074</v>
      </c>
      <c r="B42" s="41" t="s">
        <v>1083</v>
      </c>
      <c r="C42" s="42" t="s">
        <v>1245</v>
      </c>
      <c r="D42" s="1"/>
      <c r="E42" s="1" t="str">
        <f t="shared" si="0"/>
        <v>en-mt</v>
      </c>
      <c r="F42" s="1" t="str">
        <f t="shared" si="1"/>
        <v>en</v>
      </c>
      <c r="G42" s="1" t="str">
        <f t="shared" si="2"/>
        <v>mt</v>
      </c>
    </row>
    <row r="43" spans="1:7" x14ac:dyDescent="0.15">
      <c r="A43" s="41" t="s">
        <v>1074</v>
      </c>
      <c r="B43" s="41" t="s">
        <v>1084</v>
      </c>
      <c r="C43" s="41" t="s">
        <v>1085</v>
      </c>
      <c r="D43" s="1"/>
      <c r="E43" s="1" t="str">
        <f t="shared" si="0"/>
        <v>en-nz</v>
      </c>
      <c r="F43" s="1" t="str">
        <f t="shared" si="1"/>
        <v>en</v>
      </c>
      <c r="G43" s="1" t="str">
        <f t="shared" si="2"/>
        <v>nz</v>
      </c>
    </row>
    <row r="44" spans="1:7" x14ac:dyDescent="0.15">
      <c r="A44" s="41" t="s">
        <v>1074</v>
      </c>
      <c r="B44" s="41" t="s">
        <v>1086</v>
      </c>
      <c r="C44" s="42" t="s">
        <v>1246</v>
      </c>
      <c r="D44" s="1"/>
      <c r="E44" s="1" t="str">
        <f t="shared" si="0"/>
        <v>en-ph</v>
      </c>
      <c r="F44" s="1" t="str">
        <f t="shared" si="1"/>
        <v>en</v>
      </c>
      <c r="G44" s="1" t="str">
        <f t="shared" si="2"/>
        <v>ph</v>
      </c>
    </row>
    <row r="45" spans="1:7" x14ac:dyDescent="0.15">
      <c r="A45" s="41" t="s">
        <v>1074</v>
      </c>
      <c r="B45" s="41" t="s">
        <v>1058</v>
      </c>
      <c r="C45" s="42" t="s">
        <v>1247</v>
      </c>
      <c r="D45" s="1"/>
      <c r="E45" s="1" t="str">
        <f t="shared" si="0"/>
        <v>en-sg</v>
      </c>
      <c r="F45" s="1" t="str">
        <f t="shared" si="1"/>
        <v>en</v>
      </c>
      <c r="G45" s="1" t="str">
        <f t="shared" si="2"/>
        <v>sg</v>
      </c>
    </row>
    <row r="46" spans="1:7" x14ac:dyDescent="0.15">
      <c r="A46" s="41" t="s">
        <v>1074</v>
      </c>
      <c r="B46" s="41" t="s">
        <v>1087</v>
      </c>
      <c r="C46" s="41" t="s">
        <v>1088</v>
      </c>
      <c r="D46" s="1"/>
      <c r="E46" s="1" t="str">
        <f t="shared" si="0"/>
        <v>en-za</v>
      </c>
      <c r="F46" s="1" t="str">
        <f t="shared" si="1"/>
        <v>en</v>
      </c>
      <c r="G46" s="1" t="str">
        <f t="shared" si="2"/>
        <v>za</v>
      </c>
    </row>
    <row r="47" spans="1:7" x14ac:dyDescent="0.15">
      <c r="A47" s="41" t="s">
        <v>1074</v>
      </c>
      <c r="B47" s="41" t="s">
        <v>1089</v>
      </c>
      <c r="C47" s="41" t="s">
        <v>1090</v>
      </c>
      <c r="D47" s="1" t="s">
        <v>1235</v>
      </c>
      <c r="E47" s="1" t="str">
        <f t="shared" si="0"/>
        <v>en-gb</v>
      </c>
      <c r="F47" s="1" t="str">
        <f t="shared" si="1"/>
        <v>en</v>
      </c>
      <c r="G47" s="1" t="str">
        <f t="shared" si="2"/>
        <v>gb</v>
      </c>
    </row>
    <row r="48" spans="1:7" x14ac:dyDescent="0.15">
      <c r="A48" s="41" t="s">
        <v>1074</v>
      </c>
      <c r="B48" s="41" t="s">
        <v>1091</v>
      </c>
      <c r="C48" s="41" t="s">
        <v>1092</v>
      </c>
      <c r="D48" s="1" t="s">
        <v>1237</v>
      </c>
      <c r="E48" s="1" t="str">
        <f t="shared" si="0"/>
        <v>en-us</v>
      </c>
      <c r="F48" s="1" t="str">
        <f t="shared" si="1"/>
        <v>en</v>
      </c>
      <c r="G48" s="1" t="str">
        <f t="shared" si="2"/>
        <v>us</v>
      </c>
    </row>
    <row r="49" spans="1:7" x14ac:dyDescent="0.15">
      <c r="A49" s="41" t="s">
        <v>222</v>
      </c>
      <c r="B49" s="41" t="s">
        <v>1093</v>
      </c>
      <c r="C49" s="41" t="s">
        <v>1094</v>
      </c>
      <c r="D49" s="1"/>
      <c r="E49" s="1" t="str">
        <f t="shared" si="0"/>
        <v>et-ee</v>
      </c>
      <c r="F49" s="1" t="str">
        <f t="shared" si="1"/>
        <v>et</v>
      </c>
      <c r="G49" s="1" t="str">
        <f t="shared" si="2"/>
        <v>ee</v>
      </c>
    </row>
    <row r="50" spans="1:7" x14ac:dyDescent="0.15">
      <c r="A50" s="41" t="s">
        <v>216</v>
      </c>
      <c r="B50" s="41" t="s">
        <v>1095</v>
      </c>
      <c r="C50" s="41" t="s">
        <v>1096</v>
      </c>
      <c r="D50" s="1"/>
      <c r="E50" s="1" t="str">
        <f t="shared" si="0"/>
        <v>fi-fi</v>
      </c>
      <c r="F50" s="1" t="str">
        <f t="shared" si="1"/>
        <v>fi</v>
      </c>
      <c r="G50" s="1" t="str">
        <f t="shared" si="2"/>
        <v>fi</v>
      </c>
    </row>
    <row r="51" spans="1:7" x14ac:dyDescent="0.15">
      <c r="A51" s="41" t="s">
        <v>1097</v>
      </c>
      <c r="B51" s="41" t="s">
        <v>1070</v>
      </c>
      <c r="C51" s="41" t="s">
        <v>1098</v>
      </c>
      <c r="D51" s="1"/>
      <c r="E51" s="1" t="str">
        <f t="shared" si="0"/>
        <v>fr-be</v>
      </c>
      <c r="F51" s="1" t="str">
        <f t="shared" si="1"/>
        <v>fr</v>
      </c>
      <c r="G51" s="1" t="str">
        <f t="shared" si="2"/>
        <v>be</v>
      </c>
    </row>
    <row r="52" spans="1:7" x14ac:dyDescent="0.15">
      <c r="A52" s="41" t="s">
        <v>1097</v>
      </c>
      <c r="B52" s="41" t="s">
        <v>1077</v>
      </c>
      <c r="C52" s="41" t="s">
        <v>1099</v>
      </c>
      <c r="D52" s="1" t="s">
        <v>1221</v>
      </c>
      <c r="E52" s="1" t="str">
        <f t="shared" si="0"/>
        <v>fr-ca</v>
      </c>
      <c r="F52" s="1" t="str">
        <f t="shared" si="1"/>
        <v>fr</v>
      </c>
      <c r="G52" s="1" t="str">
        <f t="shared" si="2"/>
        <v>ca</v>
      </c>
    </row>
    <row r="53" spans="1:7" x14ac:dyDescent="0.15">
      <c r="A53" s="41" t="s">
        <v>1097</v>
      </c>
      <c r="B53" s="41" t="s">
        <v>1100</v>
      </c>
      <c r="C53" s="41" t="s">
        <v>1101</v>
      </c>
      <c r="D53" s="1" t="s">
        <v>1227</v>
      </c>
      <c r="E53" s="1" t="str">
        <f t="shared" si="0"/>
        <v>fr-fr</v>
      </c>
      <c r="F53" s="1" t="str">
        <f t="shared" si="1"/>
        <v>fr</v>
      </c>
      <c r="G53" s="1" t="str">
        <f t="shared" si="2"/>
        <v>fr</v>
      </c>
    </row>
    <row r="54" spans="1:7" x14ac:dyDescent="0.15">
      <c r="A54" s="41" t="s">
        <v>1097</v>
      </c>
      <c r="B54" s="41" t="s">
        <v>1102</v>
      </c>
      <c r="C54" s="41" t="s">
        <v>1103</v>
      </c>
      <c r="D54" s="1"/>
      <c r="E54" s="1" t="str">
        <f t="shared" si="0"/>
        <v>fr-lu</v>
      </c>
      <c r="F54" s="1" t="str">
        <f t="shared" si="1"/>
        <v>fr</v>
      </c>
      <c r="G54" s="1" t="str">
        <f t="shared" si="2"/>
        <v>lu</v>
      </c>
    </row>
    <row r="55" spans="1:7" x14ac:dyDescent="0.15">
      <c r="A55" s="41" t="s">
        <v>1097</v>
      </c>
      <c r="B55" s="41" t="s">
        <v>1104</v>
      </c>
      <c r="C55" s="41" t="s">
        <v>1105</v>
      </c>
      <c r="D55" s="1"/>
      <c r="E55" s="1" t="str">
        <f t="shared" si="0"/>
        <v>fr-ch</v>
      </c>
      <c r="F55" s="1" t="str">
        <f t="shared" si="1"/>
        <v>fr</v>
      </c>
      <c r="G55" s="1" t="str">
        <f t="shared" si="2"/>
        <v>ch</v>
      </c>
    </row>
    <row r="56" spans="1:7" x14ac:dyDescent="0.15">
      <c r="A56" s="41" t="s">
        <v>1106</v>
      </c>
      <c r="B56" s="41" t="s">
        <v>1107</v>
      </c>
      <c r="C56" s="41" t="s">
        <v>1108</v>
      </c>
      <c r="D56" s="1"/>
      <c r="E56" s="1" t="str">
        <f t="shared" si="0"/>
        <v>de-at</v>
      </c>
      <c r="F56" s="1" t="str">
        <f t="shared" si="1"/>
        <v>de</v>
      </c>
      <c r="G56" s="1" t="str">
        <f t="shared" si="2"/>
        <v>at</v>
      </c>
    </row>
    <row r="57" spans="1:7" x14ac:dyDescent="0.15">
      <c r="A57" s="41" t="s">
        <v>1106</v>
      </c>
      <c r="B57" s="41" t="s">
        <v>1109</v>
      </c>
      <c r="C57" s="41" t="s">
        <v>1110</v>
      </c>
      <c r="D57" s="1" t="s">
        <v>1229</v>
      </c>
      <c r="E57" s="1" t="str">
        <f t="shared" si="0"/>
        <v>de-de</v>
      </c>
      <c r="F57" s="1" t="str">
        <f t="shared" si="1"/>
        <v>de</v>
      </c>
      <c r="G57" s="1" t="str">
        <f t="shared" si="2"/>
        <v>de</v>
      </c>
    </row>
    <row r="58" spans="1:7" x14ac:dyDescent="0.15">
      <c r="A58" s="41" t="s">
        <v>1106</v>
      </c>
      <c r="B58" s="41" t="s">
        <v>1102</v>
      </c>
      <c r="C58" s="41" t="s">
        <v>1111</v>
      </c>
      <c r="D58" s="1"/>
      <c r="E58" s="1" t="str">
        <f t="shared" si="0"/>
        <v>de-lu</v>
      </c>
      <c r="F58" s="1" t="str">
        <f t="shared" si="1"/>
        <v>de</v>
      </c>
      <c r="G58" s="1" t="str">
        <f t="shared" si="2"/>
        <v>lu</v>
      </c>
    </row>
    <row r="59" spans="1:7" x14ac:dyDescent="0.15">
      <c r="A59" s="41" t="s">
        <v>1106</v>
      </c>
      <c r="B59" s="41" t="s">
        <v>1104</v>
      </c>
      <c r="C59" s="41" t="s">
        <v>1112</v>
      </c>
      <c r="D59" s="1"/>
      <c r="E59" s="1" t="str">
        <f t="shared" si="0"/>
        <v>de-ch</v>
      </c>
      <c r="F59" s="1" t="str">
        <f t="shared" si="1"/>
        <v>de</v>
      </c>
      <c r="G59" s="1" t="str">
        <f t="shared" si="2"/>
        <v>ch</v>
      </c>
    </row>
    <row r="60" spans="1:7" x14ac:dyDescent="0.15">
      <c r="A60" s="41" t="s">
        <v>177</v>
      </c>
      <c r="B60" s="41" t="s">
        <v>1113</v>
      </c>
      <c r="C60" s="42" t="s">
        <v>1248</v>
      </c>
      <c r="D60" s="1"/>
      <c r="E60" s="1" t="str">
        <f t="shared" si="0"/>
        <v>el-cy</v>
      </c>
      <c r="F60" s="1" t="str">
        <f t="shared" si="1"/>
        <v>el</v>
      </c>
      <c r="G60" s="1" t="str">
        <f t="shared" si="2"/>
        <v>cy</v>
      </c>
    </row>
    <row r="61" spans="1:7" x14ac:dyDescent="0.15">
      <c r="A61" s="41" t="s">
        <v>177</v>
      </c>
      <c r="B61" s="41" t="s">
        <v>1114</v>
      </c>
      <c r="C61" s="41" t="s">
        <v>1115</v>
      </c>
      <c r="D61" s="1"/>
      <c r="E61" s="1" t="str">
        <f t="shared" si="0"/>
        <v>el-gr</v>
      </c>
      <c r="F61" s="1" t="str">
        <f t="shared" si="1"/>
        <v>el</v>
      </c>
      <c r="G61" s="1" t="str">
        <f t="shared" si="2"/>
        <v>gr</v>
      </c>
    </row>
    <row r="62" spans="1:7" x14ac:dyDescent="0.15">
      <c r="A62" s="41" t="s">
        <v>174</v>
      </c>
      <c r="B62" s="41" t="s">
        <v>1116</v>
      </c>
      <c r="C62" s="41" t="s">
        <v>1117</v>
      </c>
      <c r="D62" s="1"/>
      <c r="E62" s="1" t="str">
        <f t="shared" si="0"/>
        <v>iw-il</v>
      </c>
      <c r="F62" s="1" t="str">
        <f t="shared" si="1"/>
        <v>iw</v>
      </c>
      <c r="G62" s="1" t="str">
        <f t="shared" si="2"/>
        <v>il</v>
      </c>
    </row>
    <row r="63" spans="1:7" x14ac:dyDescent="0.15">
      <c r="A63" s="41" t="s">
        <v>1118</v>
      </c>
      <c r="B63" s="41" t="s">
        <v>1079</v>
      </c>
      <c r="C63" s="41" t="s">
        <v>1119</v>
      </c>
      <c r="D63" s="1"/>
      <c r="E63" s="1" t="str">
        <f t="shared" si="0"/>
        <v>hi-in</v>
      </c>
      <c r="F63" s="1" t="str">
        <f t="shared" si="1"/>
        <v>hi</v>
      </c>
      <c r="G63" s="1" t="str">
        <f t="shared" si="2"/>
        <v>in</v>
      </c>
    </row>
    <row r="64" spans="1:7" x14ac:dyDescent="0.15">
      <c r="A64" s="41" t="s">
        <v>168</v>
      </c>
      <c r="B64" s="41" t="s">
        <v>1120</v>
      </c>
      <c r="C64" s="41" t="s">
        <v>1121</v>
      </c>
      <c r="D64" s="1"/>
      <c r="E64" s="1" t="str">
        <f t="shared" si="0"/>
        <v>hu-hu</v>
      </c>
      <c r="F64" s="1" t="str">
        <f t="shared" si="1"/>
        <v>hu</v>
      </c>
      <c r="G64" s="1" t="str">
        <f t="shared" si="2"/>
        <v>hu</v>
      </c>
    </row>
    <row r="65" spans="1:7" x14ac:dyDescent="0.15">
      <c r="A65" s="41" t="s">
        <v>165</v>
      </c>
      <c r="B65" s="41" t="s">
        <v>1122</v>
      </c>
      <c r="C65" s="41" t="s">
        <v>1123</v>
      </c>
      <c r="D65" s="1"/>
      <c r="E65" s="1" t="str">
        <f t="shared" si="0"/>
        <v>is-is</v>
      </c>
      <c r="F65" s="1" t="str">
        <f t="shared" si="1"/>
        <v>is</v>
      </c>
      <c r="G65" s="1" t="str">
        <f t="shared" si="2"/>
        <v>is</v>
      </c>
    </row>
    <row r="66" spans="1:7" x14ac:dyDescent="0.15">
      <c r="A66" s="41" t="s">
        <v>162</v>
      </c>
      <c r="B66" s="41" t="s">
        <v>1124</v>
      </c>
      <c r="C66" s="42" t="s">
        <v>1250</v>
      </c>
      <c r="D66" s="1"/>
      <c r="E66" s="1" t="str">
        <f t="shared" si="0"/>
        <v>in-id</v>
      </c>
      <c r="F66" s="1" t="str">
        <f t="shared" si="1"/>
        <v>in</v>
      </c>
      <c r="G66" s="1" t="str">
        <f t="shared" si="2"/>
        <v>id</v>
      </c>
    </row>
    <row r="67" spans="1:7" x14ac:dyDescent="0.15">
      <c r="A67" s="41" t="s">
        <v>1125</v>
      </c>
      <c r="B67" s="41" t="s">
        <v>1081</v>
      </c>
      <c r="C67" s="42" t="s">
        <v>1251</v>
      </c>
      <c r="D67" s="1"/>
      <c r="E67" s="1" t="str">
        <f t="shared" si="0"/>
        <v>ga-ie</v>
      </c>
      <c r="F67" s="1" t="str">
        <f t="shared" si="1"/>
        <v>ga</v>
      </c>
      <c r="G67" s="1" t="str">
        <f t="shared" si="2"/>
        <v>ie</v>
      </c>
    </row>
    <row r="68" spans="1:7" x14ac:dyDescent="0.15">
      <c r="A68" s="41" t="s">
        <v>1126</v>
      </c>
      <c r="B68" s="41" t="s">
        <v>1127</v>
      </c>
      <c r="C68" s="41" t="s">
        <v>1128</v>
      </c>
      <c r="D68" s="1" t="s">
        <v>1231</v>
      </c>
      <c r="E68" s="1" t="str">
        <f t="shared" si="0"/>
        <v>it-it</v>
      </c>
      <c r="F68" s="1" t="str">
        <f t="shared" si="1"/>
        <v>it</v>
      </c>
      <c r="G68" s="1" t="str">
        <f t="shared" si="2"/>
        <v>it</v>
      </c>
    </row>
    <row r="69" spans="1:7" x14ac:dyDescent="0.15">
      <c r="A69" s="41" t="s">
        <v>1126</v>
      </c>
      <c r="B69" s="41" t="s">
        <v>1104</v>
      </c>
      <c r="C69" s="41" t="s">
        <v>1129</v>
      </c>
      <c r="D69" s="1"/>
      <c r="E69" s="1" t="str">
        <f t="shared" si="0"/>
        <v>it-ch</v>
      </c>
      <c r="F69" s="1" t="str">
        <f t="shared" si="1"/>
        <v>it</v>
      </c>
      <c r="G69" s="1" t="str">
        <f t="shared" si="2"/>
        <v>ch</v>
      </c>
    </row>
    <row r="70" spans="1:7" x14ac:dyDescent="0.15">
      <c r="A70" s="41" t="s">
        <v>1130</v>
      </c>
      <c r="B70" s="41" t="s">
        <v>1131</v>
      </c>
      <c r="C70" s="41" t="s">
        <v>1132</v>
      </c>
      <c r="D70" s="1" t="s">
        <v>1223</v>
      </c>
      <c r="E70" s="1" t="str">
        <f t="shared" si="0"/>
        <v>ja-jp</v>
      </c>
      <c r="F70" s="1" t="str">
        <f t="shared" si="1"/>
        <v>ja</v>
      </c>
      <c r="G70" s="1" t="str">
        <f t="shared" si="2"/>
        <v>jp</v>
      </c>
    </row>
    <row r="71" spans="1:7" x14ac:dyDescent="0.15">
      <c r="A71" s="41" t="s">
        <v>1133</v>
      </c>
      <c r="B71" s="41" t="s">
        <v>1131</v>
      </c>
      <c r="C71" s="41" t="s">
        <v>1134</v>
      </c>
      <c r="D71" s="1"/>
      <c r="E71" s="1" t="str">
        <f t="shared" si="0"/>
        <v>ja-jp-jp</v>
      </c>
      <c r="F71" s="1" t="str">
        <f t="shared" si="1"/>
        <v>ja</v>
      </c>
      <c r="G71" s="1" t="str">
        <f t="shared" si="2"/>
        <v>jp-jp</v>
      </c>
    </row>
    <row r="72" spans="1:7" x14ac:dyDescent="0.15">
      <c r="A72" s="41" t="s">
        <v>150</v>
      </c>
      <c r="B72" s="41" t="s">
        <v>1135</v>
      </c>
      <c r="C72" s="41" t="s">
        <v>1136</v>
      </c>
      <c r="D72" s="1" t="s">
        <v>1233</v>
      </c>
      <c r="E72" s="1" t="str">
        <f t="shared" si="0"/>
        <v>ko-kr</v>
      </c>
      <c r="F72" s="1" t="str">
        <f t="shared" si="1"/>
        <v>ko</v>
      </c>
      <c r="G72" s="1" t="str">
        <f t="shared" si="2"/>
        <v>kr</v>
      </c>
    </row>
    <row r="73" spans="1:7" x14ac:dyDescent="0.15">
      <c r="A73" s="41" t="s">
        <v>147</v>
      </c>
      <c r="B73" s="41" t="s">
        <v>1137</v>
      </c>
      <c r="C73" s="41" t="s">
        <v>1138</v>
      </c>
      <c r="D73" s="1"/>
      <c r="E73" s="1" t="str">
        <f t="shared" ref="E73:E114" si="3">LOWER(SUBSTITUTE(TRIM(C73), "_", "-"))</f>
        <v>lv-lv</v>
      </c>
      <c r="F73" s="1" t="str">
        <f t="shared" ref="F73:F114" si="4">MID(E73,1,2)</f>
        <v>lv</v>
      </c>
      <c r="G73" s="1" t="str">
        <f t="shared" ref="G73:G114" si="5">MID(E73,4,5)</f>
        <v>lv</v>
      </c>
    </row>
    <row r="74" spans="1:7" x14ac:dyDescent="0.15">
      <c r="A74" s="41" t="s">
        <v>144</v>
      </c>
      <c r="B74" s="41" t="s">
        <v>1139</v>
      </c>
      <c r="C74" s="41" t="s">
        <v>1140</v>
      </c>
      <c r="D74" s="1"/>
      <c r="E74" s="1" t="str">
        <f t="shared" si="3"/>
        <v>lt-lt</v>
      </c>
      <c r="F74" s="1" t="str">
        <f t="shared" si="4"/>
        <v>lt</v>
      </c>
      <c r="G74" s="1" t="str">
        <f t="shared" si="5"/>
        <v>lt</v>
      </c>
    </row>
    <row r="75" spans="1:7" x14ac:dyDescent="0.15">
      <c r="A75" s="41" t="s">
        <v>1141</v>
      </c>
      <c r="B75" s="41" t="s">
        <v>1142</v>
      </c>
      <c r="C75" s="41" t="s">
        <v>1143</v>
      </c>
      <c r="D75" s="1"/>
      <c r="E75" s="1" t="str">
        <f t="shared" si="3"/>
        <v>mk-mk</v>
      </c>
      <c r="F75" s="1" t="str">
        <f t="shared" si="4"/>
        <v>mk</v>
      </c>
      <c r="G75" s="1" t="str">
        <f t="shared" si="5"/>
        <v>mk</v>
      </c>
    </row>
    <row r="76" spans="1:7" x14ac:dyDescent="0.15">
      <c r="A76" s="41" t="s">
        <v>1144</v>
      </c>
      <c r="B76" s="41" t="s">
        <v>1145</v>
      </c>
      <c r="C76" s="42" t="s">
        <v>1253</v>
      </c>
      <c r="D76" s="1"/>
      <c r="E76" s="1" t="str">
        <f t="shared" si="3"/>
        <v>ms-my</v>
      </c>
      <c r="F76" s="1" t="str">
        <f t="shared" si="4"/>
        <v>ms</v>
      </c>
      <c r="G76" s="1" t="str">
        <f t="shared" si="5"/>
        <v>my</v>
      </c>
    </row>
    <row r="77" spans="1:7" x14ac:dyDescent="0.15">
      <c r="A77" s="41" t="s">
        <v>135</v>
      </c>
      <c r="B77" s="41" t="s">
        <v>1083</v>
      </c>
      <c r="C77" s="42" t="s">
        <v>1255</v>
      </c>
      <c r="D77" s="1"/>
      <c r="E77" s="1" t="str">
        <f t="shared" si="3"/>
        <v>mt-mt</v>
      </c>
      <c r="F77" s="1" t="str">
        <f t="shared" si="4"/>
        <v>mt</v>
      </c>
      <c r="G77" s="1" t="str">
        <f t="shared" si="5"/>
        <v>mt</v>
      </c>
    </row>
    <row r="78" spans="1:7" x14ac:dyDescent="0.15">
      <c r="A78" s="41" t="s">
        <v>1216</v>
      </c>
      <c r="B78" s="41" t="s">
        <v>1146</v>
      </c>
      <c r="C78" s="41" t="s">
        <v>1147</v>
      </c>
      <c r="D78" s="1"/>
      <c r="E78" s="1" t="str">
        <f t="shared" si="3"/>
        <v>no-no</v>
      </c>
      <c r="F78" s="1" t="str">
        <f t="shared" si="4"/>
        <v>no</v>
      </c>
      <c r="G78" s="1" t="str">
        <f t="shared" si="5"/>
        <v>no</v>
      </c>
    </row>
    <row r="79" spans="1:7" x14ac:dyDescent="0.15">
      <c r="A79" s="41" t="s">
        <v>1148</v>
      </c>
      <c r="B79" s="41" t="s">
        <v>1146</v>
      </c>
      <c r="C79" s="41" t="s">
        <v>1149</v>
      </c>
      <c r="D79" s="1"/>
      <c r="E79" s="1" t="str">
        <f t="shared" si="3"/>
        <v>no-no-ny</v>
      </c>
      <c r="F79" s="1" t="str">
        <f t="shared" si="4"/>
        <v>no</v>
      </c>
      <c r="G79" s="1" t="str">
        <f t="shared" si="5"/>
        <v>no-ny</v>
      </c>
    </row>
    <row r="80" spans="1:7" x14ac:dyDescent="0.15">
      <c r="A80" s="41" t="s">
        <v>129</v>
      </c>
      <c r="B80" s="41" t="s">
        <v>1150</v>
      </c>
      <c r="C80" s="41" t="s">
        <v>1151</v>
      </c>
      <c r="D80" s="1"/>
      <c r="E80" s="1" t="str">
        <f t="shared" si="3"/>
        <v>pl-pl</v>
      </c>
      <c r="F80" s="1" t="str">
        <f t="shared" si="4"/>
        <v>pl</v>
      </c>
      <c r="G80" s="1" t="str">
        <f t="shared" si="5"/>
        <v>pl</v>
      </c>
    </row>
    <row r="81" spans="1:7" x14ac:dyDescent="0.15">
      <c r="A81" s="41" t="s">
        <v>1152</v>
      </c>
      <c r="B81" s="41" t="s">
        <v>1153</v>
      </c>
      <c r="C81" s="42" t="s">
        <v>1257</v>
      </c>
      <c r="D81" s="1"/>
      <c r="E81" s="1" t="str">
        <f t="shared" si="3"/>
        <v>pt-br</v>
      </c>
      <c r="F81" s="1" t="str">
        <f t="shared" si="4"/>
        <v>pt</v>
      </c>
      <c r="G81" s="1" t="str">
        <f t="shared" si="5"/>
        <v>br</v>
      </c>
    </row>
    <row r="82" spans="1:7" x14ac:dyDescent="0.15">
      <c r="A82" s="41" t="s">
        <v>1152</v>
      </c>
      <c r="B82" s="41" t="s">
        <v>1154</v>
      </c>
      <c r="C82" s="42" t="s">
        <v>1259</v>
      </c>
      <c r="D82" s="1"/>
      <c r="E82" s="1" t="str">
        <f t="shared" si="3"/>
        <v>pt-pt</v>
      </c>
      <c r="F82" s="1" t="str">
        <f t="shared" si="4"/>
        <v>pt</v>
      </c>
      <c r="G82" s="1" t="str">
        <f t="shared" si="5"/>
        <v>pt</v>
      </c>
    </row>
    <row r="83" spans="1:7" x14ac:dyDescent="0.15">
      <c r="A83" s="41" t="s">
        <v>117</v>
      </c>
      <c r="B83" s="41" t="s">
        <v>1155</v>
      </c>
      <c r="C83" s="41" t="s">
        <v>1156</v>
      </c>
      <c r="D83" s="1"/>
      <c r="E83" s="1" t="str">
        <f t="shared" si="3"/>
        <v>ro-ro</v>
      </c>
      <c r="F83" s="1" t="str">
        <f t="shared" si="4"/>
        <v>ro</v>
      </c>
      <c r="G83" s="1" t="str">
        <f t="shared" si="5"/>
        <v>ro</v>
      </c>
    </row>
    <row r="84" spans="1:7" x14ac:dyDescent="0.15">
      <c r="A84" s="41" t="s">
        <v>111</v>
      </c>
      <c r="B84" s="41" t="s">
        <v>1157</v>
      </c>
      <c r="C84" s="41" t="s">
        <v>1158</v>
      </c>
      <c r="D84" s="1"/>
      <c r="E84" s="1" t="str">
        <f t="shared" si="3"/>
        <v>ru-ru</v>
      </c>
      <c r="F84" s="1" t="str">
        <f t="shared" si="4"/>
        <v>ru</v>
      </c>
      <c r="G84" s="1" t="str">
        <f t="shared" si="5"/>
        <v>ru</v>
      </c>
    </row>
    <row r="85" spans="1:7" x14ac:dyDescent="0.15">
      <c r="A85" s="41" t="s">
        <v>1159</v>
      </c>
      <c r="B85" s="41" t="s">
        <v>1160</v>
      </c>
      <c r="C85" s="42" t="s">
        <v>1260</v>
      </c>
      <c r="D85" s="1"/>
      <c r="E85" s="1" t="str">
        <f t="shared" si="3"/>
        <v>sr-ba</v>
      </c>
      <c r="F85" s="1" t="str">
        <f t="shared" si="4"/>
        <v>sr</v>
      </c>
      <c r="G85" s="1" t="str">
        <f t="shared" si="5"/>
        <v>ba</v>
      </c>
    </row>
    <row r="86" spans="1:7" x14ac:dyDescent="0.15">
      <c r="A86" s="41" t="s">
        <v>1159</v>
      </c>
      <c r="B86" s="41" t="s">
        <v>1161</v>
      </c>
      <c r="C86" s="42" t="s">
        <v>1261</v>
      </c>
      <c r="D86" s="1"/>
      <c r="E86" s="1" t="str">
        <f t="shared" si="3"/>
        <v>sr-cs</v>
      </c>
      <c r="F86" s="1" t="str">
        <f t="shared" si="4"/>
        <v>sr</v>
      </c>
      <c r="G86" s="1" t="str">
        <f t="shared" si="5"/>
        <v>cs</v>
      </c>
    </row>
    <row r="87" spans="1:7" x14ac:dyDescent="0.15">
      <c r="A87" s="41" t="s">
        <v>96</v>
      </c>
      <c r="B87" s="41" t="s">
        <v>1162</v>
      </c>
      <c r="C87" s="41" t="s">
        <v>1163</v>
      </c>
      <c r="D87" s="1"/>
      <c r="E87" s="1" t="str">
        <f t="shared" si="3"/>
        <v>sk-sk</v>
      </c>
      <c r="F87" s="1" t="str">
        <f t="shared" si="4"/>
        <v>sk</v>
      </c>
      <c r="G87" s="1" t="str">
        <f t="shared" si="5"/>
        <v>sk</v>
      </c>
    </row>
    <row r="88" spans="1:7" x14ac:dyDescent="0.15">
      <c r="A88" s="41" t="s">
        <v>99</v>
      </c>
      <c r="B88" s="41" t="s">
        <v>1164</v>
      </c>
      <c r="C88" s="41" t="s">
        <v>1165</v>
      </c>
      <c r="D88" s="1"/>
      <c r="E88" s="1" t="str">
        <f t="shared" si="3"/>
        <v>sl-si</v>
      </c>
      <c r="F88" s="1" t="str">
        <f t="shared" si="4"/>
        <v>sl</v>
      </c>
      <c r="G88" s="1" t="str">
        <f t="shared" si="5"/>
        <v>si</v>
      </c>
    </row>
    <row r="89" spans="1:7" x14ac:dyDescent="0.15">
      <c r="A89" s="41" t="s">
        <v>1166</v>
      </c>
      <c r="B89" s="41" t="s">
        <v>1167</v>
      </c>
      <c r="C89" s="41" t="s">
        <v>1168</v>
      </c>
      <c r="D89" s="1"/>
      <c r="E89" s="1" t="str">
        <f t="shared" si="3"/>
        <v>es-ar</v>
      </c>
      <c r="F89" s="1" t="str">
        <f t="shared" si="4"/>
        <v>es</v>
      </c>
      <c r="G89" s="1" t="str">
        <f t="shared" si="5"/>
        <v>ar</v>
      </c>
    </row>
    <row r="90" spans="1:7" x14ac:dyDescent="0.15">
      <c r="A90" s="41" t="s">
        <v>1166</v>
      </c>
      <c r="B90" s="41" t="s">
        <v>1169</v>
      </c>
      <c r="C90" s="41" t="s">
        <v>1170</v>
      </c>
      <c r="D90" s="1"/>
      <c r="E90" s="1" t="str">
        <f t="shared" si="3"/>
        <v>es-bo</v>
      </c>
      <c r="F90" s="1" t="str">
        <f t="shared" si="4"/>
        <v>es</v>
      </c>
      <c r="G90" s="1" t="str">
        <f t="shared" si="5"/>
        <v>bo</v>
      </c>
    </row>
    <row r="91" spans="1:7" x14ac:dyDescent="0.15">
      <c r="A91" s="41" t="s">
        <v>1166</v>
      </c>
      <c r="B91" s="41" t="s">
        <v>1171</v>
      </c>
      <c r="C91" s="41" t="s">
        <v>1172</v>
      </c>
      <c r="D91" s="1"/>
      <c r="E91" s="1" t="str">
        <f t="shared" si="3"/>
        <v>es-cl</v>
      </c>
      <c r="F91" s="1" t="str">
        <f t="shared" si="4"/>
        <v>es</v>
      </c>
      <c r="G91" s="1" t="str">
        <f t="shared" si="5"/>
        <v>cl</v>
      </c>
    </row>
    <row r="92" spans="1:7" x14ac:dyDescent="0.15">
      <c r="A92" s="41" t="s">
        <v>1166</v>
      </c>
      <c r="B92" s="41" t="s">
        <v>1173</v>
      </c>
      <c r="C92" s="41" t="s">
        <v>1174</v>
      </c>
      <c r="D92" s="1"/>
      <c r="E92" s="1" t="str">
        <f t="shared" si="3"/>
        <v>es-co</v>
      </c>
      <c r="F92" s="1" t="str">
        <f t="shared" si="4"/>
        <v>es</v>
      </c>
      <c r="G92" s="1" t="str">
        <f t="shared" si="5"/>
        <v>co</v>
      </c>
    </row>
    <row r="93" spans="1:7" x14ac:dyDescent="0.15">
      <c r="A93" s="41" t="s">
        <v>1166</v>
      </c>
      <c r="B93" s="41" t="s">
        <v>1175</v>
      </c>
      <c r="C93" s="41" t="s">
        <v>1176</v>
      </c>
      <c r="D93" s="1"/>
      <c r="E93" s="1" t="str">
        <f t="shared" si="3"/>
        <v>es-cr</v>
      </c>
      <c r="F93" s="1" t="str">
        <f t="shared" si="4"/>
        <v>es</v>
      </c>
      <c r="G93" s="1" t="str">
        <f t="shared" si="5"/>
        <v>cr</v>
      </c>
    </row>
    <row r="94" spans="1:7" x14ac:dyDescent="0.15">
      <c r="A94" s="41" t="s">
        <v>1166</v>
      </c>
      <c r="B94" s="41" t="s">
        <v>1177</v>
      </c>
      <c r="C94" s="41" t="s">
        <v>1178</v>
      </c>
      <c r="D94" s="1"/>
      <c r="E94" s="1" t="str">
        <f t="shared" si="3"/>
        <v>es-do</v>
      </c>
      <c r="F94" s="1" t="str">
        <f t="shared" si="4"/>
        <v>es</v>
      </c>
      <c r="G94" s="1" t="str">
        <f t="shared" si="5"/>
        <v>do</v>
      </c>
    </row>
    <row r="95" spans="1:7" x14ac:dyDescent="0.15">
      <c r="A95" s="41" t="s">
        <v>1166</v>
      </c>
      <c r="B95" s="41" t="s">
        <v>1179</v>
      </c>
      <c r="C95" s="41" t="s">
        <v>1180</v>
      </c>
      <c r="D95" s="1"/>
      <c r="E95" s="1" t="str">
        <f t="shared" si="3"/>
        <v>es-ec</v>
      </c>
      <c r="F95" s="1" t="str">
        <f t="shared" si="4"/>
        <v>es</v>
      </c>
      <c r="G95" s="1" t="str">
        <f t="shared" si="5"/>
        <v>ec</v>
      </c>
    </row>
    <row r="96" spans="1:7" x14ac:dyDescent="0.15">
      <c r="A96" s="41" t="s">
        <v>1166</v>
      </c>
      <c r="B96" s="41" t="s">
        <v>1181</v>
      </c>
      <c r="C96" s="41" t="s">
        <v>1182</v>
      </c>
      <c r="D96" s="1"/>
      <c r="E96" s="1" t="str">
        <f t="shared" si="3"/>
        <v>es-sv</v>
      </c>
      <c r="F96" s="1" t="str">
        <f t="shared" si="4"/>
        <v>es</v>
      </c>
      <c r="G96" s="1" t="str">
        <f t="shared" si="5"/>
        <v>sv</v>
      </c>
    </row>
    <row r="97" spans="1:7" x14ac:dyDescent="0.15">
      <c r="A97" s="41" t="s">
        <v>1166</v>
      </c>
      <c r="B97" s="41" t="s">
        <v>1183</v>
      </c>
      <c r="C97" s="41" t="s">
        <v>1184</v>
      </c>
      <c r="D97" s="1"/>
      <c r="E97" s="1" t="str">
        <f t="shared" si="3"/>
        <v>es-gt</v>
      </c>
      <c r="F97" s="1" t="str">
        <f t="shared" si="4"/>
        <v>es</v>
      </c>
      <c r="G97" s="1" t="str">
        <f t="shared" si="5"/>
        <v>gt</v>
      </c>
    </row>
    <row r="98" spans="1:7" x14ac:dyDescent="0.15">
      <c r="A98" s="41" t="s">
        <v>1166</v>
      </c>
      <c r="B98" s="41" t="s">
        <v>1185</v>
      </c>
      <c r="C98" s="41" t="s">
        <v>1186</v>
      </c>
      <c r="D98" s="1"/>
      <c r="E98" s="1" t="str">
        <f t="shared" si="3"/>
        <v>es-hn</v>
      </c>
      <c r="F98" s="1" t="str">
        <f t="shared" si="4"/>
        <v>es</v>
      </c>
      <c r="G98" s="1" t="str">
        <f t="shared" si="5"/>
        <v>hn</v>
      </c>
    </row>
    <row r="99" spans="1:7" x14ac:dyDescent="0.15">
      <c r="A99" s="41" t="s">
        <v>1166</v>
      </c>
      <c r="B99" s="41" t="s">
        <v>1187</v>
      </c>
      <c r="C99" s="41" t="s">
        <v>1188</v>
      </c>
      <c r="D99" s="1"/>
      <c r="E99" s="1" t="str">
        <f t="shared" si="3"/>
        <v>es-mx</v>
      </c>
      <c r="F99" s="1" t="str">
        <f t="shared" si="4"/>
        <v>es</v>
      </c>
      <c r="G99" s="1" t="str">
        <f t="shared" si="5"/>
        <v>mx</v>
      </c>
    </row>
    <row r="100" spans="1:7" x14ac:dyDescent="0.15">
      <c r="A100" s="41" t="s">
        <v>1166</v>
      </c>
      <c r="B100" s="41" t="s">
        <v>1189</v>
      </c>
      <c r="C100" s="41" t="s">
        <v>1190</v>
      </c>
      <c r="D100" s="1"/>
      <c r="E100" s="1" t="str">
        <f t="shared" si="3"/>
        <v>es-ni</v>
      </c>
      <c r="F100" s="1" t="str">
        <f t="shared" si="4"/>
        <v>es</v>
      </c>
      <c r="G100" s="1" t="str">
        <f t="shared" si="5"/>
        <v>ni</v>
      </c>
    </row>
    <row r="101" spans="1:7" x14ac:dyDescent="0.15">
      <c r="A101" s="41" t="s">
        <v>1166</v>
      </c>
      <c r="B101" s="41" t="s">
        <v>1191</v>
      </c>
      <c r="C101" s="41" t="s">
        <v>1192</v>
      </c>
      <c r="D101" s="1"/>
      <c r="E101" s="1" t="str">
        <f t="shared" si="3"/>
        <v>es-pa</v>
      </c>
      <c r="F101" s="1" t="str">
        <f t="shared" si="4"/>
        <v>es</v>
      </c>
      <c r="G101" s="1" t="str">
        <f t="shared" si="5"/>
        <v>pa</v>
      </c>
    </row>
    <row r="102" spans="1:7" x14ac:dyDescent="0.15">
      <c r="A102" s="41" t="s">
        <v>1166</v>
      </c>
      <c r="B102" s="41" t="s">
        <v>1193</v>
      </c>
      <c r="C102" s="41" t="s">
        <v>1194</v>
      </c>
      <c r="D102" s="1"/>
      <c r="E102" s="1" t="str">
        <f t="shared" si="3"/>
        <v>es-py</v>
      </c>
      <c r="F102" s="1" t="str">
        <f t="shared" si="4"/>
        <v>es</v>
      </c>
      <c r="G102" s="1" t="str">
        <f t="shared" si="5"/>
        <v>py</v>
      </c>
    </row>
    <row r="103" spans="1:7" x14ac:dyDescent="0.15">
      <c r="A103" s="41" t="s">
        <v>1166</v>
      </c>
      <c r="B103" s="41" t="s">
        <v>1195</v>
      </c>
      <c r="C103" s="41" t="s">
        <v>1196</v>
      </c>
      <c r="D103" s="1"/>
      <c r="E103" s="1" t="str">
        <f t="shared" si="3"/>
        <v>es-pe</v>
      </c>
      <c r="F103" s="1" t="str">
        <f t="shared" si="4"/>
        <v>es</v>
      </c>
      <c r="G103" s="1" t="str">
        <f t="shared" si="5"/>
        <v>pe</v>
      </c>
    </row>
    <row r="104" spans="1:7" x14ac:dyDescent="0.15">
      <c r="A104" s="41" t="s">
        <v>1166</v>
      </c>
      <c r="B104" s="41" t="s">
        <v>1197</v>
      </c>
      <c r="C104" s="41" t="s">
        <v>1198</v>
      </c>
      <c r="D104" s="1"/>
      <c r="E104" s="1" t="str">
        <f t="shared" si="3"/>
        <v>es-pr</v>
      </c>
      <c r="F104" s="1" t="str">
        <f t="shared" si="4"/>
        <v>es</v>
      </c>
      <c r="G104" s="1" t="str">
        <f t="shared" si="5"/>
        <v>pr</v>
      </c>
    </row>
    <row r="105" spans="1:7" x14ac:dyDescent="0.15">
      <c r="A105" s="41" t="s">
        <v>1166</v>
      </c>
      <c r="B105" s="41" t="s">
        <v>1053</v>
      </c>
      <c r="C105" s="41" t="s">
        <v>1199</v>
      </c>
      <c r="D105" s="1"/>
      <c r="E105" s="1" t="str">
        <f t="shared" si="3"/>
        <v>es-es</v>
      </c>
      <c r="F105" s="1" t="str">
        <f t="shared" si="4"/>
        <v>es</v>
      </c>
      <c r="G105" s="1" t="str">
        <f t="shared" si="5"/>
        <v>es</v>
      </c>
    </row>
    <row r="106" spans="1:7" x14ac:dyDescent="0.15">
      <c r="A106" s="41" t="s">
        <v>1166</v>
      </c>
      <c r="B106" s="41" t="s">
        <v>1091</v>
      </c>
      <c r="C106" s="42" t="s">
        <v>1262</v>
      </c>
      <c r="D106" s="1"/>
      <c r="E106" s="1" t="str">
        <f t="shared" si="3"/>
        <v>es-us</v>
      </c>
      <c r="F106" s="1" t="str">
        <f t="shared" si="4"/>
        <v>es</v>
      </c>
      <c r="G106" s="1" t="str">
        <f t="shared" si="5"/>
        <v>us</v>
      </c>
    </row>
    <row r="107" spans="1:7" x14ac:dyDescent="0.15">
      <c r="A107" s="41" t="s">
        <v>1166</v>
      </c>
      <c r="B107" s="41" t="s">
        <v>1200</v>
      </c>
      <c r="C107" s="41" t="s">
        <v>1201</v>
      </c>
      <c r="D107" s="1"/>
      <c r="E107" s="1" t="str">
        <f t="shared" si="3"/>
        <v>es-uy</v>
      </c>
      <c r="F107" s="1" t="str">
        <f t="shared" si="4"/>
        <v>es</v>
      </c>
      <c r="G107" s="1" t="str">
        <f t="shared" si="5"/>
        <v>uy</v>
      </c>
    </row>
    <row r="108" spans="1:7" x14ac:dyDescent="0.15">
      <c r="A108" s="41" t="s">
        <v>1166</v>
      </c>
      <c r="B108" s="41" t="s">
        <v>1202</v>
      </c>
      <c r="C108" s="41" t="s">
        <v>1203</v>
      </c>
      <c r="D108" s="1"/>
      <c r="E108" s="1" t="str">
        <f t="shared" si="3"/>
        <v>es-ve</v>
      </c>
      <c r="F108" s="1" t="str">
        <f t="shared" si="4"/>
        <v>es</v>
      </c>
      <c r="G108" s="1" t="str">
        <f t="shared" si="5"/>
        <v>ve</v>
      </c>
    </row>
    <row r="109" spans="1:7" x14ac:dyDescent="0.15">
      <c r="A109" s="41" t="s">
        <v>30</v>
      </c>
      <c r="B109" s="41" t="s">
        <v>1204</v>
      </c>
      <c r="C109" s="41" t="s">
        <v>1205</v>
      </c>
      <c r="D109" s="1"/>
      <c r="E109" s="1" t="str">
        <f t="shared" si="3"/>
        <v>sv-se</v>
      </c>
      <c r="F109" s="1" t="str">
        <f t="shared" si="4"/>
        <v>sv</v>
      </c>
      <c r="G109" s="1" t="str">
        <f t="shared" si="5"/>
        <v>se</v>
      </c>
    </row>
    <row r="110" spans="1:7" x14ac:dyDescent="0.15">
      <c r="A110" s="41" t="s">
        <v>1206</v>
      </c>
      <c r="B110" s="41" t="s">
        <v>1207</v>
      </c>
      <c r="C110" s="41" t="s">
        <v>1208</v>
      </c>
      <c r="D110" s="1"/>
      <c r="E110" s="1" t="str">
        <f t="shared" si="3"/>
        <v>th-th</v>
      </c>
      <c r="F110" s="1" t="str">
        <f t="shared" si="4"/>
        <v>th</v>
      </c>
      <c r="G110" s="1" t="str">
        <f t="shared" si="5"/>
        <v>th</v>
      </c>
    </row>
    <row r="111" spans="1:7" x14ac:dyDescent="0.15">
      <c r="A111" s="41" t="s">
        <v>1209</v>
      </c>
      <c r="B111" s="41" t="s">
        <v>1207</v>
      </c>
      <c r="C111" s="41" t="s">
        <v>1210</v>
      </c>
      <c r="D111" s="1"/>
      <c r="E111" s="1" t="str">
        <f t="shared" si="3"/>
        <v>th-th-th</v>
      </c>
      <c r="F111" s="1" t="str">
        <f t="shared" si="4"/>
        <v>th</v>
      </c>
      <c r="G111" s="1" t="str">
        <f t="shared" si="5"/>
        <v>th-th</v>
      </c>
    </row>
    <row r="112" spans="1:7" x14ac:dyDescent="0.15">
      <c r="A112" s="41" t="s">
        <v>21</v>
      </c>
      <c r="B112" s="41" t="s">
        <v>1211</v>
      </c>
      <c r="C112" s="41" t="s">
        <v>1212</v>
      </c>
      <c r="D112" s="1"/>
      <c r="E112" s="1" t="str">
        <f t="shared" si="3"/>
        <v>tr-tr</v>
      </c>
      <c r="F112" s="1" t="str">
        <f t="shared" si="4"/>
        <v>tr</v>
      </c>
      <c r="G112" s="1" t="str">
        <f t="shared" si="5"/>
        <v>tr</v>
      </c>
    </row>
    <row r="113" spans="1:7" x14ac:dyDescent="0.15">
      <c r="A113" s="41" t="s">
        <v>15</v>
      </c>
      <c r="B113" s="41" t="s">
        <v>1213</v>
      </c>
      <c r="C113" s="41" t="s">
        <v>1214</v>
      </c>
      <c r="D113" s="1"/>
      <c r="E113" s="1" t="str">
        <f t="shared" si="3"/>
        <v>uk-ua</v>
      </c>
      <c r="F113" s="1" t="str">
        <f t="shared" si="4"/>
        <v>uk</v>
      </c>
      <c r="G113" s="1" t="str">
        <f t="shared" si="5"/>
        <v>ua</v>
      </c>
    </row>
    <row r="114" spans="1:7" x14ac:dyDescent="0.15">
      <c r="A114" s="41" t="s">
        <v>9</v>
      </c>
      <c r="B114" s="41" t="s">
        <v>1215</v>
      </c>
      <c r="C114" s="41" t="s">
        <v>1217</v>
      </c>
      <c r="D114" s="1"/>
      <c r="E114" s="1" t="str">
        <f t="shared" si="3"/>
        <v>vi-vn</v>
      </c>
      <c r="F114" s="1" t="str">
        <f t="shared" si="4"/>
        <v>vi</v>
      </c>
      <c r="G114" s="1" t="str">
        <f t="shared" si="5"/>
        <v>vn</v>
      </c>
    </row>
  </sheetData>
  <phoneticPr fontId="2"/>
  <hyperlinks>
    <hyperlink ref="C30" r:id="rId1" location="cldrlocale" display="https://docs.oracle.com/javase/jp/6/technotes/guides/intl/locale.doc.html - cldrlocale"/>
    <hyperlink ref="C42" r:id="rId2" location="cldrlocale" display="https://docs.oracle.com/javase/jp/6/technotes/guides/intl/locale.doc.html - cldrlocale"/>
    <hyperlink ref="C44" r:id="rId3" location="cldrlocale" display="https://docs.oracle.com/javase/jp/6/technotes/guides/intl/locale.doc.html - cldrlocale"/>
    <hyperlink ref="C45" r:id="rId4" location="cldrlocale" display="https://docs.oracle.com/javase/jp/6/technotes/guides/intl/locale.doc.html - cldrlocale"/>
    <hyperlink ref="C60" r:id="rId5" location="cldrlocale" display="https://docs.oracle.com/javase/jp/6/technotes/guides/intl/locale.doc.html - cldrlocale"/>
    <hyperlink ref="C66" r:id="rId6" location="cldrlocale" display="https://docs.oracle.com/javase/jp/6/technotes/guides/intl/locale.doc.html - cldrlocale"/>
    <hyperlink ref="C67" r:id="rId7" location="cldrlocale" display="https://docs.oracle.com/javase/jp/6/technotes/guides/intl/locale.doc.html - cldrlocale"/>
    <hyperlink ref="C76" r:id="rId8" location="cldrlocale" display="https://docs.oracle.com/javase/jp/6/technotes/guides/intl/locale.doc.html - cldrlocale"/>
    <hyperlink ref="C77" r:id="rId9" location="cldrlocale" display="https://docs.oracle.com/javase/jp/6/technotes/guides/intl/locale.doc.html - cldrlocale"/>
    <hyperlink ref="C81" r:id="rId10" location="cldrlocale" display="https://docs.oracle.com/javase/jp/6/technotes/guides/intl/locale.doc.html - cldrlocale"/>
    <hyperlink ref="C82" r:id="rId11" location="cldrlocale" display="https://docs.oracle.com/javase/jp/6/technotes/guides/intl/locale.doc.html - cldrlocale"/>
    <hyperlink ref="C85" r:id="rId12" location="cldrlocale" display="https://docs.oracle.com/javase/jp/6/technotes/guides/intl/locale.doc.html - cldrlocale"/>
    <hyperlink ref="C86" r:id="rId13" location="cldrlocale" display="https://docs.oracle.com/javase/jp/6/technotes/guides/intl/locale.doc.html - cldrlocale"/>
    <hyperlink ref="C106" r:id="rId14" location="cldrlocale" display="https://docs.oracle.com/javase/jp/6/technotes/guides/intl/locale.doc.html - cldrlocal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ロケール</vt:lpstr>
      <vt:lpstr>ロケール一覧（まとめ）</vt:lpstr>
      <vt:lpstr>言語情報(結合)</vt:lpstr>
      <vt:lpstr>言語_国</vt:lpstr>
      <vt:lpstr>Javaロケール結合</vt:lpstr>
      <vt:lpstr>Javaロケール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2016-01-16T11:37:09Z</dcterms:modified>
</cp:coreProperties>
</file>