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11E84CF3-EC78-4749-86AB-D32DC6A7FB24}" xr6:coauthVersionLast="33" xr6:coauthVersionMax="33" xr10:uidLastSave="{00000000-0000-0000-0000-000000000000}"/>
  <bookViews>
    <workbookView xWindow="0" yWindow="0" windowWidth="22260" windowHeight="12645" activeTab="2" xr2:uid="{00000000-000D-0000-FFFF-FFFF00000000}"/>
  </bookViews>
  <sheets>
    <sheet name="言語コード" sheetId="3" r:id="rId1"/>
    <sheet name="DBNum" sheetId="1" r:id="rId2"/>
    <sheet name="日時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5" i="2" l="1"/>
  <c r="I104" i="2"/>
  <c r="I103" i="2"/>
  <c r="I102" i="2"/>
  <c r="G105" i="2"/>
  <c r="G104" i="2"/>
  <c r="G103" i="2"/>
  <c r="G102" i="2"/>
  <c r="E105" i="2"/>
  <c r="E104" i="2"/>
  <c r="E103" i="2"/>
  <c r="E102" i="2"/>
  <c r="C105" i="2"/>
  <c r="C104" i="2"/>
  <c r="C103" i="2"/>
  <c r="C102" i="2"/>
  <c r="I97" i="2"/>
  <c r="I96" i="2"/>
  <c r="I95" i="2"/>
  <c r="I94" i="2"/>
  <c r="G97" i="2"/>
  <c r="G96" i="2"/>
  <c r="G95" i="2"/>
  <c r="G94" i="2"/>
  <c r="E97" i="2"/>
  <c r="E96" i="2"/>
  <c r="E95" i="2"/>
  <c r="E94" i="2"/>
  <c r="C97" i="2"/>
  <c r="C96" i="2"/>
  <c r="C95" i="2"/>
  <c r="C94" i="2"/>
  <c r="I82" i="2"/>
  <c r="I81" i="2"/>
  <c r="G82" i="2"/>
  <c r="G81" i="2"/>
  <c r="E82" i="2"/>
  <c r="E81" i="2"/>
  <c r="C82" i="2"/>
  <c r="C81" i="2" l="1"/>
  <c r="I59" i="2"/>
  <c r="I58" i="2"/>
  <c r="I57" i="2"/>
  <c r="I56" i="2"/>
  <c r="I55" i="2"/>
  <c r="I54" i="2"/>
  <c r="I53" i="2"/>
  <c r="I52" i="2"/>
  <c r="I51" i="2"/>
  <c r="I50" i="2"/>
  <c r="I49" i="2"/>
  <c r="I48" i="2"/>
  <c r="G59" i="2"/>
  <c r="G58" i="2"/>
  <c r="G57" i="2"/>
  <c r="G56" i="2"/>
  <c r="G55" i="2"/>
  <c r="G54" i="2"/>
  <c r="G53" i="2"/>
  <c r="G52" i="2"/>
  <c r="G51" i="2"/>
  <c r="G50" i="2"/>
  <c r="G49" i="2"/>
  <c r="G48" i="2"/>
  <c r="E59" i="2"/>
  <c r="E58" i="2"/>
  <c r="E57" i="2"/>
  <c r="E56" i="2"/>
  <c r="E55" i="2"/>
  <c r="E54" i="2"/>
  <c r="E53" i="2"/>
  <c r="E52" i="2"/>
  <c r="E51" i="2"/>
  <c r="E50" i="2"/>
  <c r="E49" i="2"/>
  <c r="E48" i="2"/>
  <c r="C59" i="2"/>
  <c r="C58" i="2"/>
  <c r="C57" i="2"/>
  <c r="C56" i="2"/>
  <c r="C55" i="2"/>
  <c r="C54" i="2"/>
  <c r="C53" i="2"/>
  <c r="C52" i="2"/>
  <c r="C51" i="2"/>
  <c r="C50" i="2"/>
  <c r="C49" i="2"/>
  <c r="C48" i="2"/>
  <c r="I75" i="2"/>
  <c r="I74" i="2"/>
  <c r="I73" i="2"/>
  <c r="I72" i="2"/>
  <c r="I71" i="2"/>
  <c r="I70" i="2"/>
  <c r="I69" i="2"/>
  <c r="I68" i="2"/>
  <c r="I67" i="2"/>
  <c r="I66" i="2"/>
  <c r="I65" i="2"/>
  <c r="I64" i="2"/>
  <c r="G75" i="2"/>
  <c r="G74" i="2"/>
  <c r="G73" i="2"/>
  <c r="G72" i="2"/>
  <c r="G71" i="2"/>
  <c r="G70" i="2"/>
  <c r="G69" i="2"/>
  <c r="G68" i="2"/>
  <c r="G67" i="2"/>
  <c r="G66" i="2"/>
  <c r="G65" i="2"/>
  <c r="G64" i="2"/>
  <c r="E75" i="2"/>
  <c r="E74" i="2"/>
  <c r="E73" i="2"/>
  <c r="E72" i="2"/>
  <c r="E71" i="2"/>
  <c r="E70" i="2"/>
  <c r="E69" i="2"/>
  <c r="E68" i="2"/>
  <c r="E67" i="2"/>
  <c r="E66" i="2"/>
  <c r="E65" i="2"/>
  <c r="E64" i="2"/>
  <c r="C75" i="2"/>
  <c r="C74" i="2"/>
  <c r="C73" i="2"/>
  <c r="C72" i="2"/>
  <c r="C71" i="2"/>
  <c r="C70" i="2"/>
  <c r="C69" i="2"/>
  <c r="C68" i="2"/>
  <c r="C67" i="2"/>
  <c r="C66" i="2"/>
  <c r="C65" i="2"/>
  <c r="C64" i="2"/>
  <c r="I43" i="2"/>
  <c r="I42" i="2"/>
  <c r="I41" i="2"/>
  <c r="I40" i="2"/>
  <c r="I39" i="2"/>
  <c r="I38" i="2"/>
  <c r="I37" i="2"/>
  <c r="I36" i="2"/>
  <c r="I35" i="2"/>
  <c r="I34" i="2"/>
  <c r="I33" i="2"/>
  <c r="I32" i="2"/>
  <c r="G43" i="2"/>
  <c r="G42" i="2"/>
  <c r="G41" i="2"/>
  <c r="G40" i="2"/>
  <c r="G39" i="2"/>
  <c r="G38" i="2"/>
  <c r="G37" i="2"/>
  <c r="G36" i="2"/>
  <c r="G35" i="2"/>
  <c r="G34" i="2"/>
  <c r="G33" i="2"/>
  <c r="G32" i="2"/>
  <c r="E43" i="2"/>
  <c r="E42" i="2"/>
  <c r="E41" i="2"/>
  <c r="E40" i="2"/>
  <c r="E39" i="2"/>
  <c r="E38" i="2"/>
  <c r="E37" i="2"/>
  <c r="E36" i="2"/>
  <c r="E35" i="2"/>
  <c r="E34" i="2"/>
  <c r="E33" i="2"/>
  <c r="E32" i="2"/>
  <c r="C43" i="2"/>
  <c r="C42" i="2"/>
  <c r="C41" i="2"/>
  <c r="C40" i="2"/>
  <c r="C39" i="2"/>
  <c r="C38" i="2"/>
  <c r="C37" i="2"/>
  <c r="C36" i="2"/>
  <c r="C35" i="2"/>
  <c r="C34" i="2"/>
  <c r="C33" i="2"/>
  <c r="C32" i="2"/>
  <c r="I26" i="2"/>
  <c r="I25" i="2"/>
  <c r="I24" i="2"/>
  <c r="I23" i="2"/>
  <c r="I22" i="2"/>
  <c r="I21" i="2"/>
  <c r="I20" i="2"/>
  <c r="G26" i="2"/>
  <c r="G25" i="2"/>
  <c r="G24" i="2"/>
  <c r="G23" i="2"/>
  <c r="G22" i="2"/>
  <c r="G21" i="2"/>
  <c r="G20" i="2"/>
  <c r="E26" i="2"/>
  <c r="E25" i="2"/>
  <c r="E24" i="2"/>
  <c r="E23" i="2"/>
  <c r="E22" i="2"/>
  <c r="E21" i="2"/>
  <c r="E20" i="2"/>
  <c r="C26" i="2"/>
  <c r="C25" i="2"/>
  <c r="C24" i="2"/>
  <c r="C23" i="2"/>
  <c r="C22" i="2"/>
  <c r="C21" i="2"/>
  <c r="C20" i="2"/>
  <c r="C15" i="2"/>
  <c r="C14" i="2"/>
  <c r="C13" i="2"/>
  <c r="C12" i="2"/>
  <c r="C11" i="2"/>
  <c r="C10" i="2"/>
  <c r="E9" i="2"/>
  <c r="C9" i="2"/>
  <c r="I15" i="2"/>
  <c r="I14" i="2"/>
  <c r="I13" i="2"/>
  <c r="I12" i="2"/>
  <c r="I11" i="2"/>
  <c r="I10" i="2"/>
  <c r="I9" i="2"/>
  <c r="G15" i="2"/>
  <c r="G14" i="2"/>
  <c r="G13" i="2"/>
  <c r="G12" i="2"/>
  <c r="G11" i="2"/>
  <c r="G10" i="2"/>
  <c r="G9" i="2"/>
  <c r="E10" i="2"/>
  <c r="E11" i="2"/>
  <c r="E12" i="2"/>
  <c r="E13" i="2"/>
  <c r="E14" i="2"/>
  <c r="E15" i="2"/>
  <c r="C6" i="1"/>
  <c r="C20" i="1" l="1"/>
  <c r="C19" i="1"/>
  <c r="C18" i="1"/>
  <c r="C17" i="1"/>
  <c r="C16" i="1"/>
  <c r="E51" i="1"/>
  <c r="E50" i="1"/>
  <c r="E49" i="1"/>
  <c r="E48" i="1"/>
  <c r="E47" i="1"/>
  <c r="E46" i="1"/>
  <c r="E45" i="1"/>
  <c r="E44" i="1"/>
  <c r="E43" i="1"/>
  <c r="E42" i="1"/>
  <c r="C51" i="1"/>
  <c r="C50" i="1"/>
  <c r="C49" i="1"/>
  <c r="C48" i="1"/>
  <c r="C47" i="1"/>
  <c r="C46" i="1"/>
  <c r="C45" i="1"/>
  <c r="C44" i="1"/>
  <c r="C43" i="1"/>
  <c r="C42" i="1"/>
  <c r="E36" i="1" l="1"/>
  <c r="E35" i="1"/>
  <c r="E34" i="1"/>
  <c r="E33" i="1"/>
  <c r="E32" i="1"/>
  <c r="E31" i="1"/>
  <c r="E30" i="1"/>
  <c r="E29" i="1"/>
  <c r="E28" i="1"/>
  <c r="E27" i="1"/>
  <c r="C36" i="1"/>
  <c r="C35" i="1"/>
  <c r="C34" i="1"/>
  <c r="C33" i="1"/>
  <c r="C32" i="1"/>
  <c r="C31" i="1"/>
  <c r="C30" i="1"/>
  <c r="C29" i="1"/>
  <c r="C28" i="1"/>
  <c r="C27" i="1"/>
  <c r="E15" i="1"/>
  <c r="E14" i="1"/>
  <c r="E13" i="1"/>
  <c r="E12" i="1"/>
  <c r="E11" i="1"/>
  <c r="E10" i="1"/>
  <c r="E9" i="1"/>
  <c r="E8" i="1"/>
  <c r="E7" i="1"/>
  <c r="E6" i="1"/>
  <c r="C15" i="1"/>
  <c r="C14" i="1"/>
  <c r="C13" i="1"/>
  <c r="C12" i="1"/>
  <c r="C11" i="1"/>
  <c r="C10" i="1"/>
  <c r="C9" i="1"/>
  <c r="C8" i="1"/>
  <c r="C7" i="1"/>
</calcChain>
</file>

<file path=xl/sharedStrings.xml><?xml version="1.0" encoding="utf-8"?>
<sst xmlns="http://schemas.openxmlformats.org/spreadsheetml/2006/main" count="220" uniqueCount="90">
  <si>
    <t>ja</t>
    <phoneticPr fontId="1"/>
  </si>
  <si>
    <t>値</t>
    <rPh sb="0" eb="1">
      <t>アタイ</t>
    </rPh>
    <phoneticPr fontId="1"/>
  </si>
  <si>
    <t>プロパティ</t>
    <phoneticPr fontId="1"/>
  </si>
  <si>
    <t>zh</t>
    <phoneticPr fontId="1"/>
  </si>
  <si>
    <t>zh-CN</t>
    <phoneticPr fontId="1"/>
  </si>
  <si>
    <t>id</t>
    <phoneticPr fontId="1"/>
  </si>
  <si>
    <t>DBNum3の定義(全角)</t>
    <rPh sb="7" eb="9">
      <t>テイギ</t>
    </rPh>
    <rPh sb="10" eb="12">
      <t>ゼンカク</t>
    </rPh>
    <phoneticPr fontId="1"/>
  </si>
  <si>
    <t>DBNum1の定義（漢数字）</t>
    <rPh sb="7" eb="9">
      <t>テイギ</t>
    </rPh>
    <rPh sb="10" eb="13">
      <t>カンスウジ</t>
    </rPh>
    <phoneticPr fontId="1"/>
  </si>
  <si>
    <t>DBNum2の定義（大字）</t>
    <rPh sb="7" eb="9">
      <t>テイギ</t>
    </rPh>
    <rPh sb="10" eb="12">
      <t>ダイジ</t>
    </rPh>
    <phoneticPr fontId="1"/>
  </si>
  <si>
    <t>10^0</t>
    <phoneticPr fontId="1"/>
  </si>
  <si>
    <t>10^4</t>
    <phoneticPr fontId="1"/>
  </si>
  <si>
    <t>10^8</t>
    <phoneticPr fontId="1"/>
  </si>
  <si>
    <t>10^12</t>
    <phoneticPr fontId="1"/>
  </si>
  <si>
    <t>10^16</t>
    <phoneticPr fontId="1"/>
  </si>
  <si>
    <t>万</t>
    <rPh sb="0" eb="1">
      <t>マン</t>
    </rPh>
    <phoneticPr fontId="1"/>
  </si>
  <si>
    <t>億</t>
    <rPh sb="0" eb="1">
      <t>オク</t>
    </rPh>
    <phoneticPr fontId="1"/>
  </si>
  <si>
    <t>兆</t>
    <rPh sb="0" eb="1">
      <t>チョウ</t>
    </rPh>
    <phoneticPr fontId="1"/>
  </si>
  <si>
    <t>京</t>
    <rPh sb="0" eb="1">
      <t>キョウ</t>
    </rPh>
    <phoneticPr fontId="1"/>
  </si>
  <si>
    <t>プロパティファイル「label.properties」で定義する値</t>
    <rPh sb="28" eb="30">
      <t>テイギ</t>
    </rPh>
    <rPh sb="32" eb="33">
      <t>アタイ</t>
    </rPh>
    <phoneticPr fontId="1"/>
  </si>
  <si>
    <t>日時に関する値を定義する。</t>
    <rPh sb="0" eb="2">
      <t>ニチジ</t>
    </rPh>
    <rPh sb="3" eb="4">
      <t>カン</t>
    </rPh>
    <rPh sb="6" eb="7">
      <t>アタイ</t>
    </rPh>
    <rPh sb="8" eb="10">
      <t>テイギ</t>
    </rPh>
    <phoneticPr fontId="1"/>
  </si>
  <si>
    <t>週の定義（正式名称）</t>
    <phoneticPr fontId="1"/>
  </si>
  <si>
    <t>ロケールID</t>
    <phoneticPr fontId="1"/>
  </si>
  <si>
    <t>日本語</t>
    <rPh sb="0" eb="3">
      <t>ニホンゴ</t>
    </rPh>
    <phoneticPr fontId="1"/>
  </si>
  <si>
    <t>韓国語</t>
    <rPh sb="0" eb="3">
      <t>カンコクゴ</t>
    </rPh>
    <phoneticPr fontId="1"/>
  </si>
  <si>
    <t>LCID</t>
    <phoneticPr fontId="1"/>
  </si>
  <si>
    <t>名称</t>
    <rPh sb="0" eb="2">
      <t>メイショウ</t>
    </rPh>
    <phoneticPr fontId="1"/>
  </si>
  <si>
    <t>国コード</t>
    <rPh sb="0" eb="1">
      <t>クニ</t>
    </rPh>
    <phoneticPr fontId="1"/>
  </si>
  <si>
    <t>ko-KR</t>
    <phoneticPr fontId="1"/>
  </si>
  <si>
    <t>よく使う言語コード</t>
    <rPh sb="2" eb="3">
      <t>ツカ</t>
    </rPh>
    <rPh sb="4" eb="6">
      <t>ゲンゴ</t>
    </rPh>
    <phoneticPr fontId="1"/>
  </si>
  <si>
    <t>中国語 (中華人民共和国)</t>
    <rPh sb="0" eb="3">
      <t>チュウゴクゴ</t>
    </rPh>
    <rPh sb="5" eb="7">
      <t>チュウカ</t>
    </rPh>
    <rPh sb="7" eb="9">
      <t>ジンミン</t>
    </rPh>
    <rPh sb="9" eb="11">
      <t>キョウワ</t>
    </rPh>
    <rPh sb="11" eb="12">
      <t>コク</t>
    </rPh>
    <phoneticPr fontId="1"/>
  </si>
  <si>
    <t>中国語 (香港)</t>
    <phoneticPr fontId="1"/>
  </si>
  <si>
    <t>中国語 (シンガポール)</t>
    <phoneticPr fontId="1"/>
  </si>
  <si>
    <t>中国語 (台湾)</t>
    <phoneticPr fontId="1"/>
  </si>
  <si>
    <t>[$-411]</t>
    <phoneticPr fontId="1"/>
  </si>
  <si>
    <t>[$-804]</t>
    <phoneticPr fontId="1"/>
  </si>
  <si>
    <t>[$-C04]</t>
    <phoneticPr fontId="1"/>
  </si>
  <si>
    <t>[$-004]</t>
    <phoneticPr fontId="1"/>
  </si>
  <si>
    <t>[$-404]</t>
    <phoneticPr fontId="1"/>
  </si>
  <si>
    <t>zh-hk</t>
    <phoneticPr fontId="1"/>
  </si>
  <si>
    <t>zh-sg</t>
    <phoneticPr fontId="1"/>
  </si>
  <si>
    <t>zh-tw</t>
    <phoneticPr fontId="1"/>
  </si>
  <si>
    <t>[$-412]</t>
    <phoneticPr fontId="1"/>
  </si>
  <si>
    <t>英語 (U.K.)</t>
    <rPh sb="0" eb="2">
      <t>エイゴ</t>
    </rPh>
    <phoneticPr fontId="1"/>
  </si>
  <si>
    <t>英語 (U.S.)</t>
    <rPh sb="0" eb="2">
      <t>エイゴ</t>
    </rPh>
    <phoneticPr fontId="1"/>
  </si>
  <si>
    <t>en-gb</t>
    <phoneticPr fontId="1"/>
  </si>
  <si>
    <t>en-us</t>
    <phoneticPr fontId="1"/>
  </si>
  <si>
    <t>ja-JP</t>
    <phoneticPr fontId="1"/>
  </si>
  <si>
    <t>[$-809]</t>
    <phoneticPr fontId="1"/>
  </si>
  <si>
    <t>[$-409]</t>
    <phoneticPr fontId="1"/>
  </si>
  <si>
    <t>週の定義（略称）</t>
    <phoneticPr fontId="1"/>
  </si>
  <si>
    <t>月の定義（正式名称）</t>
    <phoneticPr fontId="1"/>
  </si>
  <si>
    <t>英語(U.S)[$-409][$-en-US]</t>
    <rPh sb="0" eb="2">
      <t>エイゴ</t>
    </rPh>
    <phoneticPr fontId="1"/>
  </si>
  <si>
    <t>日本語[$-411][$-ja-JP]</t>
    <rPh sb="0" eb="3">
      <t>ニホンゴ</t>
    </rPh>
    <phoneticPr fontId="1"/>
  </si>
  <si>
    <t>中国語 (中華人民共和国)[$-804][zh-CN]</t>
    <phoneticPr fontId="1"/>
  </si>
  <si>
    <t>韓国語[$-412][$-ko-KR]</t>
    <rPh sb="0" eb="3">
      <t>カンコクゴ</t>
    </rPh>
    <phoneticPr fontId="1"/>
  </si>
  <si>
    <t>月の定義（略称）</t>
    <phoneticPr fontId="1"/>
  </si>
  <si>
    <t>am</t>
    <phoneticPr fontId="1"/>
  </si>
  <si>
    <t>pm</t>
    <phoneticPr fontId="1"/>
  </si>
  <si>
    <t>午前/午後（正式名称）</t>
    <rPh sb="0" eb="2">
      <t>ゴゼン</t>
    </rPh>
    <rPh sb="3" eb="5">
      <t>ゴゴ</t>
    </rPh>
    <rPh sb="6" eb="8">
      <t>セイシキ</t>
    </rPh>
    <rPh sb="8" eb="10">
      <t>メイショウ</t>
    </rPh>
    <phoneticPr fontId="1"/>
  </si>
  <si>
    <t>四半期（正式名称）</t>
    <phoneticPr fontId="1"/>
  </si>
  <si>
    <t>1st quater</t>
  </si>
  <si>
    <t>2nd quater</t>
  </si>
  <si>
    <t>3rd quarter</t>
  </si>
  <si>
    <t>4th quarter</t>
  </si>
  <si>
    <t>第１四半期</t>
  </si>
  <si>
    <t>第２四半期</t>
  </si>
  <si>
    <t>第３四半期</t>
  </si>
  <si>
    <t>第４四半期</t>
  </si>
  <si>
    <t>第1季度</t>
  </si>
  <si>
    <t>第2季度</t>
  </si>
  <si>
    <t>第3季度</t>
  </si>
  <si>
    <t>第4季度</t>
  </si>
  <si>
    <t>四半期（略称）</t>
    <rPh sb="4" eb="6">
      <t>リャクショウ</t>
    </rPh>
    <phoneticPr fontId="1"/>
  </si>
  <si>
    <t>Q1</t>
    <phoneticPr fontId="1"/>
  </si>
  <si>
    <t>Q2</t>
    <phoneticPr fontId="1"/>
  </si>
  <si>
    <t>Q3</t>
    <phoneticPr fontId="1"/>
  </si>
  <si>
    <t>Q4</t>
    <phoneticPr fontId="1"/>
  </si>
  <si>
    <t>일</t>
  </si>
  <si>
    <t>1</t>
    <phoneticPr fontId="1"/>
  </si>
  <si>
    <t>2</t>
    <phoneticPr fontId="1"/>
  </si>
  <si>
    <t>3</t>
    <phoneticPr fontId="1"/>
  </si>
  <si>
    <t>4</t>
    <phoneticPr fontId="1"/>
  </si>
  <si>
    <t>이</t>
    <phoneticPr fontId="1"/>
  </si>
  <si>
    <t>삼</t>
  </si>
  <si>
    <t>사</t>
  </si>
  <si>
    <t>午前/午後（ロケール指定なし）</t>
    <rPh sb="0" eb="2">
      <t>ゴゼン</t>
    </rPh>
    <rPh sb="3" eb="5">
      <t>ゴゴ</t>
    </rPh>
    <rPh sb="10" eb="12">
      <t>シテイ</t>
    </rPh>
    <phoneticPr fontId="1"/>
  </si>
  <si>
    <t>小文字</t>
    <rPh sb="0" eb="3">
      <t>コモジ</t>
    </rPh>
    <phoneticPr fontId="1"/>
  </si>
  <si>
    <t>省略（小文字）</t>
    <rPh sb="0" eb="2">
      <t>ショウリャク</t>
    </rPh>
    <rPh sb="3" eb="6">
      <t>コモジ</t>
    </rPh>
    <phoneticPr fontId="1"/>
  </si>
  <si>
    <t>省略（大文字）</t>
    <rPh sb="0" eb="2">
      <t>ショウリャク</t>
    </rPh>
    <rPh sb="3" eb="4">
      <t>ダイ</t>
    </rPh>
    <rPh sb="4" eb="6">
      <t>モジ</t>
    </rPh>
    <phoneticPr fontId="1"/>
  </si>
  <si>
    <t>月の定義（先頭の文字）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</si>
</sst>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3">
    <numFmt numFmtId="176" formatCode="[DBNum1][$-411]General"/>
    <numFmt numFmtId="177" formatCode="[DBNum1][$-804]General"/>
    <numFmt numFmtId="178" formatCode="[DBNum2][$-411]General"/>
    <numFmt numFmtId="179" formatCode="[DBNum2][$-804]General"/>
    <numFmt numFmtId="180" formatCode="[DBNum3][$-411]0"/>
    <numFmt numFmtId="181" formatCode="[DBNum3][$-804]General"/>
    <numFmt numFmtId="182" formatCode="[$-411]aaaa"/>
    <numFmt numFmtId="183" formatCode="[$-804]aaaa"/>
    <numFmt numFmtId="184" formatCode="[$-412]aaaa"/>
    <numFmt numFmtId="185" formatCode="[$-409]aaaa"/>
    <numFmt numFmtId="186" formatCode="[$-409]aaa"/>
    <numFmt numFmtId="187" formatCode="[$-411]aaa"/>
    <numFmt numFmtId="188" formatCode="[$-804]aaa"/>
    <numFmt numFmtId="189" formatCode="[$-412]aaa"/>
    <numFmt numFmtId="190" formatCode="[$-409]mmmm"/>
    <numFmt numFmtId="191" formatCode="[$-411]mmmm"/>
    <numFmt numFmtId="192" formatCode="[$-804]mmmm"/>
    <numFmt numFmtId="193" formatCode="[$-412]mmmm"/>
    <numFmt numFmtId="194" formatCode="[$-409]mmmmm"/>
    <numFmt numFmtId="195" formatCode="[$-411]mmmmm"/>
    <numFmt numFmtId="196" formatCode="[$-804]mmmmm"/>
    <numFmt numFmtId="197" formatCode="[$-412]mmmmm"/>
    <numFmt numFmtId="198" formatCode="[$-409]mmm"/>
    <numFmt numFmtId="199" formatCode="[$-411]mmm"/>
    <numFmt numFmtId="200" formatCode="[$-804]mmm"/>
    <numFmt numFmtId="201" formatCode="[$-412]mmm"/>
    <numFmt numFmtId="202" formatCode="[$-409]am/pm"/>
    <numFmt numFmtId="203" formatCode="[$-411]am/pm"/>
    <numFmt numFmtId="204" formatCode="[$-804]am/pm"/>
    <numFmt numFmtId="205" formatCode="[$-412]am/pm"/>
    <numFmt numFmtId="206" formatCode="am/pm"/>
    <numFmt numFmtId="207" formatCode="a/p"/>
    <numFmt numFmtId="208" formatCode="A/P"/>
  </numFmts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9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9"/>
      <color theme="1"/>
      <name val="Yu Gothic"/>
      <family val="2"/>
      <scheme val="minor"/>
    </font>
    <font>
      <b/>
      <sz val="9"/>
      <color theme="1"/>
      <name val="Yu Gothic"/>
      <family val="3"/>
      <charset val="128"/>
      <scheme val="minor"/>
    </font>
    <font>
      <sz val="10"/>
      <color theme="1"/>
      <name val="Yu Gothic"/>
      <family val="2"/>
      <scheme val="minor"/>
    </font>
    <font>
      <sz val="9"/>
      <color theme="1"/>
      <name val="Yu Gothic"/>
      <family val="3"/>
      <charset val="128"/>
      <scheme val="minor"/>
    </font>
    <font>
      <sz val="10"/>
      <color theme="1"/>
      <name val="Yu Gothic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3" fillId="0" borderId="0" xfId="0" applyFont="1"/>
    <xf numFmtId="176" fontId="3" fillId="0" borderId="0" xfId="0" applyNumberFormat="1" applyFont="1"/>
    <xf numFmtId="177" fontId="3" fillId="0" borderId="0" xfId="0" applyNumberFormat="1" applyFont="1"/>
    <xf numFmtId="178" fontId="3" fillId="0" borderId="0" xfId="0" applyNumberFormat="1" applyFont="1"/>
    <xf numFmtId="179" fontId="3" fillId="0" borderId="0" xfId="0" applyNumberFormat="1" applyFont="1"/>
    <xf numFmtId="180" fontId="3" fillId="0" borderId="0" xfId="0" applyNumberFormat="1" applyFont="1"/>
    <xf numFmtId="181" fontId="3" fillId="0" borderId="0" xfId="0" applyNumberFormat="1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7" fillId="0" borderId="1" xfId="0" applyFont="1" applyBorder="1"/>
    <xf numFmtId="0" fontId="7" fillId="0" borderId="1" xfId="0" quotePrefix="1" applyFont="1" applyBorder="1"/>
    <xf numFmtId="0" fontId="4" fillId="0" borderId="1" xfId="0" applyFont="1" applyBorder="1"/>
    <xf numFmtId="0" fontId="7" fillId="2" borderId="1" xfId="0" applyFont="1" applyFill="1" applyBorder="1"/>
    <xf numFmtId="185" fontId="6" fillId="0" borderId="1" xfId="0" applyNumberFormat="1" applyFont="1" applyBorder="1"/>
    <xf numFmtId="182" fontId="6" fillId="0" borderId="1" xfId="0" applyNumberFormat="1" applyFont="1" applyBorder="1"/>
    <xf numFmtId="183" fontId="6" fillId="0" borderId="1" xfId="0" applyNumberFormat="1" applyFont="1" applyBorder="1"/>
    <xf numFmtId="184" fontId="6" fillId="0" borderId="1" xfId="0" applyNumberFormat="1" applyFont="1" applyBorder="1"/>
    <xf numFmtId="186" fontId="6" fillId="0" borderId="1" xfId="0" applyNumberFormat="1" applyFont="1" applyBorder="1"/>
    <xf numFmtId="187" fontId="6" fillId="0" borderId="1" xfId="0" applyNumberFormat="1" applyFont="1" applyBorder="1"/>
    <xf numFmtId="188" fontId="6" fillId="0" borderId="1" xfId="0" applyNumberFormat="1" applyFont="1" applyBorder="1"/>
    <xf numFmtId="189" fontId="6" fillId="0" borderId="1" xfId="0" applyNumberFormat="1" applyFont="1" applyBorder="1"/>
    <xf numFmtId="190" fontId="6" fillId="0" borderId="1" xfId="0" applyNumberFormat="1" applyFont="1" applyBorder="1"/>
    <xf numFmtId="191" fontId="6" fillId="0" borderId="1" xfId="0" applyNumberFormat="1" applyFont="1" applyBorder="1"/>
    <xf numFmtId="192" fontId="6" fillId="0" borderId="1" xfId="0" applyNumberFormat="1" applyFont="1" applyBorder="1"/>
    <xf numFmtId="193" fontId="6" fillId="0" borderId="1" xfId="0" applyNumberFormat="1" applyFont="1" applyBorder="1"/>
    <xf numFmtId="194" fontId="6" fillId="0" borderId="1" xfId="0" applyNumberFormat="1" applyFont="1" applyBorder="1"/>
    <xf numFmtId="195" fontId="6" fillId="0" borderId="1" xfId="0" applyNumberFormat="1" applyFont="1" applyBorder="1"/>
    <xf numFmtId="196" fontId="6" fillId="0" borderId="1" xfId="0" applyNumberFormat="1" applyFont="1" applyBorder="1"/>
    <xf numFmtId="197" fontId="6" fillId="0" borderId="1" xfId="0" applyNumberFormat="1" applyFont="1" applyBorder="1"/>
    <xf numFmtId="198" fontId="6" fillId="0" borderId="1" xfId="0" applyNumberFormat="1" applyFont="1" applyBorder="1"/>
    <xf numFmtId="199" fontId="6" fillId="0" borderId="1" xfId="0" applyNumberFormat="1" applyFont="1" applyBorder="1"/>
    <xf numFmtId="200" fontId="6" fillId="0" borderId="1" xfId="0" applyNumberFormat="1" applyFont="1" applyBorder="1"/>
    <xf numFmtId="201" fontId="6" fillId="0" borderId="1" xfId="0" applyNumberFormat="1" applyFont="1" applyBorder="1"/>
    <xf numFmtId="202" fontId="6" fillId="0" borderId="1" xfId="0" applyNumberFormat="1" applyFont="1" applyBorder="1"/>
    <xf numFmtId="203" fontId="6" fillId="0" borderId="1" xfId="0" applyNumberFormat="1" applyFont="1" applyBorder="1"/>
    <xf numFmtId="204" fontId="6" fillId="0" borderId="1" xfId="0" applyNumberFormat="1" applyFont="1" applyBorder="1"/>
    <xf numFmtId="205" fontId="6" fillId="0" borderId="1" xfId="0" applyNumberFormat="1" applyFont="1" applyBorder="1"/>
    <xf numFmtId="197" fontId="8" fillId="0" borderId="1" xfId="0" applyNumberFormat="1" applyFont="1" applyBorder="1"/>
    <xf numFmtId="197" fontId="6" fillId="0" borderId="1" xfId="0" quotePrefix="1" applyNumberFormat="1" applyFont="1" applyBorder="1"/>
    <xf numFmtId="206" fontId="6" fillId="0" borderId="1" xfId="0" applyNumberFormat="1" applyFont="1" applyBorder="1"/>
    <xf numFmtId="207" fontId="6" fillId="0" borderId="1" xfId="0" applyNumberFormat="1" applyFont="1" applyBorder="1"/>
    <xf numFmtId="208" fontId="6" fillId="0" borderId="1" xfId="0" applyNumberFormat="1" applyFont="1" applyBorder="1"/>
    <xf numFmtId="0" fontId="7" fillId="2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295275</xdr:colOff>
      <xdr:row>90</xdr:row>
      <xdr:rowOff>161926</xdr:rowOff>
    </xdr:from>
    <xdr:to>
      <xdr:col>19</xdr:col>
      <xdr:colOff>156064</xdr:colOff>
      <xdr:row>115</xdr:row>
      <xdr:rowOff>76201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706CFAB-4663-468F-A8E6-B826FA354B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08" t="8240" r="44034" b="40528"/>
        <a:stretch/>
      </xdr:blipFill>
      <xdr:spPr>
        <a:xfrm>
          <a:off x="11001375" y="17535526"/>
          <a:ext cx="6718789" cy="4991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ABCBF-8010-4844-BEF4-79EE54759583}">
  <dimension ref="A1:D12"/>
  <sheetViews>
    <sheetView workbookViewId="0">
      <selection activeCell="A15" sqref="A15"/>
    </sheetView>
  </sheetViews>
  <sheetFormatPr defaultRowHeight="15.75"/>
  <cols>
    <col min="1" max="1" width="19" style="9" bestFit="1" customWidth="1"/>
    <col min="2" max="2" width="15.75" style="9" customWidth="1"/>
    <col min="3" max="16384" width="9" style="9"/>
  </cols>
  <sheetData>
    <row r="1" spans="1:4">
      <c r="A1" s="9" t="s">
        <v>28</v>
      </c>
    </row>
    <row r="3" spans="1:4">
      <c r="A3" s="10" t="s">
        <v>21</v>
      </c>
      <c r="B3" s="11"/>
      <c r="C3" s="11"/>
      <c r="D3" s="11"/>
    </row>
    <row r="4" spans="1:4">
      <c r="A4" s="15" t="s">
        <v>25</v>
      </c>
      <c r="B4" s="15" t="s">
        <v>24</v>
      </c>
      <c r="C4" s="15" t="s">
        <v>26</v>
      </c>
      <c r="D4" s="11"/>
    </row>
    <row r="5" spans="1:4">
      <c r="A5" s="12" t="s">
        <v>42</v>
      </c>
      <c r="B5" s="13" t="s">
        <v>47</v>
      </c>
      <c r="C5" s="12" t="s">
        <v>44</v>
      </c>
      <c r="D5" s="11"/>
    </row>
    <row r="6" spans="1:4">
      <c r="A6" s="12" t="s">
        <v>43</v>
      </c>
      <c r="B6" s="13" t="s">
        <v>48</v>
      </c>
      <c r="C6" s="12" t="s">
        <v>45</v>
      </c>
      <c r="D6" s="11"/>
    </row>
    <row r="7" spans="1:4">
      <c r="A7" s="12" t="s">
        <v>22</v>
      </c>
      <c r="B7" s="13" t="s">
        <v>33</v>
      </c>
      <c r="C7" s="12" t="s">
        <v>46</v>
      </c>
      <c r="D7" s="11"/>
    </row>
    <row r="8" spans="1:4">
      <c r="A8" s="14" t="s">
        <v>29</v>
      </c>
      <c r="B8" s="14" t="s">
        <v>34</v>
      </c>
      <c r="C8" s="14" t="s">
        <v>4</v>
      </c>
      <c r="D8" s="11"/>
    </row>
    <row r="9" spans="1:4">
      <c r="A9" s="14" t="s">
        <v>30</v>
      </c>
      <c r="B9" s="14" t="s">
        <v>35</v>
      </c>
      <c r="C9" s="14" t="s">
        <v>38</v>
      </c>
      <c r="D9" s="11"/>
    </row>
    <row r="10" spans="1:4">
      <c r="A10" s="14" t="s">
        <v>31</v>
      </c>
      <c r="B10" s="14" t="s">
        <v>36</v>
      </c>
      <c r="C10" s="14" t="s">
        <v>39</v>
      </c>
      <c r="D10" s="11"/>
    </row>
    <row r="11" spans="1:4">
      <c r="A11" s="14" t="s">
        <v>32</v>
      </c>
      <c r="B11" s="14" t="s">
        <v>37</v>
      </c>
      <c r="C11" s="14" t="s">
        <v>40</v>
      </c>
      <c r="D11" s="11"/>
    </row>
    <row r="12" spans="1:4">
      <c r="A12" s="12" t="s">
        <v>23</v>
      </c>
      <c r="B12" s="12" t="s">
        <v>41</v>
      </c>
      <c r="C12" s="12" t="s">
        <v>27</v>
      </c>
      <c r="D12" s="1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51"/>
  <sheetViews>
    <sheetView workbookViewId="0">
      <selection activeCell="C7" sqref="C7"/>
    </sheetView>
  </sheetViews>
  <sheetFormatPr defaultRowHeight="11.25"/>
  <cols>
    <col min="1" max="1" width="12.5" style="2" bestFit="1" customWidth="1"/>
    <col min="2" max="2" width="9" style="2"/>
    <col min="3" max="3" width="13" style="2" bestFit="1" customWidth="1"/>
    <col min="4" max="4" width="9" style="2"/>
    <col min="5" max="5" width="11.125" style="2" bestFit="1" customWidth="1"/>
    <col min="6" max="7" width="9" style="2"/>
    <col min="8" max="8" width="45.625" style="2" customWidth="1"/>
    <col min="9" max="16384" width="9" style="2"/>
  </cols>
  <sheetData>
    <row r="3" spans="1:9">
      <c r="A3" s="1" t="s">
        <v>7</v>
      </c>
    </row>
    <row r="4" spans="1:9">
      <c r="B4" s="2" t="s">
        <v>0</v>
      </c>
      <c r="D4" s="2" t="s">
        <v>4</v>
      </c>
      <c r="H4" s="2">
        <v>12345678901</v>
      </c>
    </row>
    <row r="5" spans="1:9">
      <c r="A5" s="2" t="s">
        <v>5</v>
      </c>
      <c r="B5" s="2" t="s">
        <v>1</v>
      </c>
      <c r="C5" s="2" t="s">
        <v>2</v>
      </c>
      <c r="D5" s="2" t="s">
        <v>1</v>
      </c>
      <c r="E5" s="2" t="s">
        <v>2</v>
      </c>
      <c r="H5" s="3">
        <v>123456789012345</v>
      </c>
      <c r="I5" s="2" t="s">
        <v>0</v>
      </c>
    </row>
    <row r="6" spans="1:9">
      <c r="A6" s="2">
        <v>0</v>
      </c>
      <c r="B6" s="3">
        <v>0</v>
      </c>
      <c r="C6" s="2" t="str">
        <f>"dbnum1."&amp;$A6&amp;"="&amp;TEXT(B6,"[DBNum1][$-ja-JP]G/標準")</f>
        <v>dbnum1.0=〇</v>
      </c>
      <c r="D6" s="4">
        <v>0</v>
      </c>
      <c r="E6" s="2" t="str">
        <f>"dbnum1."&amp;$A6&amp;"="&amp;TEXT(D6,"[DBNum1][$-zh-CN]G/標準")</f>
        <v>dbnum1.0=○</v>
      </c>
      <c r="F6" s="4"/>
      <c r="H6" s="4">
        <v>123456789012345</v>
      </c>
      <c r="I6" s="2" t="s">
        <v>3</v>
      </c>
    </row>
    <row r="7" spans="1:9">
      <c r="A7" s="2">
        <v>1</v>
      </c>
      <c r="B7" s="3">
        <v>1</v>
      </c>
      <c r="C7" s="2" t="str">
        <f t="shared" ref="C7:C15" si="0">"dbnum1."&amp;$A7&amp;"="&amp;TEXT(B7,"[DBNum1][$-ja-JP]G/標準")</f>
        <v>dbnum1.1=一</v>
      </c>
      <c r="D7" s="4">
        <v>1</v>
      </c>
      <c r="E7" s="2" t="str">
        <f t="shared" ref="E7:E15" si="1">"dbnum1."&amp;$A7&amp;"="&amp;TEXT(D7,"[DBNum1][$-zh-CN]G/標準")</f>
        <v>dbnum1.1=一</v>
      </c>
      <c r="F7" s="4"/>
      <c r="H7" s="4">
        <v>901</v>
      </c>
      <c r="I7" s="2" t="s">
        <v>3</v>
      </c>
    </row>
    <row r="8" spans="1:9">
      <c r="A8" s="2">
        <v>2</v>
      </c>
      <c r="B8" s="3">
        <v>2</v>
      </c>
      <c r="C8" s="2" t="str">
        <f t="shared" si="0"/>
        <v>dbnum1.2=二</v>
      </c>
      <c r="D8" s="4">
        <v>2</v>
      </c>
      <c r="E8" s="2" t="str">
        <f t="shared" si="1"/>
        <v>dbnum1.2=二</v>
      </c>
      <c r="F8" s="4"/>
      <c r="H8" s="4">
        <v>1234</v>
      </c>
    </row>
    <row r="9" spans="1:9">
      <c r="A9" s="2">
        <v>3</v>
      </c>
      <c r="B9" s="3">
        <v>3</v>
      </c>
      <c r="C9" s="2" t="str">
        <f t="shared" si="0"/>
        <v>dbnum1.3=三</v>
      </c>
      <c r="D9" s="4">
        <v>3</v>
      </c>
      <c r="E9" s="2" t="str">
        <f t="shared" si="1"/>
        <v>dbnum1.3=三</v>
      </c>
      <c r="F9" s="4"/>
    </row>
    <row r="10" spans="1:9">
      <c r="A10" s="2">
        <v>4</v>
      </c>
      <c r="B10" s="3">
        <v>4</v>
      </c>
      <c r="C10" s="2" t="str">
        <f t="shared" si="0"/>
        <v>dbnum1.4=四</v>
      </c>
      <c r="D10" s="4">
        <v>4</v>
      </c>
      <c r="E10" s="2" t="str">
        <f t="shared" si="1"/>
        <v>dbnum1.4=四</v>
      </c>
      <c r="F10" s="4"/>
    </row>
    <row r="11" spans="1:9">
      <c r="A11" s="2">
        <v>5</v>
      </c>
      <c r="B11" s="3">
        <v>5</v>
      </c>
      <c r="C11" s="2" t="str">
        <f t="shared" si="0"/>
        <v>dbnum1.5=五</v>
      </c>
      <c r="D11" s="4">
        <v>5</v>
      </c>
      <c r="E11" s="2" t="str">
        <f t="shared" si="1"/>
        <v>dbnum1.5=五</v>
      </c>
      <c r="F11" s="4"/>
    </row>
    <row r="12" spans="1:9">
      <c r="A12" s="2">
        <v>6</v>
      </c>
      <c r="B12" s="3">
        <v>6</v>
      </c>
      <c r="C12" s="2" t="str">
        <f t="shared" si="0"/>
        <v>dbnum1.6=六</v>
      </c>
      <c r="D12" s="4">
        <v>6</v>
      </c>
      <c r="E12" s="2" t="str">
        <f t="shared" si="1"/>
        <v>dbnum1.6=六</v>
      </c>
      <c r="F12" s="4"/>
    </row>
    <row r="13" spans="1:9">
      <c r="A13" s="2">
        <v>7</v>
      </c>
      <c r="B13" s="3">
        <v>7</v>
      </c>
      <c r="C13" s="2" t="str">
        <f t="shared" si="0"/>
        <v>dbnum1.7=七</v>
      </c>
      <c r="D13" s="4">
        <v>7</v>
      </c>
      <c r="E13" s="2" t="str">
        <f t="shared" si="1"/>
        <v>dbnum1.7=七</v>
      </c>
      <c r="F13" s="4"/>
    </row>
    <row r="14" spans="1:9">
      <c r="A14" s="2">
        <v>8</v>
      </c>
      <c r="B14" s="3">
        <v>8</v>
      </c>
      <c r="C14" s="2" t="str">
        <f t="shared" si="0"/>
        <v>dbnum1.8=八</v>
      </c>
      <c r="D14" s="4">
        <v>8</v>
      </c>
      <c r="E14" s="2" t="str">
        <f t="shared" si="1"/>
        <v>dbnum1.8=八</v>
      </c>
      <c r="F14" s="4"/>
    </row>
    <row r="15" spans="1:9">
      <c r="A15" s="2">
        <v>9</v>
      </c>
      <c r="B15" s="3">
        <v>9</v>
      </c>
      <c r="C15" s="2" t="str">
        <f t="shared" si="0"/>
        <v>dbnum1.9=九</v>
      </c>
      <c r="D15" s="4">
        <v>9</v>
      </c>
      <c r="E15" s="2" t="str">
        <f t="shared" si="1"/>
        <v>dbnum1.9=九</v>
      </c>
      <c r="F15" s="4"/>
    </row>
    <row r="16" spans="1:9">
      <c r="A16" s="2" t="s">
        <v>9</v>
      </c>
      <c r="B16" s="3"/>
      <c r="C16" s="2" t="str">
        <f>"dbnum1."&amp;$A16&amp;"="&amp;B16</f>
        <v>dbnum1.10^0=</v>
      </c>
      <c r="D16" s="4"/>
      <c r="F16" s="4"/>
    </row>
    <row r="17" spans="1:6">
      <c r="A17" s="2" t="s">
        <v>10</v>
      </c>
      <c r="B17" s="3" t="s">
        <v>14</v>
      </c>
      <c r="C17" s="2" t="str">
        <f>"dbnum1."&amp;$A17&amp;"="&amp;B17</f>
        <v>dbnum1.10^4=万</v>
      </c>
      <c r="D17" s="4"/>
      <c r="F17" s="4"/>
    </row>
    <row r="18" spans="1:6">
      <c r="A18" s="2" t="s">
        <v>11</v>
      </c>
      <c r="B18" s="3" t="s">
        <v>15</v>
      </c>
      <c r="C18" s="2" t="str">
        <f>"dbnum1."&amp;$A18&amp;"="&amp;B18</f>
        <v>dbnum1.10^8=億</v>
      </c>
      <c r="D18" s="4"/>
      <c r="F18" s="4"/>
    </row>
    <row r="19" spans="1:6">
      <c r="A19" s="2" t="s">
        <v>12</v>
      </c>
      <c r="B19" s="3" t="s">
        <v>16</v>
      </c>
      <c r="C19" s="2" t="str">
        <f>"dbnum1."&amp;$A19&amp;"="&amp;B19</f>
        <v>dbnum1.10^12=兆</v>
      </c>
      <c r="D19" s="4"/>
      <c r="F19" s="4"/>
    </row>
    <row r="20" spans="1:6">
      <c r="A20" s="2" t="s">
        <v>13</v>
      </c>
      <c r="B20" s="3" t="s">
        <v>17</v>
      </c>
      <c r="C20" s="2" t="str">
        <f>"dbnum1."&amp;$A20&amp;"="&amp;B20</f>
        <v>dbnum1.10^16=京</v>
      </c>
      <c r="D20" s="4"/>
      <c r="F20" s="4"/>
    </row>
    <row r="24" spans="1:6">
      <c r="A24" s="1" t="s">
        <v>8</v>
      </c>
    </row>
    <row r="25" spans="1:6">
      <c r="B25" s="2" t="s">
        <v>0</v>
      </c>
      <c r="D25" s="2" t="s">
        <v>4</v>
      </c>
    </row>
    <row r="26" spans="1:6">
      <c r="A26" s="2" t="s">
        <v>5</v>
      </c>
      <c r="B26" s="2" t="s">
        <v>1</v>
      </c>
      <c r="C26" s="2" t="s">
        <v>2</v>
      </c>
      <c r="D26" s="2" t="s">
        <v>1</v>
      </c>
      <c r="E26" s="2" t="s">
        <v>2</v>
      </c>
    </row>
    <row r="27" spans="1:6">
      <c r="A27" s="2">
        <v>0</v>
      </c>
      <c r="B27" s="5">
        <v>0</v>
      </c>
      <c r="C27" s="2" t="str">
        <f>"dbnum1."&amp;$A27&amp;"="&amp;TEXT(B27,"[DBNum2][$-ja-JP]G/標準")</f>
        <v>dbnum1.0=〇</v>
      </c>
      <c r="D27" s="6">
        <v>0</v>
      </c>
      <c r="E27" s="2" t="str">
        <f>"dbnum1."&amp;$A27&amp;"="&amp;TEXT(D27,"[DBNum2][$-zh-CN]G/標準")</f>
        <v>dbnum1.0=零</v>
      </c>
      <c r="F27" s="4"/>
    </row>
    <row r="28" spans="1:6">
      <c r="A28" s="2">
        <v>1</v>
      </c>
      <c r="B28" s="5">
        <v>1</v>
      </c>
      <c r="C28" s="2" t="str">
        <f t="shared" ref="C28:C36" si="2">"dbnum1."&amp;$A28&amp;"="&amp;TEXT(B28,"[DBNum2][$-ja-JP]G/標準")</f>
        <v>dbnum1.1=壱</v>
      </c>
      <c r="D28" s="6">
        <v>1</v>
      </c>
      <c r="E28" s="2" t="str">
        <f t="shared" ref="E28:E36" si="3">"dbnum1."&amp;$A28&amp;"="&amp;TEXT(D28,"[DBNum2][$-zh-CN]G/標準")</f>
        <v>dbnum1.1=壹</v>
      </c>
      <c r="F28" s="4"/>
    </row>
    <row r="29" spans="1:6">
      <c r="A29" s="2">
        <v>2</v>
      </c>
      <c r="B29" s="5">
        <v>2</v>
      </c>
      <c r="C29" s="2" t="str">
        <f t="shared" si="2"/>
        <v>dbnum1.2=弐</v>
      </c>
      <c r="D29" s="6">
        <v>2</v>
      </c>
      <c r="E29" s="2" t="str">
        <f t="shared" si="3"/>
        <v>dbnum1.2=贰</v>
      </c>
      <c r="F29" s="4"/>
    </row>
    <row r="30" spans="1:6">
      <c r="A30" s="2">
        <v>3</v>
      </c>
      <c r="B30" s="5">
        <v>3</v>
      </c>
      <c r="C30" s="2" t="str">
        <f t="shared" si="2"/>
        <v>dbnum1.3=参</v>
      </c>
      <c r="D30" s="6">
        <v>3</v>
      </c>
      <c r="E30" s="2" t="str">
        <f t="shared" si="3"/>
        <v>dbnum1.3=叁</v>
      </c>
      <c r="F30" s="4"/>
    </row>
    <row r="31" spans="1:6">
      <c r="A31" s="2">
        <v>4</v>
      </c>
      <c r="B31" s="5">
        <v>4</v>
      </c>
      <c r="C31" s="2" t="str">
        <f t="shared" si="2"/>
        <v>dbnum1.4=四</v>
      </c>
      <c r="D31" s="6">
        <v>4</v>
      </c>
      <c r="E31" s="2" t="str">
        <f t="shared" si="3"/>
        <v>dbnum1.4=肆</v>
      </c>
      <c r="F31" s="4"/>
    </row>
    <row r="32" spans="1:6">
      <c r="A32" s="2">
        <v>5</v>
      </c>
      <c r="B32" s="5">
        <v>5</v>
      </c>
      <c r="C32" s="2" t="str">
        <f t="shared" si="2"/>
        <v>dbnum1.5=伍</v>
      </c>
      <c r="D32" s="6">
        <v>5</v>
      </c>
      <c r="E32" s="2" t="str">
        <f t="shared" si="3"/>
        <v>dbnum1.5=伍</v>
      </c>
      <c r="F32" s="4"/>
    </row>
    <row r="33" spans="1:6">
      <c r="A33" s="2">
        <v>6</v>
      </c>
      <c r="B33" s="5">
        <v>6</v>
      </c>
      <c r="C33" s="2" t="str">
        <f t="shared" si="2"/>
        <v>dbnum1.6=六</v>
      </c>
      <c r="D33" s="6">
        <v>6</v>
      </c>
      <c r="E33" s="2" t="str">
        <f t="shared" si="3"/>
        <v>dbnum1.6=陆</v>
      </c>
      <c r="F33" s="4"/>
    </row>
    <row r="34" spans="1:6">
      <c r="A34" s="2">
        <v>7</v>
      </c>
      <c r="B34" s="5">
        <v>7</v>
      </c>
      <c r="C34" s="2" t="str">
        <f t="shared" si="2"/>
        <v>dbnum1.7=七</v>
      </c>
      <c r="D34" s="6">
        <v>7</v>
      </c>
      <c r="E34" s="2" t="str">
        <f t="shared" si="3"/>
        <v>dbnum1.7=柒</v>
      </c>
      <c r="F34" s="4"/>
    </row>
    <row r="35" spans="1:6">
      <c r="A35" s="2">
        <v>8</v>
      </c>
      <c r="B35" s="5">
        <v>8</v>
      </c>
      <c r="C35" s="2" t="str">
        <f t="shared" si="2"/>
        <v>dbnum1.8=八</v>
      </c>
      <c r="D35" s="6">
        <v>8</v>
      </c>
      <c r="E35" s="2" t="str">
        <f t="shared" si="3"/>
        <v>dbnum1.8=捌</v>
      </c>
      <c r="F35" s="4"/>
    </row>
    <row r="36" spans="1:6">
      <c r="A36" s="2">
        <v>9</v>
      </c>
      <c r="B36" s="5">
        <v>9</v>
      </c>
      <c r="C36" s="2" t="str">
        <f t="shared" si="2"/>
        <v>dbnum1.9=九</v>
      </c>
      <c r="D36" s="6">
        <v>9</v>
      </c>
      <c r="E36" s="2" t="str">
        <f t="shared" si="3"/>
        <v>dbnum1.9=玖</v>
      </c>
      <c r="F36" s="4"/>
    </row>
    <row r="39" spans="1:6">
      <c r="A39" s="1" t="s">
        <v>6</v>
      </c>
    </row>
    <row r="40" spans="1:6">
      <c r="B40" s="2" t="s">
        <v>0</v>
      </c>
      <c r="D40" s="2" t="s">
        <v>4</v>
      </c>
    </row>
    <row r="41" spans="1:6">
      <c r="A41" s="2" t="s">
        <v>5</v>
      </c>
      <c r="B41" s="2" t="s">
        <v>1</v>
      </c>
      <c r="C41" s="2" t="s">
        <v>2</v>
      </c>
      <c r="D41" s="2" t="s">
        <v>1</v>
      </c>
      <c r="E41" s="2" t="s">
        <v>2</v>
      </c>
    </row>
    <row r="42" spans="1:6">
      <c r="A42" s="2">
        <v>0</v>
      </c>
      <c r="B42" s="7">
        <v>0</v>
      </c>
      <c r="C42" s="2" t="str">
        <f>"dbnum1."&amp;$A42&amp;"="&amp;TEXT(B42,"[DBNum3][$-ja-JP]G/標準")</f>
        <v>dbnum1.0=０</v>
      </c>
      <c r="D42" s="8">
        <v>0</v>
      </c>
      <c r="E42" s="2" t="str">
        <f>"dbnum1."&amp;$A42&amp;"="&amp;TEXT(D42,"[DBNum3][$-zh-CN]G/標準")</f>
        <v>dbnum1.0=０</v>
      </c>
    </row>
    <row r="43" spans="1:6">
      <c r="A43" s="2">
        <v>1</v>
      </c>
      <c r="B43" s="7">
        <v>1</v>
      </c>
      <c r="C43" s="2" t="str">
        <f t="shared" ref="C43:C51" si="4">"dbnum1."&amp;$A43&amp;"="&amp;TEXT(B43,"[DBNum3][$-ja-JP]G/標準")</f>
        <v>dbnum1.1=１</v>
      </c>
      <c r="D43" s="8">
        <v>1</v>
      </c>
      <c r="E43" s="2" t="str">
        <f t="shared" ref="E43:E51" si="5">"dbnum1."&amp;$A43&amp;"="&amp;TEXT(D43,"[DBNum3][$-zh-CN]G/標準")</f>
        <v>dbnum1.1=１</v>
      </c>
    </row>
    <row r="44" spans="1:6">
      <c r="A44" s="2">
        <v>2</v>
      </c>
      <c r="B44" s="7">
        <v>2</v>
      </c>
      <c r="C44" s="2" t="str">
        <f t="shared" si="4"/>
        <v>dbnum1.2=２</v>
      </c>
      <c r="D44" s="8">
        <v>2</v>
      </c>
      <c r="E44" s="2" t="str">
        <f t="shared" si="5"/>
        <v>dbnum1.2=２</v>
      </c>
    </row>
    <row r="45" spans="1:6">
      <c r="A45" s="2">
        <v>3</v>
      </c>
      <c r="B45" s="7">
        <v>3</v>
      </c>
      <c r="C45" s="2" t="str">
        <f t="shared" si="4"/>
        <v>dbnum1.3=３</v>
      </c>
      <c r="D45" s="8">
        <v>3</v>
      </c>
      <c r="E45" s="2" t="str">
        <f t="shared" si="5"/>
        <v>dbnum1.3=３</v>
      </c>
    </row>
    <row r="46" spans="1:6">
      <c r="A46" s="2">
        <v>4</v>
      </c>
      <c r="B46" s="7">
        <v>4</v>
      </c>
      <c r="C46" s="2" t="str">
        <f t="shared" si="4"/>
        <v>dbnum1.4=４</v>
      </c>
      <c r="D46" s="8">
        <v>4</v>
      </c>
      <c r="E46" s="2" t="str">
        <f t="shared" si="5"/>
        <v>dbnum1.4=４</v>
      </c>
    </row>
    <row r="47" spans="1:6">
      <c r="A47" s="2">
        <v>5</v>
      </c>
      <c r="B47" s="7">
        <v>5</v>
      </c>
      <c r="C47" s="2" t="str">
        <f t="shared" si="4"/>
        <v>dbnum1.5=５</v>
      </c>
      <c r="D47" s="8">
        <v>5</v>
      </c>
      <c r="E47" s="2" t="str">
        <f t="shared" si="5"/>
        <v>dbnum1.5=５</v>
      </c>
    </row>
    <row r="48" spans="1:6">
      <c r="A48" s="2">
        <v>6</v>
      </c>
      <c r="B48" s="7">
        <v>6</v>
      </c>
      <c r="C48" s="2" t="str">
        <f t="shared" si="4"/>
        <v>dbnum1.6=６</v>
      </c>
      <c r="D48" s="8">
        <v>6</v>
      </c>
      <c r="E48" s="2" t="str">
        <f t="shared" si="5"/>
        <v>dbnum1.6=６</v>
      </c>
    </row>
    <row r="49" spans="1:5">
      <c r="A49" s="2">
        <v>7</v>
      </c>
      <c r="B49" s="7">
        <v>7</v>
      </c>
      <c r="C49" s="2" t="str">
        <f t="shared" si="4"/>
        <v>dbnum1.7=７</v>
      </c>
      <c r="D49" s="8">
        <v>7</v>
      </c>
      <c r="E49" s="2" t="str">
        <f t="shared" si="5"/>
        <v>dbnum1.7=７</v>
      </c>
    </row>
    <row r="50" spans="1:5">
      <c r="A50" s="2">
        <v>8</v>
      </c>
      <c r="B50" s="7">
        <v>8</v>
      </c>
      <c r="C50" s="2" t="str">
        <f t="shared" si="4"/>
        <v>dbnum1.8=８</v>
      </c>
      <c r="D50" s="8">
        <v>8</v>
      </c>
      <c r="E50" s="2" t="str">
        <f t="shared" si="5"/>
        <v>dbnum1.8=８</v>
      </c>
    </row>
    <row r="51" spans="1:5">
      <c r="A51" s="2">
        <v>9</v>
      </c>
      <c r="B51" s="7">
        <v>9</v>
      </c>
      <c r="C51" s="2" t="str">
        <f t="shared" si="4"/>
        <v>dbnum1.9=９</v>
      </c>
      <c r="D51" s="8">
        <v>9</v>
      </c>
      <c r="E51" s="2" t="str">
        <f t="shared" si="5"/>
        <v>dbnum1.9=９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AD3B4-8F61-418F-8E80-8EB7D79E2649}">
  <dimension ref="A1:I105"/>
  <sheetViews>
    <sheetView tabSelected="1" topLeftCell="A85" workbookViewId="0">
      <selection activeCell="I10" sqref="I10"/>
    </sheetView>
  </sheetViews>
  <sheetFormatPr defaultRowHeight="15.75"/>
  <cols>
    <col min="1" max="1" width="9" style="11"/>
    <col min="2" max="2" width="10.25" style="11" bestFit="1" customWidth="1"/>
    <col min="3" max="3" width="25.375" style="11" bestFit="1" customWidth="1"/>
    <col min="4" max="4" width="9.75" style="11" bestFit="1" customWidth="1"/>
    <col min="5" max="5" width="25.125" style="11" bestFit="1" customWidth="1"/>
    <col min="6" max="6" width="9.75" style="11" bestFit="1" customWidth="1"/>
    <col min="7" max="7" width="22.75" style="11" bestFit="1" customWidth="1"/>
    <col min="8" max="8" width="9" style="11"/>
    <col min="9" max="9" width="19.5" style="11" bestFit="1" customWidth="1"/>
    <col min="10" max="16384" width="9" style="11"/>
  </cols>
  <sheetData>
    <row r="1" spans="1:9">
      <c r="A1" s="11" t="s">
        <v>18</v>
      </c>
    </row>
    <row r="3" spans="1:9">
      <c r="A3" s="11" t="s">
        <v>19</v>
      </c>
    </row>
    <row r="6" spans="1:9">
      <c r="A6" s="10" t="s">
        <v>20</v>
      </c>
    </row>
    <row r="7" spans="1:9" ht="18.75" customHeight="1">
      <c r="A7" s="45" t="s">
        <v>5</v>
      </c>
      <c r="B7" s="45" t="s">
        <v>51</v>
      </c>
      <c r="C7" s="45"/>
      <c r="D7" s="45" t="s">
        <v>52</v>
      </c>
      <c r="E7" s="45"/>
      <c r="F7" s="45" t="s">
        <v>53</v>
      </c>
      <c r="G7" s="45"/>
      <c r="H7" s="45" t="s">
        <v>54</v>
      </c>
      <c r="I7" s="45"/>
    </row>
    <row r="8" spans="1:9">
      <c r="A8" s="45"/>
      <c r="B8" s="15" t="s">
        <v>1</v>
      </c>
      <c r="C8" s="15" t="s">
        <v>2</v>
      </c>
      <c r="D8" s="15" t="s">
        <v>1</v>
      </c>
      <c r="E8" s="15" t="s">
        <v>2</v>
      </c>
      <c r="F8" s="15" t="s">
        <v>1</v>
      </c>
      <c r="G8" s="15" t="s">
        <v>2</v>
      </c>
      <c r="H8" s="15" t="s">
        <v>1</v>
      </c>
      <c r="I8" s="15" t="s">
        <v>2</v>
      </c>
    </row>
    <row r="9" spans="1:9" ht="16.5">
      <c r="A9" s="12">
        <v>0</v>
      </c>
      <c r="B9" s="16">
        <v>43191</v>
      </c>
      <c r="C9" s="12" t="str">
        <f>"week."&amp;$A9&amp;".name="&amp;TEXT(B9,"[$-409]aaaa")</f>
        <v>week.0.name=Sunday</v>
      </c>
      <c r="D9" s="17">
        <v>43191</v>
      </c>
      <c r="E9" s="12" t="str">
        <f>"week."&amp;$A9&amp;".name="&amp;TEXT(D9,"[$-411]aaaa")</f>
        <v>week.0.name=日曜日</v>
      </c>
      <c r="F9" s="18">
        <v>43191</v>
      </c>
      <c r="G9" s="12" t="str">
        <f>"week."&amp;$A9&amp;".name="&amp;TEXT(F9,"[$-804]aaaa")</f>
        <v>week.0.name=星期日</v>
      </c>
      <c r="H9" s="19">
        <v>43191</v>
      </c>
      <c r="I9" s="12" t="str">
        <f>"week."&amp;$A9&amp;".name="&amp;TEXT(H9,"[$-412]aaaa")</f>
        <v>week.0.name=일요일</v>
      </c>
    </row>
    <row r="10" spans="1:9" ht="16.5">
      <c r="A10" s="12">
        <v>1</v>
      </c>
      <c r="B10" s="16">
        <v>43192</v>
      </c>
      <c r="C10" s="12" t="str">
        <f t="shared" ref="C10:C15" si="0">"week."&amp;$A10&amp;".name="&amp;TEXT(B10,"[$-409]aaaa")</f>
        <v>week.1.name=Monday</v>
      </c>
      <c r="D10" s="17">
        <v>43192</v>
      </c>
      <c r="E10" s="12" t="str">
        <f t="shared" ref="E10:E15" si="1">"week."&amp;$A10&amp;".name="&amp;TEXT(D10,"[$-411]aaaa")</f>
        <v>week.1.name=月曜日</v>
      </c>
      <c r="F10" s="18">
        <v>43192</v>
      </c>
      <c r="G10" s="12" t="str">
        <f t="shared" ref="G10:G15" si="2">"week."&amp;$A10&amp;".name="&amp;TEXT(F10,"[$-804]aaaa")</f>
        <v>week.1.name=星期一</v>
      </c>
      <c r="H10" s="19">
        <v>43192</v>
      </c>
      <c r="I10" s="12" t="str">
        <f t="shared" ref="I10:I15" si="3">"week."&amp;$A10&amp;".name="&amp;TEXT(H10,"[$-412]aaaa")</f>
        <v>week.1.name=월요일</v>
      </c>
    </row>
    <row r="11" spans="1:9" ht="16.5">
      <c r="A11" s="12">
        <v>2</v>
      </c>
      <c r="B11" s="16">
        <v>43193</v>
      </c>
      <c r="C11" s="12" t="str">
        <f t="shared" si="0"/>
        <v>week.2.name=Tuesday</v>
      </c>
      <c r="D11" s="17">
        <v>43193</v>
      </c>
      <c r="E11" s="12" t="str">
        <f t="shared" si="1"/>
        <v>week.2.name=火曜日</v>
      </c>
      <c r="F11" s="18">
        <v>43193</v>
      </c>
      <c r="G11" s="12" t="str">
        <f t="shared" si="2"/>
        <v>week.2.name=星期二</v>
      </c>
      <c r="H11" s="19">
        <v>43193</v>
      </c>
      <c r="I11" s="12" t="str">
        <f t="shared" si="3"/>
        <v>week.2.name=화요일</v>
      </c>
    </row>
    <row r="12" spans="1:9" ht="16.5">
      <c r="A12" s="12">
        <v>3</v>
      </c>
      <c r="B12" s="16">
        <v>43194</v>
      </c>
      <c r="C12" s="12" t="str">
        <f t="shared" si="0"/>
        <v>week.3.name=Wednesday</v>
      </c>
      <c r="D12" s="17">
        <v>43194</v>
      </c>
      <c r="E12" s="12" t="str">
        <f t="shared" si="1"/>
        <v>week.3.name=水曜日</v>
      </c>
      <c r="F12" s="18">
        <v>43194</v>
      </c>
      <c r="G12" s="12" t="str">
        <f t="shared" si="2"/>
        <v>week.3.name=星期三</v>
      </c>
      <c r="H12" s="19">
        <v>43194</v>
      </c>
      <c r="I12" s="12" t="str">
        <f t="shared" si="3"/>
        <v>week.3.name=수요일</v>
      </c>
    </row>
    <row r="13" spans="1:9" ht="16.5">
      <c r="A13" s="12">
        <v>4</v>
      </c>
      <c r="B13" s="16">
        <v>43195</v>
      </c>
      <c r="C13" s="12" t="str">
        <f t="shared" si="0"/>
        <v>week.4.name=Thursday</v>
      </c>
      <c r="D13" s="17">
        <v>43195</v>
      </c>
      <c r="E13" s="12" t="str">
        <f t="shared" si="1"/>
        <v>week.4.name=木曜日</v>
      </c>
      <c r="F13" s="18">
        <v>43195</v>
      </c>
      <c r="G13" s="12" t="str">
        <f t="shared" si="2"/>
        <v>week.4.name=星期四</v>
      </c>
      <c r="H13" s="19">
        <v>43195</v>
      </c>
      <c r="I13" s="12" t="str">
        <f t="shared" si="3"/>
        <v>week.4.name=목요일</v>
      </c>
    </row>
    <row r="14" spans="1:9" ht="16.5">
      <c r="A14" s="12">
        <v>5</v>
      </c>
      <c r="B14" s="16">
        <v>43196</v>
      </c>
      <c r="C14" s="12" t="str">
        <f t="shared" si="0"/>
        <v>week.5.name=Friday</v>
      </c>
      <c r="D14" s="17">
        <v>43196</v>
      </c>
      <c r="E14" s="12" t="str">
        <f t="shared" si="1"/>
        <v>week.5.name=金曜日</v>
      </c>
      <c r="F14" s="18">
        <v>43196</v>
      </c>
      <c r="G14" s="12" t="str">
        <f t="shared" si="2"/>
        <v>week.5.name=星期五</v>
      </c>
      <c r="H14" s="19">
        <v>43196</v>
      </c>
      <c r="I14" s="12" t="str">
        <f t="shared" si="3"/>
        <v>week.5.name=금요일</v>
      </c>
    </row>
    <row r="15" spans="1:9" ht="16.5">
      <c r="A15" s="12">
        <v>6</v>
      </c>
      <c r="B15" s="16">
        <v>43197</v>
      </c>
      <c r="C15" s="12" t="str">
        <f t="shared" si="0"/>
        <v>week.6.name=Saturday</v>
      </c>
      <c r="D15" s="17">
        <v>43197</v>
      </c>
      <c r="E15" s="12" t="str">
        <f t="shared" si="1"/>
        <v>week.6.name=土曜日</v>
      </c>
      <c r="F15" s="18">
        <v>43197</v>
      </c>
      <c r="G15" s="12" t="str">
        <f t="shared" si="2"/>
        <v>week.6.name=星期六</v>
      </c>
      <c r="H15" s="19">
        <v>43197</v>
      </c>
      <c r="I15" s="12" t="str">
        <f t="shared" si="3"/>
        <v>week.6.name=토요일</v>
      </c>
    </row>
    <row r="17" spans="1:9">
      <c r="A17" s="10" t="s">
        <v>49</v>
      </c>
    </row>
    <row r="18" spans="1:9" ht="18.75" customHeight="1">
      <c r="A18" s="45" t="s">
        <v>5</v>
      </c>
      <c r="B18" s="45" t="s">
        <v>51</v>
      </c>
      <c r="C18" s="45"/>
      <c r="D18" s="45" t="s">
        <v>52</v>
      </c>
      <c r="E18" s="45"/>
      <c r="F18" s="45" t="s">
        <v>53</v>
      </c>
      <c r="G18" s="45"/>
      <c r="H18" s="45" t="s">
        <v>54</v>
      </c>
      <c r="I18" s="45"/>
    </row>
    <row r="19" spans="1:9">
      <c r="A19" s="45"/>
      <c r="B19" s="15" t="s">
        <v>1</v>
      </c>
      <c r="C19" s="15" t="s">
        <v>2</v>
      </c>
      <c r="D19" s="15" t="s">
        <v>1</v>
      </c>
      <c r="E19" s="15" t="s">
        <v>2</v>
      </c>
      <c r="F19" s="15" t="s">
        <v>1</v>
      </c>
      <c r="G19" s="15" t="s">
        <v>2</v>
      </c>
      <c r="H19" s="15" t="s">
        <v>1</v>
      </c>
      <c r="I19" s="15" t="s">
        <v>2</v>
      </c>
    </row>
    <row r="20" spans="1:9" ht="16.5">
      <c r="A20" s="12">
        <v>0</v>
      </c>
      <c r="B20" s="20">
        <v>43191</v>
      </c>
      <c r="C20" s="12" t="str">
        <f>"week."&amp;$A20&amp;".abbrev="&amp;TEXT(B20,"[$-409]aaa")</f>
        <v>week.0.abbrev=Sun</v>
      </c>
      <c r="D20" s="21">
        <v>43191</v>
      </c>
      <c r="E20" s="12" t="str">
        <f>"week."&amp;$A20&amp;".abbrev="&amp;TEXT(D20,"[$-411]aaa")</f>
        <v>week.0.abbrev=日</v>
      </c>
      <c r="F20" s="22">
        <v>43191</v>
      </c>
      <c r="G20" s="12" t="str">
        <f>"week."&amp;$A20&amp;".abbrev="&amp;TEXT(F20,"[$-804]aaa")</f>
        <v>week.0.abbrev=周日</v>
      </c>
      <c r="H20" s="23">
        <v>43191</v>
      </c>
      <c r="I20" s="12" t="str">
        <f>"week."&amp;$A20&amp;".abbrev="&amp;TEXT(H20,"[$-412]aaa")</f>
        <v>week.0.abbrev=일</v>
      </c>
    </row>
    <row r="21" spans="1:9" ht="16.5">
      <c r="A21" s="12">
        <v>1</v>
      </c>
      <c r="B21" s="20">
        <v>43192</v>
      </c>
      <c r="C21" s="12" t="str">
        <f t="shared" ref="C21:C26" si="4">"week."&amp;$A21&amp;".abbrev="&amp;TEXT(B21,"[$-409]aaa")</f>
        <v>week.1.abbrev=Mon</v>
      </c>
      <c r="D21" s="21">
        <v>43192</v>
      </c>
      <c r="E21" s="12" t="str">
        <f t="shared" ref="E21:E26" si="5">"week."&amp;$A21&amp;".abbrev="&amp;TEXT(D21,"[$-411]aaa")</f>
        <v>week.1.abbrev=月</v>
      </c>
      <c r="F21" s="22">
        <v>43192</v>
      </c>
      <c r="G21" s="12" t="str">
        <f t="shared" ref="G21:G26" si="6">"week."&amp;$A21&amp;".abbrev="&amp;TEXT(F21,"[$-804]aaa")</f>
        <v>week.1.abbrev=周一</v>
      </c>
      <c r="H21" s="23">
        <v>43192</v>
      </c>
      <c r="I21" s="12" t="str">
        <f t="shared" ref="I21:I26" si="7">"week."&amp;$A21&amp;".abbrev="&amp;TEXT(H21,"[$-412]aaa")</f>
        <v>week.1.abbrev=월</v>
      </c>
    </row>
    <row r="22" spans="1:9" ht="16.5">
      <c r="A22" s="12">
        <v>2</v>
      </c>
      <c r="B22" s="20">
        <v>43193</v>
      </c>
      <c r="C22" s="12" t="str">
        <f t="shared" si="4"/>
        <v>week.2.abbrev=Tue</v>
      </c>
      <c r="D22" s="21">
        <v>43193</v>
      </c>
      <c r="E22" s="12" t="str">
        <f t="shared" si="5"/>
        <v>week.2.abbrev=火</v>
      </c>
      <c r="F22" s="22">
        <v>43193</v>
      </c>
      <c r="G22" s="12" t="str">
        <f t="shared" si="6"/>
        <v>week.2.abbrev=周二</v>
      </c>
      <c r="H22" s="23">
        <v>43193</v>
      </c>
      <c r="I22" s="12" t="str">
        <f t="shared" si="7"/>
        <v>week.2.abbrev=화</v>
      </c>
    </row>
    <row r="23" spans="1:9" ht="16.5">
      <c r="A23" s="12">
        <v>3</v>
      </c>
      <c r="B23" s="20">
        <v>43194</v>
      </c>
      <c r="C23" s="12" t="str">
        <f t="shared" si="4"/>
        <v>week.3.abbrev=Wed</v>
      </c>
      <c r="D23" s="21">
        <v>43194</v>
      </c>
      <c r="E23" s="12" t="str">
        <f t="shared" si="5"/>
        <v>week.3.abbrev=水</v>
      </c>
      <c r="F23" s="22">
        <v>43194</v>
      </c>
      <c r="G23" s="12" t="str">
        <f t="shared" si="6"/>
        <v>week.3.abbrev=周三</v>
      </c>
      <c r="H23" s="23">
        <v>43194</v>
      </c>
      <c r="I23" s="12" t="str">
        <f t="shared" si="7"/>
        <v>week.3.abbrev=수</v>
      </c>
    </row>
    <row r="24" spans="1:9" ht="16.5">
      <c r="A24" s="12">
        <v>4</v>
      </c>
      <c r="B24" s="20">
        <v>43195</v>
      </c>
      <c r="C24" s="12" t="str">
        <f t="shared" si="4"/>
        <v>week.4.abbrev=Thu</v>
      </c>
      <c r="D24" s="21">
        <v>43195</v>
      </c>
      <c r="E24" s="12" t="str">
        <f t="shared" si="5"/>
        <v>week.4.abbrev=木</v>
      </c>
      <c r="F24" s="22">
        <v>43195</v>
      </c>
      <c r="G24" s="12" t="str">
        <f t="shared" si="6"/>
        <v>week.4.abbrev=周四</v>
      </c>
      <c r="H24" s="23">
        <v>43195</v>
      </c>
      <c r="I24" s="12" t="str">
        <f t="shared" si="7"/>
        <v>week.4.abbrev=목</v>
      </c>
    </row>
    <row r="25" spans="1:9" ht="16.5">
      <c r="A25" s="12">
        <v>5</v>
      </c>
      <c r="B25" s="20">
        <v>43196</v>
      </c>
      <c r="C25" s="12" t="str">
        <f t="shared" si="4"/>
        <v>week.5.abbrev=Fri</v>
      </c>
      <c r="D25" s="21">
        <v>43196</v>
      </c>
      <c r="E25" s="12" t="str">
        <f t="shared" si="5"/>
        <v>week.5.abbrev=金</v>
      </c>
      <c r="F25" s="22">
        <v>43196</v>
      </c>
      <c r="G25" s="12" t="str">
        <f t="shared" si="6"/>
        <v>week.5.abbrev=周五</v>
      </c>
      <c r="H25" s="23">
        <v>43196</v>
      </c>
      <c r="I25" s="12" t="str">
        <f t="shared" si="7"/>
        <v>week.5.abbrev=금</v>
      </c>
    </row>
    <row r="26" spans="1:9" ht="16.5">
      <c r="A26" s="12">
        <v>6</v>
      </c>
      <c r="B26" s="20">
        <v>43197</v>
      </c>
      <c r="C26" s="12" t="str">
        <f t="shared" si="4"/>
        <v>week.6.abbrev=Sat</v>
      </c>
      <c r="D26" s="21">
        <v>43197</v>
      </c>
      <c r="E26" s="12" t="str">
        <f t="shared" si="5"/>
        <v>week.6.abbrev=土</v>
      </c>
      <c r="F26" s="22">
        <v>43197</v>
      </c>
      <c r="G26" s="12" t="str">
        <f t="shared" si="6"/>
        <v>week.6.abbrev=周六</v>
      </c>
      <c r="H26" s="23">
        <v>43197</v>
      </c>
      <c r="I26" s="12" t="str">
        <f t="shared" si="7"/>
        <v>week.6.abbrev=토</v>
      </c>
    </row>
    <row r="29" spans="1:9">
      <c r="A29" s="10" t="s">
        <v>50</v>
      </c>
    </row>
    <row r="30" spans="1:9">
      <c r="A30" s="45" t="s">
        <v>5</v>
      </c>
      <c r="B30" s="45" t="s">
        <v>51</v>
      </c>
      <c r="C30" s="45"/>
      <c r="D30" s="45" t="s">
        <v>52</v>
      </c>
      <c r="E30" s="45"/>
      <c r="F30" s="45" t="s">
        <v>53</v>
      </c>
      <c r="G30" s="45"/>
      <c r="H30" s="45" t="s">
        <v>54</v>
      </c>
      <c r="I30" s="45"/>
    </row>
    <row r="31" spans="1:9">
      <c r="A31" s="45"/>
      <c r="B31" s="15" t="s">
        <v>1</v>
      </c>
      <c r="C31" s="15" t="s">
        <v>2</v>
      </c>
      <c r="D31" s="15" t="s">
        <v>1</v>
      </c>
      <c r="E31" s="15" t="s">
        <v>2</v>
      </c>
      <c r="F31" s="15" t="s">
        <v>1</v>
      </c>
      <c r="G31" s="15" t="s">
        <v>2</v>
      </c>
      <c r="H31" s="15" t="s">
        <v>1</v>
      </c>
      <c r="I31" s="15" t="s">
        <v>2</v>
      </c>
    </row>
    <row r="32" spans="1:9" ht="16.5">
      <c r="A32" s="12">
        <v>1</v>
      </c>
      <c r="B32" s="24">
        <v>43101</v>
      </c>
      <c r="C32" s="12" t="str">
        <f>"month."&amp;$A32&amp;".name="&amp;TEXT(B32,"[$-409]mmmm")</f>
        <v>month.1.name=January</v>
      </c>
      <c r="D32" s="25">
        <v>43101</v>
      </c>
      <c r="E32" s="12" t="str">
        <f>"month."&amp;$A32&amp;".name="&amp;TEXT(D32,"[$-411]mmmm")</f>
        <v>month.1.name=1月</v>
      </c>
      <c r="F32" s="26">
        <v>43101</v>
      </c>
      <c r="G32" s="12" t="str">
        <f>"month."&amp;$A32&amp;".name="&amp;TEXT(F32,"[$-804]mmmm")</f>
        <v>month.1.name=一月</v>
      </c>
      <c r="H32" s="27">
        <v>43101</v>
      </c>
      <c r="I32" s="12" t="str">
        <f>"month."&amp;$A32&amp;".name="&amp;TEXT(H32,"[$-412]mmmm")</f>
        <v>month.1.name=1월</v>
      </c>
    </row>
    <row r="33" spans="1:9" ht="16.5">
      <c r="A33" s="12">
        <v>2</v>
      </c>
      <c r="B33" s="24">
        <v>43132</v>
      </c>
      <c r="C33" s="12" t="str">
        <f t="shared" ref="C33:C43" si="8">"month."&amp;$A33&amp;".name="&amp;TEXT(B33,"[$-409]mmmm")</f>
        <v>month.2.name=February</v>
      </c>
      <c r="D33" s="25">
        <v>43132</v>
      </c>
      <c r="E33" s="12" t="str">
        <f t="shared" ref="E33:E43" si="9">"month."&amp;$A33&amp;".name="&amp;TEXT(D33,"[$-411]mmmm")</f>
        <v>month.2.name=2月</v>
      </c>
      <c r="F33" s="26">
        <v>43132</v>
      </c>
      <c r="G33" s="12" t="str">
        <f t="shared" ref="G33:G43" si="10">"month."&amp;$A33&amp;".name="&amp;TEXT(F33,"[$-804]mmmm")</f>
        <v>month.2.name=二月</v>
      </c>
      <c r="H33" s="27">
        <v>43132</v>
      </c>
      <c r="I33" s="12" t="str">
        <f t="shared" ref="I33:I43" si="11">"month."&amp;$A33&amp;".name="&amp;TEXT(H33,"[$-412]mmmm")</f>
        <v>month.2.name=2월</v>
      </c>
    </row>
    <row r="34" spans="1:9" ht="16.5">
      <c r="A34" s="12">
        <v>3</v>
      </c>
      <c r="B34" s="24">
        <v>43160</v>
      </c>
      <c r="C34" s="12" t="str">
        <f t="shared" si="8"/>
        <v>month.3.name=March</v>
      </c>
      <c r="D34" s="25">
        <v>43160</v>
      </c>
      <c r="E34" s="12" t="str">
        <f t="shared" si="9"/>
        <v>month.3.name=3月</v>
      </c>
      <c r="F34" s="26">
        <v>43160</v>
      </c>
      <c r="G34" s="12" t="str">
        <f t="shared" si="10"/>
        <v>month.3.name=三月</v>
      </c>
      <c r="H34" s="27">
        <v>43160</v>
      </c>
      <c r="I34" s="12" t="str">
        <f t="shared" si="11"/>
        <v>month.3.name=3월</v>
      </c>
    </row>
    <row r="35" spans="1:9" ht="16.5">
      <c r="A35" s="12">
        <v>4</v>
      </c>
      <c r="B35" s="24">
        <v>43191</v>
      </c>
      <c r="C35" s="12" t="str">
        <f t="shared" si="8"/>
        <v>month.4.name=April</v>
      </c>
      <c r="D35" s="25">
        <v>43191</v>
      </c>
      <c r="E35" s="12" t="str">
        <f t="shared" si="9"/>
        <v>month.4.name=4月</v>
      </c>
      <c r="F35" s="26">
        <v>43191</v>
      </c>
      <c r="G35" s="12" t="str">
        <f t="shared" si="10"/>
        <v>month.4.name=四月</v>
      </c>
      <c r="H35" s="27">
        <v>43191</v>
      </c>
      <c r="I35" s="12" t="str">
        <f t="shared" si="11"/>
        <v>month.4.name=4월</v>
      </c>
    </row>
    <row r="36" spans="1:9" ht="16.5">
      <c r="A36" s="12">
        <v>5</v>
      </c>
      <c r="B36" s="24">
        <v>43221</v>
      </c>
      <c r="C36" s="12" t="str">
        <f t="shared" si="8"/>
        <v>month.5.name=May</v>
      </c>
      <c r="D36" s="25">
        <v>43221</v>
      </c>
      <c r="E36" s="12" t="str">
        <f t="shared" si="9"/>
        <v>month.5.name=5月</v>
      </c>
      <c r="F36" s="26">
        <v>43221</v>
      </c>
      <c r="G36" s="12" t="str">
        <f t="shared" si="10"/>
        <v>month.5.name=五月</v>
      </c>
      <c r="H36" s="27">
        <v>43221</v>
      </c>
      <c r="I36" s="12" t="str">
        <f t="shared" si="11"/>
        <v>month.5.name=5월</v>
      </c>
    </row>
    <row r="37" spans="1:9" ht="16.5">
      <c r="A37" s="12">
        <v>6</v>
      </c>
      <c r="B37" s="24">
        <v>43252</v>
      </c>
      <c r="C37" s="12" t="str">
        <f t="shared" si="8"/>
        <v>month.6.name=June</v>
      </c>
      <c r="D37" s="25">
        <v>43252</v>
      </c>
      <c r="E37" s="12" t="str">
        <f t="shared" si="9"/>
        <v>month.6.name=6月</v>
      </c>
      <c r="F37" s="26">
        <v>43252</v>
      </c>
      <c r="G37" s="12" t="str">
        <f t="shared" si="10"/>
        <v>month.6.name=六月</v>
      </c>
      <c r="H37" s="27">
        <v>43252</v>
      </c>
      <c r="I37" s="12" t="str">
        <f t="shared" si="11"/>
        <v>month.6.name=6월</v>
      </c>
    </row>
    <row r="38" spans="1:9" ht="16.5">
      <c r="A38" s="12">
        <v>7</v>
      </c>
      <c r="B38" s="24">
        <v>43282</v>
      </c>
      <c r="C38" s="12" t="str">
        <f t="shared" si="8"/>
        <v>month.7.name=July</v>
      </c>
      <c r="D38" s="25">
        <v>43282</v>
      </c>
      <c r="E38" s="12" t="str">
        <f t="shared" si="9"/>
        <v>month.7.name=7月</v>
      </c>
      <c r="F38" s="26">
        <v>43282</v>
      </c>
      <c r="G38" s="12" t="str">
        <f t="shared" si="10"/>
        <v>month.7.name=七月</v>
      </c>
      <c r="H38" s="27">
        <v>43282</v>
      </c>
      <c r="I38" s="12" t="str">
        <f t="shared" si="11"/>
        <v>month.7.name=7월</v>
      </c>
    </row>
    <row r="39" spans="1:9" ht="16.5">
      <c r="A39" s="12">
        <v>8</v>
      </c>
      <c r="B39" s="24">
        <v>43313</v>
      </c>
      <c r="C39" s="12" t="str">
        <f t="shared" si="8"/>
        <v>month.8.name=August</v>
      </c>
      <c r="D39" s="25">
        <v>43313</v>
      </c>
      <c r="E39" s="12" t="str">
        <f t="shared" si="9"/>
        <v>month.8.name=8月</v>
      </c>
      <c r="F39" s="26">
        <v>43313</v>
      </c>
      <c r="G39" s="12" t="str">
        <f t="shared" si="10"/>
        <v>month.8.name=八月</v>
      </c>
      <c r="H39" s="27">
        <v>43313</v>
      </c>
      <c r="I39" s="12" t="str">
        <f t="shared" si="11"/>
        <v>month.8.name=8월</v>
      </c>
    </row>
    <row r="40" spans="1:9" ht="16.5">
      <c r="A40" s="12">
        <v>9</v>
      </c>
      <c r="B40" s="24">
        <v>43344</v>
      </c>
      <c r="C40" s="12" t="str">
        <f t="shared" si="8"/>
        <v>month.9.name=September</v>
      </c>
      <c r="D40" s="25">
        <v>43344</v>
      </c>
      <c r="E40" s="12" t="str">
        <f t="shared" si="9"/>
        <v>month.9.name=9月</v>
      </c>
      <c r="F40" s="26">
        <v>43344</v>
      </c>
      <c r="G40" s="12" t="str">
        <f t="shared" si="10"/>
        <v>month.9.name=九月</v>
      </c>
      <c r="H40" s="27">
        <v>43344</v>
      </c>
      <c r="I40" s="12" t="str">
        <f t="shared" si="11"/>
        <v>month.9.name=9월</v>
      </c>
    </row>
    <row r="41" spans="1:9" ht="16.5">
      <c r="A41" s="12">
        <v>10</v>
      </c>
      <c r="B41" s="24">
        <v>43374</v>
      </c>
      <c r="C41" s="12" t="str">
        <f t="shared" si="8"/>
        <v>month.10.name=October</v>
      </c>
      <c r="D41" s="25">
        <v>43374</v>
      </c>
      <c r="E41" s="12" t="str">
        <f t="shared" si="9"/>
        <v>month.10.name=10月</v>
      </c>
      <c r="F41" s="26">
        <v>43374</v>
      </c>
      <c r="G41" s="12" t="str">
        <f t="shared" si="10"/>
        <v>month.10.name=十月</v>
      </c>
      <c r="H41" s="27">
        <v>43374</v>
      </c>
      <c r="I41" s="12" t="str">
        <f t="shared" si="11"/>
        <v>month.10.name=10월</v>
      </c>
    </row>
    <row r="42" spans="1:9" ht="16.5">
      <c r="A42" s="12">
        <v>11</v>
      </c>
      <c r="B42" s="24">
        <v>43405</v>
      </c>
      <c r="C42" s="12" t="str">
        <f t="shared" si="8"/>
        <v>month.11.name=November</v>
      </c>
      <c r="D42" s="25">
        <v>43405</v>
      </c>
      <c r="E42" s="12" t="str">
        <f t="shared" si="9"/>
        <v>month.11.name=11月</v>
      </c>
      <c r="F42" s="26">
        <v>43405</v>
      </c>
      <c r="G42" s="12" t="str">
        <f t="shared" si="10"/>
        <v>month.11.name=十一月</v>
      </c>
      <c r="H42" s="27">
        <v>43405</v>
      </c>
      <c r="I42" s="12" t="str">
        <f t="shared" si="11"/>
        <v>month.11.name=11월</v>
      </c>
    </row>
    <row r="43" spans="1:9" ht="16.5">
      <c r="A43" s="12">
        <v>12</v>
      </c>
      <c r="B43" s="24">
        <v>43435</v>
      </c>
      <c r="C43" s="12" t="str">
        <f t="shared" si="8"/>
        <v>month.12.name=December</v>
      </c>
      <c r="D43" s="25">
        <v>43435</v>
      </c>
      <c r="E43" s="12" t="str">
        <f t="shared" si="9"/>
        <v>month.12.name=12月</v>
      </c>
      <c r="F43" s="26">
        <v>43435</v>
      </c>
      <c r="G43" s="12" t="str">
        <f t="shared" si="10"/>
        <v>month.12.name=十二月</v>
      </c>
      <c r="H43" s="27">
        <v>43435</v>
      </c>
      <c r="I43" s="12" t="str">
        <f t="shared" si="11"/>
        <v>month.12.name=12월</v>
      </c>
    </row>
    <row r="45" spans="1:9">
      <c r="A45" s="10" t="s">
        <v>55</v>
      </c>
    </row>
    <row r="46" spans="1:9">
      <c r="A46" s="45" t="s">
        <v>5</v>
      </c>
      <c r="B46" s="45" t="s">
        <v>51</v>
      </c>
      <c r="C46" s="45"/>
      <c r="D46" s="45" t="s">
        <v>52</v>
      </c>
      <c r="E46" s="45"/>
      <c r="F46" s="45" t="s">
        <v>53</v>
      </c>
      <c r="G46" s="45"/>
      <c r="H46" s="45" t="s">
        <v>54</v>
      </c>
      <c r="I46" s="45"/>
    </row>
    <row r="47" spans="1:9">
      <c r="A47" s="45"/>
      <c r="B47" s="15" t="s">
        <v>1</v>
      </c>
      <c r="C47" s="15" t="s">
        <v>2</v>
      </c>
      <c r="D47" s="15" t="s">
        <v>1</v>
      </c>
      <c r="E47" s="15" t="s">
        <v>2</v>
      </c>
      <c r="F47" s="15" t="s">
        <v>1</v>
      </c>
      <c r="G47" s="15" t="s">
        <v>2</v>
      </c>
      <c r="H47" s="15" t="s">
        <v>1</v>
      </c>
      <c r="I47" s="15" t="s">
        <v>2</v>
      </c>
    </row>
    <row r="48" spans="1:9" ht="16.5">
      <c r="A48" s="12">
        <v>1</v>
      </c>
      <c r="B48" s="32">
        <v>43101</v>
      </c>
      <c r="C48" s="12" t="str">
        <f>"month."&amp;$A48&amp;".abbrev="&amp;TEXT(B48,"[$-409]mmm")</f>
        <v>month.1.abbrev=Jan</v>
      </c>
      <c r="D48" s="33">
        <v>43101</v>
      </c>
      <c r="E48" s="12" t="str">
        <f>"month."&amp;$A48&amp;".abbrev="&amp;TEXT(D48,"[$-411]mmm")</f>
        <v>month.1.abbrev=1</v>
      </c>
      <c r="F48" s="34">
        <v>43101</v>
      </c>
      <c r="G48" s="12" t="str">
        <f>"month."&amp;$A48&amp;".abbrev="&amp;TEXT(F48,"[$-804]mmm")</f>
        <v>month.1.abbrev=1月</v>
      </c>
      <c r="H48" s="35">
        <v>43101</v>
      </c>
      <c r="I48" s="12" t="str">
        <f>"month."&amp;$A48&amp;".abbrev="&amp;TEXT(H48,"[$-412]mmm")</f>
        <v>month.1.abbrev=1</v>
      </c>
    </row>
    <row r="49" spans="1:9" ht="16.5">
      <c r="A49" s="12">
        <v>2</v>
      </c>
      <c r="B49" s="32">
        <v>43132</v>
      </c>
      <c r="C49" s="12" t="str">
        <f t="shared" ref="C49:C59" si="12">"month."&amp;$A49&amp;".abbrev="&amp;TEXT(B49,"[$-409]mmm")</f>
        <v>month.2.abbrev=Feb</v>
      </c>
      <c r="D49" s="33">
        <v>43132</v>
      </c>
      <c r="E49" s="12" t="str">
        <f t="shared" ref="E49:E59" si="13">"month."&amp;$A49&amp;".abbrev="&amp;TEXT(D49,"[$-411]mmm")</f>
        <v>month.2.abbrev=2</v>
      </c>
      <c r="F49" s="34">
        <v>43132</v>
      </c>
      <c r="G49" s="12" t="str">
        <f t="shared" ref="G49:G59" si="14">"month."&amp;$A49&amp;".abbrev="&amp;TEXT(F49,"[$-804]mmm")</f>
        <v>month.2.abbrev=2月</v>
      </c>
      <c r="H49" s="35">
        <v>43132</v>
      </c>
      <c r="I49" s="12" t="str">
        <f t="shared" ref="I49:I59" si="15">"month."&amp;$A49&amp;".abbrev="&amp;TEXT(H49,"[$-412]mmm")</f>
        <v>month.2.abbrev=2</v>
      </c>
    </row>
    <row r="50" spans="1:9" ht="16.5">
      <c r="A50" s="12">
        <v>3</v>
      </c>
      <c r="B50" s="32">
        <v>43160</v>
      </c>
      <c r="C50" s="12" t="str">
        <f t="shared" si="12"/>
        <v>month.3.abbrev=Mar</v>
      </c>
      <c r="D50" s="33">
        <v>43160</v>
      </c>
      <c r="E50" s="12" t="str">
        <f t="shared" si="13"/>
        <v>month.3.abbrev=3</v>
      </c>
      <c r="F50" s="34">
        <v>43160</v>
      </c>
      <c r="G50" s="12" t="str">
        <f t="shared" si="14"/>
        <v>month.3.abbrev=3月</v>
      </c>
      <c r="H50" s="35">
        <v>43160</v>
      </c>
      <c r="I50" s="12" t="str">
        <f t="shared" si="15"/>
        <v>month.3.abbrev=3</v>
      </c>
    </row>
    <row r="51" spans="1:9" ht="16.5">
      <c r="A51" s="12">
        <v>4</v>
      </c>
      <c r="B51" s="32">
        <v>43191</v>
      </c>
      <c r="C51" s="12" t="str">
        <f t="shared" si="12"/>
        <v>month.4.abbrev=Apr</v>
      </c>
      <c r="D51" s="33">
        <v>43191</v>
      </c>
      <c r="E51" s="12" t="str">
        <f t="shared" si="13"/>
        <v>month.4.abbrev=4</v>
      </c>
      <c r="F51" s="34">
        <v>43191</v>
      </c>
      <c r="G51" s="12" t="str">
        <f t="shared" si="14"/>
        <v>month.4.abbrev=4月</v>
      </c>
      <c r="H51" s="35">
        <v>43191</v>
      </c>
      <c r="I51" s="12" t="str">
        <f t="shared" si="15"/>
        <v>month.4.abbrev=4</v>
      </c>
    </row>
    <row r="52" spans="1:9" ht="16.5">
      <c r="A52" s="12">
        <v>5</v>
      </c>
      <c r="B52" s="32">
        <v>43221</v>
      </c>
      <c r="C52" s="12" t="str">
        <f t="shared" si="12"/>
        <v>month.5.abbrev=May</v>
      </c>
      <c r="D52" s="33">
        <v>43221</v>
      </c>
      <c r="E52" s="12" t="str">
        <f t="shared" si="13"/>
        <v>month.5.abbrev=5</v>
      </c>
      <c r="F52" s="34">
        <v>43221</v>
      </c>
      <c r="G52" s="12" t="str">
        <f t="shared" si="14"/>
        <v>month.5.abbrev=5月</v>
      </c>
      <c r="H52" s="35">
        <v>43221</v>
      </c>
      <c r="I52" s="12" t="str">
        <f t="shared" si="15"/>
        <v>month.5.abbrev=5</v>
      </c>
    </row>
    <row r="53" spans="1:9" ht="16.5">
      <c r="A53" s="12">
        <v>6</v>
      </c>
      <c r="B53" s="32">
        <v>43252</v>
      </c>
      <c r="C53" s="12" t="str">
        <f t="shared" si="12"/>
        <v>month.6.abbrev=Jun</v>
      </c>
      <c r="D53" s="33">
        <v>43252</v>
      </c>
      <c r="E53" s="12" t="str">
        <f t="shared" si="13"/>
        <v>month.6.abbrev=6</v>
      </c>
      <c r="F53" s="34">
        <v>43252</v>
      </c>
      <c r="G53" s="12" t="str">
        <f t="shared" si="14"/>
        <v>month.6.abbrev=6月</v>
      </c>
      <c r="H53" s="35">
        <v>43252</v>
      </c>
      <c r="I53" s="12" t="str">
        <f t="shared" si="15"/>
        <v>month.6.abbrev=6</v>
      </c>
    </row>
    <row r="54" spans="1:9" ht="16.5">
      <c r="A54" s="12">
        <v>7</v>
      </c>
      <c r="B54" s="32">
        <v>43282</v>
      </c>
      <c r="C54" s="12" t="str">
        <f t="shared" si="12"/>
        <v>month.7.abbrev=Jul</v>
      </c>
      <c r="D54" s="33">
        <v>43282</v>
      </c>
      <c r="E54" s="12" t="str">
        <f t="shared" si="13"/>
        <v>month.7.abbrev=7</v>
      </c>
      <c r="F54" s="34">
        <v>43282</v>
      </c>
      <c r="G54" s="12" t="str">
        <f t="shared" si="14"/>
        <v>month.7.abbrev=7月</v>
      </c>
      <c r="H54" s="35">
        <v>43282</v>
      </c>
      <c r="I54" s="12" t="str">
        <f t="shared" si="15"/>
        <v>month.7.abbrev=7</v>
      </c>
    </row>
    <row r="55" spans="1:9" ht="16.5">
      <c r="A55" s="12">
        <v>8</v>
      </c>
      <c r="B55" s="32">
        <v>43313</v>
      </c>
      <c r="C55" s="12" t="str">
        <f t="shared" si="12"/>
        <v>month.8.abbrev=Aug</v>
      </c>
      <c r="D55" s="33">
        <v>43313</v>
      </c>
      <c r="E55" s="12" t="str">
        <f t="shared" si="13"/>
        <v>month.8.abbrev=8</v>
      </c>
      <c r="F55" s="34">
        <v>43313</v>
      </c>
      <c r="G55" s="12" t="str">
        <f t="shared" si="14"/>
        <v>month.8.abbrev=8月</v>
      </c>
      <c r="H55" s="35">
        <v>43313</v>
      </c>
      <c r="I55" s="12" t="str">
        <f t="shared" si="15"/>
        <v>month.8.abbrev=8</v>
      </c>
    </row>
    <row r="56" spans="1:9" ht="16.5">
      <c r="A56" s="12">
        <v>9</v>
      </c>
      <c r="B56" s="32">
        <v>43344</v>
      </c>
      <c r="C56" s="12" t="str">
        <f t="shared" si="12"/>
        <v>month.9.abbrev=Sep</v>
      </c>
      <c r="D56" s="33">
        <v>43344</v>
      </c>
      <c r="E56" s="12" t="str">
        <f t="shared" si="13"/>
        <v>month.9.abbrev=9</v>
      </c>
      <c r="F56" s="34">
        <v>43344</v>
      </c>
      <c r="G56" s="12" t="str">
        <f t="shared" si="14"/>
        <v>month.9.abbrev=9月</v>
      </c>
      <c r="H56" s="35">
        <v>43344</v>
      </c>
      <c r="I56" s="12" t="str">
        <f t="shared" si="15"/>
        <v>month.9.abbrev=9</v>
      </c>
    </row>
    <row r="57" spans="1:9" ht="16.5">
      <c r="A57" s="12">
        <v>10</v>
      </c>
      <c r="B57" s="32">
        <v>43374</v>
      </c>
      <c r="C57" s="12" t="str">
        <f t="shared" si="12"/>
        <v>month.10.abbrev=Oct</v>
      </c>
      <c r="D57" s="33">
        <v>43374</v>
      </c>
      <c r="E57" s="12" t="str">
        <f t="shared" si="13"/>
        <v>month.10.abbrev=10</v>
      </c>
      <c r="F57" s="34">
        <v>43374</v>
      </c>
      <c r="G57" s="12" t="str">
        <f t="shared" si="14"/>
        <v>month.10.abbrev=10月</v>
      </c>
      <c r="H57" s="35">
        <v>43374</v>
      </c>
      <c r="I57" s="12" t="str">
        <f t="shared" si="15"/>
        <v>month.10.abbrev=10</v>
      </c>
    </row>
    <row r="58" spans="1:9" ht="16.5">
      <c r="A58" s="12">
        <v>11</v>
      </c>
      <c r="B58" s="32">
        <v>43405</v>
      </c>
      <c r="C58" s="12" t="str">
        <f t="shared" si="12"/>
        <v>month.11.abbrev=Nov</v>
      </c>
      <c r="D58" s="33">
        <v>43405</v>
      </c>
      <c r="E58" s="12" t="str">
        <f t="shared" si="13"/>
        <v>month.11.abbrev=11</v>
      </c>
      <c r="F58" s="34">
        <v>43405</v>
      </c>
      <c r="G58" s="12" t="str">
        <f t="shared" si="14"/>
        <v>month.11.abbrev=11月</v>
      </c>
      <c r="H58" s="35">
        <v>43405</v>
      </c>
      <c r="I58" s="12" t="str">
        <f t="shared" si="15"/>
        <v>month.11.abbrev=11</v>
      </c>
    </row>
    <row r="59" spans="1:9" ht="16.5">
      <c r="A59" s="12">
        <v>12</v>
      </c>
      <c r="B59" s="32">
        <v>43435</v>
      </c>
      <c r="C59" s="12" t="str">
        <f t="shared" si="12"/>
        <v>month.12.abbrev=Dec</v>
      </c>
      <c r="D59" s="33">
        <v>43435</v>
      </c>
      <c r="E59" s="12" t="str">
        <f t="shared" si="13"/>
        <v>month.12.abbrev=12</v>
      </c>
      <c r="F59" s="34">
        <v>43435</v>
      </c>
      <c r="G59" s="12" t="str">
        <f t="shared" si="14"/>
        <v>month.12.abbrev=12月</v>
      </c>
      <c r="H59" s="35">
        <v>43435</v>
      </c>
      <c r="I59" s="12" t="str">
        <f t="shared" si="15"/>
        <v>month.12.abbrev=12</v>
      </c>
    </row>
    <row r="61" spans="1:9">
      <c r="A61" s="10" t="s">
        <v>89</v>
      </c>
    </row>
    <row r="62" spans="1:9">
      <c r="A62" s="45" t="s">
        <v>5</v>
      </c>
      <c r="B62" s="45" t="s">
        <v>51</v>
      </c>
      <c r="C62" s="45"/>
      <c r="D62" s="45" t="s">
        <v>52</v>
      </c>
      <c r="E62" s="45"/>
      <c r="F62" s="45" t="s">
        <v>53</v>
      </c>
      <c r="G62" s="45"/>
      <c r="H62" s="45" t="s">
        <v>54</v>
      </c>
      <c r="I62" s="45"/>
    </row>
    <row r="63" spans="1:9">
      <c r="A63" s="45"/>
      <c r="B63" s="15" t="s">
        <v>1</v>
      </c>
      <c r="C63" s="15" t="s">
        <v>2</v>
      </c>
      <c r="D63" s="15" t="s">
        <v>1</v>
      </c>
      <c r="E63" s="15" t="s">
        <v>2</v>
      </c>
      <c r="F63" s="15" t="s">
        <v>1</v>
      </c>
      <c r="G63" s="15" t="s">
        <v>2</v>
      </c>
      <c r="H63" s="15" t="s">
        <v>1</v>
      </c>
      <c r="I63" s="15" t="s">
        <v>2</v>
      </c>
    </row>
    <row r="64" spans="1:9" ht="16.5">
      <c r="A64" s="12">
        <v>1</v>
      </c>
      <c r="B64" s="28">
        <v>43101</v>
      </c>
      <c r="C64" s="12" t="str">
        <f t="shared" ref="C64:C75" si="16">"month."&amp;$A64&amp;".leading="&amp;TEXT(B64,"[$-409]mmmmm")</f>
        <v>month.1.leading=J</v>
      </c>
      <c r="D64" s="29">
        <v>43101</v>
      </c>
      <c r="E64" s="12" t="str">
        <f t="shared" ref="E64:E75" si="17">"month."&amp;$A64&amp;".leading="&amp;TEXT(D64,"[$-411]mmmmm")</f>
        <v>month.1.leading=1</v>
      </c>
      <c r="F64" s="30">
        <v>43101</v>
      </c>
      <c r="G64" s="12" t="str">
        <f t="shared" ref="G64:G75" si="18">"month."&amp;$A64&amp;".leading="&amp;TEXT(F64,"[$-804]mmmmm")</f>
        <v>month.1.leading=一</v>
      </c>
      <c r="H64" s="31">
        <v>43101</v>
      </c>
      <c r="I64" s="12" t="str">
        <f t="shared" ref="I64:I75" si="19">"month."&amp;$A64&amp;".leading="&amp;TEXT(H64,"[$-412]mmmmm")</f>
        <v>month.1.leading=1</v>
      </c>
    </row>
    <row r="65" spans="1:9" ht="16.5">
      <c r="A65" s="12">
        <v>2</v>
      </c>
      <c r="B65" s="28">
        <v>43132</v>
      </c>
      <c r="C65" s="12" t="str">
        <f t="shared" si="16"/>
        <v>month.2.leading=F</v>
      </c>
      <c r="D65" s="29">
        <v>43132</v>
      </c>
      <c r="E65" s="12" t="str">
        <f t="shared" si="17"/>
        <v>month.2.leading=2</v>
      </c>
      <c r="F65" s="30">
        <v>43132</v>
      </c>
      <c r="G65" s="12" t="str">
        <f t="shared" si="18"/>
        <v>month.2.leading=二</v>
      </c>
      <c r="H65" s="31">
        <v>43132</v>
      </c>
      <c r="I65" s="12" t="str">
        <f t="shared" si="19"/>
        <v>month.2.leading=2</v>
      </c>
    </row>
    <row r="66" spans="1:9" ht="16.5">
      <c r="A66" s="12">
        <v>3</v>
      </c>
      <c r="B66" s="28">
        <v>43160</v>
      </c>
      <c r="C66" s="12" t="str">
        <f t="shared" si="16"/>
        <v>month.3.leading=M</v>
      </c>
      <c r="D66" s="29">
        <v>43160</v>
      </c>
      <c r="E66" s="12" t="str">
        <f t="shared" si="17"/>
        <v>month.3.leading=3</v>
      </c>
      <c r="F66" s="30">
        <v>43160</v>
      </c>
      <c r="G66" s="12" t="str">
        <f t="shared" si="18"/>
        <v>month.3.leading=三</v>
      </c>
      <c r="H66" s="31">
        <v>43160</v>
      </c>
      <c r="I66" s="12" t="str">
        <f t="shared" si="19"/>
        <v>month.3.leading=3</v>
      </c>
    </row>
    <row r="67" spans="1:9" ht="16.5">
      <c r="A67" s="12">
        <v>4</v>
      </c>
      <c r="B67" s="28">
        <v>43191</v>
      </c>
      <c r="C67" s="12" t="str">
        <f t="shared" si="16"/>
        <v>month.4.leading=A</v>
      </c>
      <c r="D67" s="29">
        <v>43191</v>
      </c>
      <c r="E67" s="12" t="str">
        <f t="shared" si="17"/>
        <v>month.4.leading=4</v>
      </c>
      <c r="F67" s="30">
        <v>43191</v>
      </c>
      <c r="G67" s="12" t="str">
        <f t="shared" si="18"/>
        <v>month.4.leading=四</v>
      </c>
      <c r="H67" s="31">
        <v>43191</v>
      </c>
      <c r="I67" s="12" t="str">
        <f t="shared" si="19"/>
        <v>month.4.leading=4</v>
      </c>
    </row>
    <row r="68" spans="1:9" ht="16.5">
      <c r="A68" s="12">
        <v>5</v>
      </c>
      <c r="B68" s="28">
        <v>43221</v>
      </c>
      <c r="C68" s="12" t="str">
        <f t="shared" si="16"/>
        <v>month.5.leading=M</v>
      </c>
      <c r="D68" s="29">
        <v>43221</v>
      </c>
      <c r="E68" s="12" t="str">
        <f t="shared" si="17"/>
        <v>month.5.leading=5</v>
      </c>
      <c r="F68" s="30">
        <v>43221</v>
      </c>
      <c r="G68" s="12" t="str">
        <f t="shared" si="18"/>
        <v>month.5.leading=五</v>
      </c>
      <c r="H68" s="31">
        <v>43221</v>
      </c>
      <c r="I68" s="12" t="str">
        <f t="shared" si="19"/>
        <v>month.5.leading=5</v>
      </c>
    </row>
    <row r="69" spans="1:9" ht="16.5">
      <c r="A69" s="12">
        <v>6</v>
      </c>
      <c r="B69" s="28">
        <v>43252</v>
      </c>
      <c r="C69" s="12" t="str">
        <f t="shared" si="16"/>
        <v>month.6.leading=J</v>
      </c>
      <c r="D69" s="29">
        <v>43252</v>
      </c>
      <c r="E69" s="12" t="str">
        <f t="shared" si="17"/>
        <v>month.6.leading=6</v>
      </c>
      <c r="F69" s="30">
        <v>43252</v>
      </c>
      <c r="G69" s="12" t="str">
        <f t="shared" si="18"/>
        <v>month.6.leading=六</v>
      </c>
      <c r="H69" s="31">
        <v>43252</v>
      </c>
      <c r="I69" s="12" t="str">
        <f t="shared" si="19"/>
        <v>month.6.leading=6</v>
      </c>
    </row>
    <row r="70" spans="1:9" ht="16.5">
      <c r="A70" s="12">
        <v>7</v>
      </c>
      <c r="B70" s="28">
        <v>43282</v>
      </c>
      <c r="C70" s="12" t="str">
        <f t="shared" si="16"/>
        <v>month.7.leading=J</v>
      </c>
      <c r="D70" s="29">
        <v>43282</v>
      </c>
      <c r="E70" s="12" t="str">
        <f t="shared" si="17"/>
        <v>month.7.leading=7</v>
      </c>
      <c r="F70" s="30">
        <v>43282</v>
      </c>
      <c r="G70" s="12" t="str">
        <f t="shared" si="18"/>
        <v>month.7.leading=七</v>
      </c>
      <c r="H70" s="31">
        <v>43282</v>
      </c>
      <c r="I70" s="12" t="str">
        <f t="shared" si="19"/>
        <v>month.7.leading=7</v>
      </c>
    </row>
    <row r="71" spans="1:9" ht="16.5">
      <c r="A71" s="12">
        <v>8</v>
      </c>
      <c r="B71" s="28">
        <v>43313</v>
      </c>
      <c r="C71" s="12" t="str">
        <f t="shared" si="16"/>
        <v>month.8.leading=A</v>
      </c>
      <c r="D71" s="29">
        <v>43313</v>
      </c>
      <c r="E71" s="12" t="str">
        <f t="shared" si="17"/>
        <v>month.8.leading=8</v>
      </c>
      <c r="F71" s="30">
        <v>43313</v>
      </c>
      <c r="G71" s="12" t="str">
        <f t="shared" si="18"/>
        <v>month.8.leading=八</v>
      </c>
      <c r="H71" s="31">
        <v>43313</v>
      </c>
      <c r="I71" s="12" t="str">
        <f t="shared" si="19"/>
        <v>month.8.leading=8</v>
      </c>
    </row>
    <row r="72" spans="1:9" ht="16.5">
      <c r="A72" s="12">
        <v>9</v>
      </c>
      <c r="B72" s="28">
        <v>43344</v>
      </c>
      <c r="C72" s="12" t="str">
        <f t="shared" si="16"/>
        <v>month.9.leading=S</v>
      </c>
      <c r="D72" s="29">
        <v>43344</v>
      </c>
      <c r="E72" s="12" t="str">
        <f t="shared" si="17"/>
        <v>month.9.leading=9</v>
      </c>
      <c r="F72" s="30">
        <v>43344</v>
      </c>
      <c r="G72" s="12" t="str">
        <f t="shared" si="18"/>
        <v>month.9.leading=九</v>
      </c>
      <c r="H72" s="31">
        <v>43344</v>
      </c>
      <c r="I72" s="12" t="str">
        <f t="shared" si="19"/>
        <v>month.9.leading=9</v>
      </c>
    </row>
    <row r="73" spans="1:9" ht="16.5">
      <c r="A73" s="12">
        <v>10</v>
      </c>
      <c r="B73" s="28">
        <v>43374</v>
      </c>
      <c r="C73" s="12" t="str">
        <f t="shared" si="16"/>
        <v>month.10.leading=O</v>
      </c>
      <c r="D73" s="29">
        <v>43374</v>
      </c>
      <c r="E73" s="12" t="str">
        <f t="shared" si="17"/>
        <v>month.10.leading=1</v>
      </c>
      <c r="F73" s="30">
        <v>43374</v>
      </c>
      <c r="G73" s="12" t="str">
        <f t="shared" si="18"/>
        <v>month.10.leading=十</v>
      </c>
      <c r="H73" s="31">
        <v>43374</v>
      </c>
      <c r="I73" s="12" t="str">
        <f t="shared" si="19"/>
        <v>month.10.leading=1</v>
      </c>
    </row>
    <row r="74" spans="1:9" ht="16.5">
      <c r="A74" s="12">
        <v>11</v>
      </c>
      <c r="B74" s="28">
        <v>43405</v>
      </c>
      <c r="C74" s="12" t="str">
        <f t="shared" si="16"/>
        <v>month.11.leading=N</v>
      </c>
      <c r="D74" s="29">
        <v>43405</v>
      </c>
      <c r="E74" s="12" t="str">
        <f t="shared" si="17"/>
        <v>month.11.leading=1</v>
      </c>
      <c r="F74" s="30">
        <v>43405</v>
      </c>
      <c r="G74" s="12" t="str">
        <f t="shared" si="18"/>
        <v>month.11.leading=十</v>
      </c>
      <c r="H74" s="31">
        <v>43405</v>
      </c>
      <c r="I74" s="12" t="str">
        <f t="shared" si="19"/>
        <v>month.11.leading=1</v>
      </c>
    </row>
    <row r="75" spans="1:9" ht="16.5">
      <c r="A75" s="12">
        <v>12</v>
      </c>
      <c r="B75" s="28">
        <v>43435</v>
      </c>
      <c r="C75" s="12" t="str">
        <f t="shared" si="16"/>
        <v>month.12.leading=D</v>
      </c>
      <c r="D75" s="29">
        <v>43435</v>
      </c>
      <c r="E75" s="12" t="str">
        <f t="shared" si="17"/>
        <v>month.12.leading=1</v>
      </c>
      <c r="F75" s="30">
        <v>43435</v>
      </c>
      <c r="G75" s="12" t="str">
        <f t="shared" si="18"/>
        <v>month.12.leading=十</v>
      </c>
      <c r="H75" s="31">
        <v>43435</v>
      </c>
      <c r="I75" s="12" t="str">
        <f t="shared" si="19"/>
        <v>month.12.leading=1</v>
      </c>
    </row>
    <row r="78" spans="1:9">
      <c r="A78" s="10" t="s">
        <v>58</v>
      </c>
    </row>
    <row r="79" spans="1:9">
      <c r="A79" s="45" t="s">
        <v>5</v>
      </c>
      <c r="B79" s="45" t="s">
        <v>51</v>
      </c>
      <c r="C79" s="45"/>
      <c r="D79" s="45" t="s">
        <v>52</v>
      </c>
      <c r="E79" s="45"/>
      <c r="F79" s="45" t="s">
        <v>53</v>
      </c>
      <c r="G79" s="45"/>
      <c r="H79" s="45" t="s">
        <v>54</v>
      </c>
      <c r="I79" s="45"/>
    </row>
    <row r="80" spans="1:9">
      <c r="A80" s="45"/>
      <c r="B80" s="15" t="s">
        <v>1</v>
      </c>
      <c r="C80" s="15" t="s">
        <v>2</v>
      </c>
      <c r="D80" s="15" t="s">
        <v>1</v>
      </c>
      <c r="E80" s="15" t="s">
        <v>2</v>
      </c>
      <c r="F80" s="15" t="s">
        <v>1</v>
      </c>
      <c r="G80" s="15" t="s">
        <v>2</v>
      </c>
      <c r="H80" s="15" t="s">
        <v>1</v>
      </c>
      <c r="I80" s="15" t="s">
        <v>2</v>
      </c>
    </row>
    <row r="81" spans="1:9" ht="16.5">
      <c r="A81" s="12" t="s">
        <v>56</v>
      </c>
      <c r="B81" s="36">
        <v>43101.416666666664</v>
      </c>
      <c r="C81" s="12" t="str">
        <f>"day."&amp;$A81&amp;".name="&amp;TEXT(B81,"[$-409]am/pm")</f>
        <v>day.am.name=AM</v>
      </c>
      <c r="D81" s="37">
        <v>43101.416666666664</v>
      </c>
      <c r="E81" s="12" t="str">
        <f>"day."&amp;$A81&amp;".name="&amp;TEXT(D81,"[$-411]am/pm")</f>
        <v>day.am.name=午前</v>
      </c>
      <c r="F81" s="38">
        <v>43101.416666666664</v>
      </c>
      <c r="G81" s="12" t="str">
        <f>"day."&amp;$A81&amp;".name="&amp;TEXT(F81,"[$-804]am/pm")</f>
        <v>day.am.name=上午</v>
      </c>
      <c r="H81" s="39">
        <v>43101.416666666664</v>
      </c>
      <c r="I81" s="12" t="str">
        <f>"day."&amp;$A81&amp;".name="&amp;TEXT(H81,"[$-412]am/pm")</f>
        <v>day.am.name=오전</v>
      </c>
    </row>
    <row r="82" spans="1:9" ht="16.5">
      <c r="A82" s="12" t="s">
        <v>57</v>
      </c>
      <c r="B82" s="36">
        <v>43101.916666666664</v>
      </c>
      <c r="C82" s="12" t="str">
        <f>"day."&amp;$A82&amp;".name="&amp;TEXT(B82,"[$-409]am/pm")</f>
        <v>day.pm.name=PM</v>
      </c>
      <c r="D82" s="37">
        <v>43101.916666666664</v>
      </c>
      <c r="E82" s="12" t="str">
        <f>"day."&amp;$A82&amp;".name="&amp;TEXT(D82,"[$-411]am/pm")</f>
        <v>day.pm.name=午後</v>
      </c>
      <c r="F82" s="38">
        <v>43101.916666666664</v>
      </c>
      <c r="G82" s="12" t="str">
        <f>"day."&amp;$A82&amp;".name="&amp;TEXT(F82,"[$-804]am/pm")</f>
        <v>day.pm.name=下午</v>
      </c>
      <c r="H82" s="39">
        <v>43101.916666666664</v>
      </c>
      <c r="I82" s="12" t="str">
        <f>"day."&amp;$A82&amp;".name="&amp;TEXT(H82,"[$-412]am/pm")</f>
        <v>day.pm.name=오후</v>
      </c>
    </row>
    <row r="84" spans="1:9">
      <c r="A84" s="10" t="s">
        <v>85</v>
      </c>
    </row>
    <row r="85" spans="1:9">
      <c r="A85" s="15" t="s">
        <v>5</v>
      </c>
      <c r="B85" s="15" t="s">
        <v>86</v>
      </c>
      <c r="C85" s="15" t="s">
        <v>87</v>
      </c>
      <c r="D85" s="15" t="s">
        <v>88</v>
      </c>
    </row>
    <row r="86" spans="1:9" ht="16.5">
      <c r="A86" s="12" t="s">
        <v>56</v>
      </c>
      <c r="B86" s="42">
        <v>43101.416666666664</v>
      </c>
      <c r="C86" s="43">
        <v>43101.416666666664</v>
      </c>
      <c r="D86" s="44">
        <v>43101.416666666664</v>
      </c>
    </row>
    <row r="87" spans="1:9" ht="16.5">
      <c r="A87" s="12" t="s">
        <v>57</v>
      </c>
      <c r="B87" s="42">
        <v>43101.916666666664</v>
      </c>
      <c r="C87" s="43">
        <v>43101.916666666664</v>
      </c>
      <c r="D87" s="44">
        <v>43101.916666666664</v>
      </c>
    </row>
    <row r="91" spans="1:9">
      <c r="A91" s="10" t="s">
        <v>59</v>
      </c>
    </row>
    <row r="92" spans="1:9">
      <c r="A92" s="45" t="s">
        <v>5</v>
      </c>
      <c r="B92" s="45" t="s">
        <v>51</v>
      </c>
      <c r="C92" s="45"/>
      <c r="D92" s="45" t="s">
        <v>52</v>
      </c>
      <c r="E92" s="45"/>
      <c r="F92" s="45" t="s">
        <v>53</v>
      </c>
      <c r="G92" s="45"/>
      <c r="H92" s="45" t="s">
        <v>54</v>
      </c>
      <c r="I92" s="45"/>
    </row>
    <row r="93" spans="1:9">
      <c r="A93" s="45"/>
      <c r="B93" s="15" t="s">
        <v>1</v>
      </c>
      <c r="C93" s="15" t="s">
        <v>2</v>
      </c>
      <c r="D93" s="15" t="s">
        <v>1</v>
      </c>
      <c r="E93" s="15" t="s">
        <v>2</v>
      </c>
      <c r="F93" s="15" t="s">
        <v>1</v>
      </c>
      <c r="G93" s="15" t="s">
        <v>2</v>
      </c>
      <c r="H93" s="15" t="s">
        <v>1</v>
      </c>
      <c r="I93" s="15" t="s">
        <v>2</v>
      </c>
    </row>
    <row r="94" spans="1:9" ht="16.5">
      <c r="A94" s="12">
        <v>1</v>
      </c>
      <c r="B94" s="28" t="s">
        <v>60</v>
      </c>
      <c r="C94" s="12" t="str">
        <f>"quaterTerm."&amp;$A94&amp;".name="&amp;B94</f>
        <v>quaterTerm.1.name=1st quater</v>
      </c>
      <c r="D94" s="29" t="s">
        <v>64</v>
      </c>
      <c r="E94" s="12" t="str">
        <f>"quaterTerm."&amp;$A94&amp;".name="&amp;D94</f>
        <v>quaterTerm.1.name=第１四半期</v>
      </c>
      <c r="F94" s="30" t="s">
        <v>68</v>
      </c>
      <c r="G94" s="12" t="str">
        <f>"quaterTerm."&amp;$A94&amp;".name="&amp;F94</f>
        <v>quaterTerm.1.name=第1季度</v>
      </c>
      <c r="H94" s="41" t="s">
        <v>78</v>
      </c>
      <c r="I94" s="12" t="str">
        <f t="shared" ref="I94:I97" si="20">"quaterTerm."&amp;$A94&amp;".name="&amp;H94</f>
        <v>quaterTerm.1.name=1</v>
      </c>
    </row>
    <row r="95" spans="1:9" ht="16.5">
      <c r="A95" s="12">
        <v>2</v>
      </c>
      <c r="B95" s="28" t="s">
        <v>61</v>
      </c>
      <c r="C95" s="12" t="str">
        <f>"quaterTerm."&amp;$A95&amp;".name="&amp;B95</f>
        <v>quaterTerm.2.name=2nd quater</v>
      </c>
      <c r="D95" s="29" t="s">
        <v>65</v>
      </c>
      <c r="E95" s="12" t="str">
        <f t="shared" ref="E95:E97" si="21">"quaterTerm."&amp;$A95&amp;".name="&amp;D95</f>
        <v>quaterTerm.2.name=第２四半期</v>
      </c>
      <c r="F95" s="30" t="s">
        <v>69</v>
      </c>
      <c r="G95" s="12" t="str">
        <f t="shared" ref="G95:G97" si="22">"quaterTerm."&amp;$A95&amp;".name="&amp;F95</f>
        <v>quaterTerm.2.name=第2季度</v>
      </c>
      <c r="H95" s="41" t="s">
        <v>79</v>
      </c>
      <c r="I95" s="12" t="str">
        <f t="shared" si="20"/>
        <v>quaterTerm.2.name=2</v>
      </c>
    </row>
    <row r="96" spans="1:9" ht="16.5">
      <c r="A96" s="12">
        <v>3</v>
      </c>
      <c r="B96" s="28" t="s">
        <v>62</v>
      </c>
      <c r="C96" s="12" t="str">
        <f>"quaterTerm."&amp;$A96&amp;".name="&amp;B96</f>
        <v>quaterTerm.3.name=3rd quarter</v>
      </c>
      <c r="D96" s="29" t="s">
        <v>66</v>
      </c>
      <c r="E96" s="12" t="str">
        <f t="shared" si="21"/>
        <v>quaterTerm.3.name=第３四半期</v>
      </c>
      <c r="F96" s="30" t="s">
        <v>70</v>
      </c>
      <c r="G96" s="12" t="str">
        <f t="shared" si="22"/>
        <v>quaterTerm.3.name=第3季度</v>
      </c>
      <c r="H96" s="41" t="s">
        <v>80</v>
      </c>
      <c r="I96" s="12" t="str">
        <f t="shared" si="20"/>
        <v>quaterTerm.3.name=3</v>
      </c>
    </row>
    <row r="97" spans="1:9" ht="16.5">
      <c r="A97" s="12">
        <v>4</v>
      </c>
      <c r="B97" s="28" t="s">
        <v>63</v>
      </c>
      <c r="C97" s="12" t="str">
        <f>"quaterTerm."&amp;$A97&amp;".name="&amp;B97</f>
        <v>quaterTerm.4.name=4th quarter</v>
      </c>
      <c r="D97" s="29" t="s">
        <v>67</v>
      </c>
      <c r="E97" s="12" t="str">
        <f t="shared" si="21"/>
        <v>quaterTerm.4.name=第４四半期</v>
      </c>
      <c r="F97" s="30" t="s">
        <v>71</v>
      </c>
      <c r="G97" s="12" t="str">
        <f t="shared" si="22"/>
        <v>quaterTerm.4.name=第4季度</v>
      </c>
      <c r="H97" s="41" t="s">
        <v>81</v>
      </c>
      <c r="I97" s="12" t="str">
        <f t="shared" si="20"/>
        <v>quaterTerm.4.name=4</v>
      </c>
    </row>
    <row r="99" spans="1:9">
      <c r="A99" s="10" t="s">
        <v>72</v>
      </c>
    </row>
    <row r="100" spans="1:9">
      <c r="A100" s="45" t="s">
        <v>5</v>
      </c>
      <c r="B100" s="45" t="s">
        <v>51</v>
      </c>
      <c r="C100" s="45"/>
      <c r="D100" s="45" t="s">
        <v>52</v>
      </c>
      <c r="E100" s="45"/>
      <c r="F100" s="45" t="s">
        <v>53</v>
      </c>
      <c r="G100" s="45"/>
      <c r="H100" s="45" t="s">
        <v>54</v>
      </c>
      <c r="I100" s="45"/>
    </row>
    <row r="101" spans="1:9">
      <c r="A101" s="45"/>
      <c r="B101" s="15" t="s">
        <v>1</v>
      </c>
      <c r="C101" s="15" t="s">
        <v>2</v>
      </c>
      <c r="D101" s="15" t="s">
        <v>1</v>
      </c>
      <c r="E101" s="15" t="s">
        <v>2</v>
      </c>
      <c r="F101" s="15" t="s">
        <v>1</v>
      </c>
      <c r="G101" s="15" t="s">
        <v>2</v>
      </c>
      <c r="H101" s="15" t="s">
        <v>1</v>
      </c>
      <c r="I101" s="15" t="s">
        <v>2</v>
      </c>
    </row>
    <row r="102" spans="1:9" ht="16.5">
      <c r="A102" s="12">
        <v>1</v>
      </c>
      <c r="B102" s="28" t="s">
        <v>73</v>
      </c>
      <c r="C102" s="12" t="str">
        <f>"quaterTerm."&amp;$A102&amp;".abbrev="&amp;B102</f>
        <v>quaterTerm.1.abbrev=Q1</v>
      </c>
      <c r="D102" s="28" t="s">
        <v>73</v>
      </c>
      <c r="E102" s="12" t="str">
        <f>"quaterTerm."&amp;$A102&amp;".abbrev="&amp;D102</f>
        <v>quaterTerm.1.abbrev=Q1</v>
      </c>
      <c r="F102" s="28" t="s">
        <v>73</v>
      </c>
      <c r="G102" s="12" t="str">
        <f>"quaterTerm."&amp;$A102&amp;".abbrev="&amp;F102</f>
        <v>quaterTerm.1.abbrev=Q1</v>
      </c>
      <c r="H102" s="40" t="s">
        <v>77</v>
      </c>
      <c r="I102" s="12" t="str">
        <f>"quaterTerm."&amp;$A102&amp;".abbrev="&amp;H102</f>
        <v>quaterTerm.1.abbrev=일</v>
      </c>
    </row>
    <row r="103" spans="1:9" ht="16.5">
      <c r="A103" s="12">
        <v>2</v>
      </c>
      <c r="B103" s="28" t="s">
        <v>74</v>
      </c>
      <c r="C103" s="12" t="str">
        <f t="shared" ref="C103:E105" si="23">"quaterTerm."&amp;$A103&amp;".abbrev="&amp;B103</f>
        <v>quaterTerm.2.abbrev=Q2</v>
      </c>
      <c r="D103" s="28" t="s">
        <v>74</v>
      </c>
      <c r="E103" s="12" t="str">
        <f t="shared" si="23"/>
        <v>quaterTerm.2.abbrev=Q2</v>
      </c>
      <c r="F103" s="28" t="s">
        <v>74</v>
      </c>
      <c r="G103" s="12" t="str">
        <f t="shared" ref="G103" si="24">"quaterTerm."&amp;$A103&amp;".abbrev="&amp;F103</f>
        <v>quaterTerm.2.abbrev=Q2</v>
      </c>
      <c r="H103" s="40" t="s">
        <v>82</v>
      </c>
      <c r="I103" s="12" t="str">
        <f t="shared" ref="I103" si="25">"quaterTerm."&amp;$A103&amp;".abbrev="&amp;H103</f>
        <v>quaterTerm.2.abbrev=이</v>
      </c>
    </row>
    <row r="104" spans="1:9" ht="16.5">
      <c r="A104" s="12">
        <v>3</v>
      </c>
      <c r="B104" s="28" t="s">
        <v>75</v>
      </c>
      <c r="C104" s="12" t="str">
        <f t="shared" si="23"/>
        <v>quaterTerm.3.abbrev=Q3</v>
      </c>
      <c r="D104" s="28" t="s">
        <v>75</v>
      </c>
      <c r="E104" s="12" t="str">
        <f t="shared" si="23"/>
        <v>quaterTerm.3.abbrev=Q3</v>
      </c>
      <c r="F104" s="28" t="s">
        <v>75</v>
      </c>
      <c r="G104" s="12" t="str">
        <f t="shared" ref="G104" si="26">"quaterTerm."&amp;$A104&amp;".abbrev="&amp;F104</f>
        <v>quaterTerm.3.abbrev=Q3</v>
      </c>
      <c r="H104" s="40" t="s">
        <v>83</v>
      </c>
      <c r="I104" s="12" t="str">
        <f t="shared" ref="I104" si="27">"quaterTerm."&amp;$A104&amp;".abbrev="&amp;H104</f>
        <v>quaterTerm.3.abbrev=삼</v>
      </c>
    </row>
    <row r="105" spans="1:9" ht="16.5">
      <c r="A105" s="12">
        <v>4</v>
      </c>
      <c r="B105" s="28" t="s">
        <v>76</v>
      </c>
      <c r="C105" s="12" t="str">
        <f t="shared" si="23"/>
        <v>quaterTerm.4.abbrev=Q4</v>
      </c>
      <c r="D105" s="28" t="s">
        <v>76</v>
      </c>
      <c r="E105" s="12" t="str">
        <f t="shared" si="23"/>
        <v>quaterTerm.4.abbrev=Q4</v>
      </c>
      <c r="F105" s="28" t="s">
        <v>76</v>
      </c>
      <c r="G105" s="12" t="str">
        <f t="shared" ref="G105" si="28">"quaterTerm."&amp;$A105&amp;".abbrev="&amp;F105</f>
        <v>quaterTerm.4.abbrev=Q4</v>
      </c>
      <c r="H105" s="40" t="s">
        <v>84</v>
      </c>
      <c r="I105" s="12" t="str">
        <f t="shared" ref="I105" si="29">"quaterTerm."&amp;$A105&amp;".abbrev="&amp;H105</f>
        <v>quaterTerm.4.abbrev=사</v>
      </c>
    </row>
  </sheetData>
  <mergeCells count="40">
    <mergeCell ref="B18:C18"/>
    <mergeCell ref="D18:E18"/>
    <mergeCell ref="F18:G18"/>
    <mergeCell ref="H18:I18"/>
    <mergeCell ref="A18:A19"/>
    <mergeCell ref="B7:C7"/>
    <mergeCell ref="D7:E7"/>
    <mergeCell ref="F7:G7"/>
    <mergeCell ref="H7:I7"/>
    <mergeCell ref="A7:A8"/>
    <mergeCell ref="A62:A63"/>
    <mergeCell ref="B62:C62"/>
    <mergeCell ref="D62:E62"/>
    <mergeCell ref="F62:G62"/>
    <mergeCell ref="H62:I62"/>
    <mergeCell ref="A30:A31"/>
    <mergeCell ref="B30:C30"/>
    <mergeCell ref="D30:E30"/>
    <mergeCell ref="F30:G30"/>
    <mergeCell ref="H30:I30"/>
    <mergeCell ref="A46:A47"/>
    <mergeCell ref="B46:C46"/>
    <mergeCell ref="D46:E46"/>
    <mergeCell ref="F46:G46"/>
    <mergeCell ref="H46:I46"/>
    <mergeCell ref="A79:A80"/>
    <mergeCell ref="B79:C79"/>
    <mergeCell ref="D79:E79"/>
    <mergeCell ref="F79:G79"/>
    <mergeCell ref="H79:I79"/>
    <mergeCell ref="A100:A101"/>
    <mergeCell ref="B100:C100"/>
    <mergeCell ref="D100:E100"/>
    <mergeCell ref="F100:G100"/>
    <mergeCell ref="H100:I100"/>
    <mergeCell ref="A92:A93"/>
    <mergeCell ref="B92:C92"/>
    <mergeCell ref="D92:E92"/>
    <mergeCell ref="F92:G92"/>
    <mergeCell ref="H92:I92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言語コード</vt:lpstr>
      <vt:lpstr>DBNum</vt:lpstr>
      <vt:lpstr>日時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2018-06-18T14:42:57Z</dcterms:modified>
</cp:coreProperties>
</file>