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pul\Downloads\"/>
    </mc:Choice>
  </mc:AlternateContent>
  <xr:revisionPtr revIDLastSave="0" documentId="13_ncr:1_{47586E2C-6CA7-498D-AE35-1A21BEA07755}" xr6:coauthVersionLast="36" xr6:coauthVersionMax="36" xr10:uidLastSave="{00000000-0000-0000-0000-000000000000}"/>
  <bookViews>
    <workbookView xWindow="0" yWindow="0" windowWidth="19200" windowHeight="6110" activeTab="1" xr2:uid="{78F5D1D1-0D57-4D11-8C78-90F9097DBD0A}"/>
  </bookViews>
  <sheets>
    <sheet name="Sheet2" sheetId="2" r:id="rId1"/>
    <sheet name="Sheet4" sheetId="4" r:id="rId2"/>
    <sheet name="Sheet3" sheetId="3" r:id="rId3"/>
    <sheet name="Sheet1" sheetId="1" r:id="rId4"/>
  </sheets>
  <externalReferences>
    <externalReference r:id="rId5"/>
  </externalReferences>
  <definedNames>
    <definedName name="_xlnm._FilterDatabase" localSheetId="1" hidden="1">Sheet4!$E$1:$H$38</definedName>
    <definedName name="_xlcn.WorksheetConnection_Book1Table11" hidden="1">Table1[]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" i="4"/>
  <c r="H18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I623" i="1" l="1"/>
  <c r="I610" i="1"/>
  <c r="I539" i="1"/>
  <c r="I535" i="1"/>
  <c r="I525" i="1"/>
  <c r="I493" i="1"/>
  <c r="I489" i="1"/>
  <c r="I456" i="1"/>
  <c r="I436" i="1"/>
  <c r="I432" i="1"/>
  <c r="I402" i="1"/>
  <c r="I391" i="1"/>
  <c r="I383" i="1"/>
  <c r="I376" i="1"/>
  <c r="I367" i="1"/>
  <c r="I332" i="1"/>
  <c r="I282" i="1"/>
  <c r="I267" i="1"/>
  <c r="I237" i="1"/>
  <c r="I213" i="1"/>
  <c r="I191" i="1"/>
  <c r="I179" i="1"/>
  <c r="I158" i="1"/>
  <c r="I132" i="1"/>
  <c r="I130" i="1"/>
  <c r="I121" i="1"/>
  <c r="I119" i="1"/>
  <c r="I100" i="1"/>
  <c r="I61" i="1"/>
  <c r="I34" i="1"/>
  <c r="I18" i="1"/>
  <c r="I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436CE9-4368-4C1B-952C-8D65E56D880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2DC177-FFE2-43E3-9D93-A4463454C38D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<sst xmlns="http://schemas.openxmlformats.org/spreadsheetml/2006/main" count="1489" uniqueCount="701">
  <si>
    <t>State</t>
  </si>
  <si>
    <t>District</t>
  </si>
  <si>
    <t>Population in 2001</t>
  </si>
  <si>
    <t>Population in 2011</t>
  </si>
  <si>
    <t>State wise</t>
  </si>
  <si>
    <t>population</t>
  </si>
  <si>
    <t>Andaman &amp; Nicobar Islands</t>
  </si>
  <si>
    <t>Nicobar</t>
  </si>
  <si>
    <t>North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</si>
  <si>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</si>
  <si>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</si>
  <si>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</si>
  <si>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</si>
  <si>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</si>
  <si>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</si>
  <si>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</si>
  <si>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</si>
  <si>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</si>
  <si>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Srikakulam</t>
  </si>
  <si>
    <t>Sri Potti Sriramulu Nellore</t>
  </si>
  <si>
    <t>Visakhapatnam</t>
  </si>
  <si>
    <t>Vizianagaram</t>
  </si>
  <si>
    <t>West Godavari</t>
  </si>
  <si>
    <t>Y.S.R. (Cuddapah)</t>
  </si>
  <si>
    <t>Arunachal Pradesh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</si>
  <si>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</si>
  <si>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</si>
  <si>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</si>
  <si>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</si>
  <si>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</si>
  <si>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</si>
  <si>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</si>
  <si>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</si>
  <si>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</si>
  <si>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</si>
  <si>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</si>
  <si>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</si>
  <si>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</si>
  <si>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</si>
  <si>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</si>
  <si>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</si>
  <si>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</si>
  <si>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</si>
  <si>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</si>
  <si>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</si>
  <si>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</si>
  <si>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</si>
  <si>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</si>
  <si>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</si>
  <si>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</si>
  <si>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</si>
  <si>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</si>
  <si>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</si>
  <si>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</si>
  <si>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</si>
  <si>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</si>
  <si>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</si>
  <si>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</si>
  <si>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</si>
  <si>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</si>
  <si>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</si>
  <si>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</si>
  <si>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 (Marigaon)</t>
  </si>
  <si>
    <t>Nagaon</t>
  </si>
  <si>
    <t>Nalbari</t>
  </si>
  <si>
    <t>Sivasagar</t>
  </si>
  <si>
    <t>Sonitpur</t>
  </si>
  <si>
    <t>Tinsukia</t>
  </si>
  <si>
    <t>Udalguri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</si>
  <si>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</si>
  <si>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</si>
  <si>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</si>
  <si>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</si>
  <si>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</si>
  <si>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</si>
  <si>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</si>
  <si>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</si>
  <si>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</si>
  <si>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</si>
  <si>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</si>
  <si>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</si>
  <si>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</si>
  <si>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</si>
  <si>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</si>
  <si>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</si>
  <si>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</si>
  <si>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</si>
  <si>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</si>
  <si>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</si>
  <si>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</si>
  <si>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</si>
  <si>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</si>
  <si>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</si>
  <si>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</si>
  <si>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 (West Champaran)</t>
  </si>
  <si>
    <t>Patna</t>
  </si>
  <si>
    <t>Purba Champaran (East Champaran)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</si>
  <si>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</si>
  <si>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</si>
  <si>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</si>
  <si>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</si>
  <si>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</si>
  <si>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</si>
  <si>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</si>
  <si>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</si>
  <si>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</si>
  <si>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</si>
  <si>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</si>
  <si>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Chandigarh</t>
  </si>
  <si>
    <t>Chhattisgarh</t>
  </si>
  <si>
    <t>Bastar</t>
  </si>
  <si>
    <t>Bijapur</t>
  </si>
  <si>
    <t>Bilaspur</t>
  </si>
  <si>
    <t>Dakshin Bastar Dantewada</t>
  </si>
  <si>
    <t>Dhamtari</t>
  </si>
  <si>
    <t>Durg</t>
  </si>
  <si>
    <t>Janjgir-Champa</t>
  </si>
  <si>
    <t>Jashpur</t>
  </si>
  <si>
    <t>Kabirdham (Kabeerdham)</t>
  </si>
  <si>
    <t>Korba</t>
  </si>
  <si>
    <t>Koriya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</si>
  <si>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</si>
  <si>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</si>
  <si>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</si>
  <si>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</si>
  <si>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</si>
  <si>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</si>
  <si>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</si>
  <si>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Dadra &amp; Nagar Haveli</t>
  </si>
  <si>
    <t>Daman &amp; Diu</t>
  </si>
  <si>
    <t>Daman</t>
  </si>
  <si>
    <t>Diu</t>
  </si>
  <si>
    <t>Delhi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</si>
  <si>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</si>
  <si>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</si>
  <si>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</si>
  <si>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</si>
  <si>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</si>
  <si>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</si>
  <si>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</si>
  <si>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</si>
  <si>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</si>
  <si>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Goa</t>
  </si>
  <si>
    <t>North Goa</t>
  </si>
  <si>
    <t>South Goa</t>
  </si>
  <si>
    <t>Gujarat</t>
  </si>
  <si>
    <t>Ahmadabad (Ahmedabad)</t>
  </si>
  <si>
    <t>Amreli</t>
  </si>
  <si>
    <t>Anand</t>
  </si>
  <si>
    <t>Banas Kantha</t>
  </si>
  <si>
    <t>Bharuch</t>
  </si>
  <si>
    <t>Bhavnagar</t>
  </si>
  <si>
    <t>Dohad (Dahod)</t>
  </si>
  <si>
    <t>Gandhinagar</t>
  </si>
  <si>
    <t>Jamnagar</t>
  </si>
  <si>
    <t>Junagadh</t>
  </si>
  <si>
    <t>Kachchh</t>
  </si>
  <si>
    <t>Kheda</t>
  </si>
  <si>
    <t>Mahesana (Mehsana)</t>
  </si>
  <si>
    <t>Narmada</t>
  </si>
  <si>
    <t>Navsari</t>
  </si>
  <si>
    <t>Panch Mahals (Panchmahal)</t>
  </si>
  <si>
    <t>Patan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</si>
  <si>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</si>
  <si>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</si>
  <si>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</si>
  <si>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</si>
  <si>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</si>
  <si>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</si>
  <si>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</si>
  <si>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</si>
  <si>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</si>
  <si>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</si>
  <si>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</si>
  <si>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</si>
  <si>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</si>
  <si>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</si>
  <si>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</si>
  <si>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</si>
  <si>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</si>
  <si>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</si>
  <si>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</si>
  <si>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</si>
  <si>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</si>
  <si>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</si>
  <si>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</si>
  <si>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</si>
  <si>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</si>
  <si>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</si>
  <si>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</si>
  <si>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</si>
  <si>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</si>
  <si>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</si>
  <si>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</si>
  <si>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</si>
  <si>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</si>
  <si>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</si>
  <si>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</si>
  <si>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</si>
  <si>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</si>
  <si>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</si>
  <si>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</si>
  <si>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</si>
  <si>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</si>
  <si>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</si>
  <si>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</si>
  <si>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&amp; Kashmir</t>
  </si>
  <si>
    <t>Anantnag</t>
  </si>
  <si>
    <t>Badgam</t>
  </si>
  <si>
    <t>Bandipore (Bandipora)</t>
  </si>
  <si>
    <t>Baramula (Baramulla)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</si>
  <si>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</si>
  <si>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</si>
  <si>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</si>
  <si>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</si>
  <si>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</si>
  <si>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</si>
  <si>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</si>
  <si>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</si>
  <si>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 (Ladakh)</t>
  </si>
  <si>
    <t>Pulwama</t>
  </si>
  <si>
    <t>Punch (Poonch)</t>
  </si>
  <si>
    <t>Rajouri</t>
  </si>
  <si>
    <t>Ramban</t>
  </si>
  <si>
    <t>Reasi</t>
  </si>
  <si>
    <t>Samba</t>
  </si>
  <si>
    <t>Shupiyan (Shopian)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</si>
  <si>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</si>
  <si>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</si>
  <si>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</si>
  <si>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</si>
  <si>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</si>
  <si>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</si>
  <si>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</si>
  <si>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</si>
  <si>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</si>
  <si>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</si>
  <si>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</si>
  <si>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</si>
  <si>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</si>
  <si>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</si>
  <si>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</si>
  <si>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 (Koderma)</t>
  </si>
  <si>
    <t>Latehar</t>
  </si>
  <si>
    <t>Lohardaga</t>
  </si>
  <si>
    <t>Pakur</t>
  </si>
  <si>
    <t>Palamu</t>
  </si>
  <si>
    <t>Pashchimi Singhbhum (West Singhbhum)</t>
  </si>
  <si>
    <t>Purbi Singhbhum (East Singhbhum)</t>
  </si>
  <si>
    <t>Ramgarh</t>
  </si>
  <si>
    <t>Ranchi</t>
  </si>
  <si>
    <t>Sahibganj</t>
  </si>
  <si>
    <t>Saraikela-Kharsawan</t>
  </si>
  <si>
    <t>Simdega</t>
  </si>
  <si>
    <t>Karnataka</t>
  </si>
  <si>
    <t>Bagalkot</t>
  </si>
  <si>
    <t>Bangalore</t>
  </si>
  <si>
    <t>Bangalore Rural</t>
  </si>
  <si>
    <t>Belgaum</t>
  </si>
  <si>
    <t>Bellary</t>
  </si>
  <si>
    <t>Bidar</t>
  </si>
  <si>
    <t>Chamarajanagar</t>
  </si>
  <si>
    <t>Chikkaballapura (Chikballapur)</t>
  </si>
  <si>
    <t>Chikmagalur (Chikkamagaluru)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</si>
  <si>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</si>
  <si>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</si>
  <si>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</si>
  <si>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</si>
  <si>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</si>
  <si>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</si>
  <si>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</si>
  <si>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</si>
  <si>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</si>
  <si>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</si>
  <si>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</si>
  <si>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</si>
  <si>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</si>
  <si>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</si>
  <si>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</si>
  <si>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</si>
  <si>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</si>
  <si>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</si>
  <si>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</si>
  <si>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</si>
  <si>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</si>
  <si>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</si>
  <si>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</si>
  <si>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</si>
  <si>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</si>
  <si>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</si>
  <si>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</si>
  <si>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</si>
  <si>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</si>
  <si>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</si>
  <si>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</si>
  <si>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</si>
  <si>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</si>
  <si>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</si>
  <si>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</si>
  <si>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</si>
  <si>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</si>
  <si>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</si>
  <si>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</si>
  <si>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</si>
  <si>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</si>
  <si>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</si>
  <si>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</si>
  <si>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</si>
  <si>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</si>
  <si>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</si>
  <si>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</si>
  <si>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</si>
  <si>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</si>
  <si>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</si>
  <si>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</si>
  <si>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</si>
  <si>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</si>
  <si>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</si>
  <si>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</si>
  <si>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</si>
  <si>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</si>
  <si>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</si>
  <si>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</si>
  <si>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</si>
  <si>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</si>
  <si>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</si>
  <si>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</si>
  <si>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</si>
  <si>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</si>
  <si>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</si>
  <si>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 (Narsinghpur)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</si>
  <si>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</si>
  <si>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</si>
  <si>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</si>
  <si>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</si>
  <si>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</si>
  <si>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</si>
  <si>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</si>
  <si>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</si>
  <si>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</si>
  <si>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</si>
  <si>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</si>
  <si>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</si>
  <si>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</si>
  <si>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</si>
  <si>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</si>
  <si>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</si>
  <si>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</si>
  <si>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</si>
  <si>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</si>
  <si>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</si>
  <si>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Maharashtra</t>
  </si>
  <si>
    <t>Ahmadnagar (Ahmednagar)</t>
  </si>
  <si>
    <t>Akola</t>
  </si>
  <si>
    <t>Amravati</t>
  </si>
  <si>
    <t>Bhandara</t>
  </si>
  <si>
    <t>Bid (Beed)</t>
  </si>
  <si>
    <t>Buldana (Buldhana)</t>
  </si>
  <si>
    <t>Chandrapur</t>
  </si>
  <si>
    <t>Dhule</t>
  </si>
  <si>
    <t>Gadchiroli</t>
  </si>
  <si>
    <t>Gondiya (Gondia)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</si>
  <si>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</si>
  <si>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</si>
  <si>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</si>
  <si>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</si>
  <si>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</si>
  <si>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</si>
  <si>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</si>
  <si>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</si>
  <si>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</si>
  <si>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</si>
  <si>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</si>
  <si>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</si>
  <si>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</si>
  <si>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</si>
  <si>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</si>
  <si>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</si>
  <si>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</si>
  <si>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</si>
  <si>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</si>
  <si>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</si>
  <si>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</si>
  <si>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</si>
  <si>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</si>
  <si>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</si>
  <si>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</si>
  <si>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</si>
  <si>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</si>
  <si>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</si>
  <si>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</si>
  <si>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</si>
  <si>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</si>
  <si>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</si>
  <si>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</si>
  <si>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</si>
  <si>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</si>
  <si>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East Garo Hills</t>
  </si>
  <si>
    <t>East Khasi Hills</t>
  </si>
  <si>
    <t>Jaintia Hills</t>
  </si>
  <si>
    <t>Ribhoi</t>
  </si>
  <si>
    <t>South Garo Hills</t>
  </si>
  <si>
    <t>West Garo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</si>
  <si>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</si>
  <si>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</si>
  <si>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</si>
  <si>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</si>
  <si>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</si>
  <si>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</si>
  <si>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</si>
  <si>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</si>
  <si>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</si>
  <si>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</si>
  <si>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</si>
  <si>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</si>
  <si>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</si>
  <si>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</si>
  <si>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</si>
  <si>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</si>
  <si>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</si>
  <si>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</si>
  <si>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</si>
  <si>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</si>
  <si>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</si>
  <si>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</si>
  <si>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 (Orissa)</t>
  </si>
  <si>
    <t>Anugul (Angul)</t>
  </si>
  <si>
    <t>Balangir</t>
  </si>
  <si>
    <t>Baleshwar (Balasore)</t>
  </si>
  <si>
    <t>Bargarh</t>
  </si>
  <si>
    <t>Baudh (Boudh)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</si>
  <si>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</si>
  <si>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</si>
  <si>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</si>
  <si>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</si>
  <si>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</si>
  <si>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</si>
  <si>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</si>
  <si>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</si>
  <si>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</si>
  <si>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</si>
  <si>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</si>
  <si>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</si>
  <si>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</si>
  <si>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</si>
  <si>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</si>
  <si>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</si>
  <si>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</si>
  <si>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 (Nabarangpur)</t>
  </si>
  <si>
    <t>Nayagarh</t>
  </si>
  <si>
    <t>Nuapada</t>
  </si>
  <si>
    <t>Puri</t>
  </si>
  <si>
    <t>Rayagada</t>
  </si>
  <si>
    <t>Sambalpur</t>
  </si>
  <si>
    <t>Subarnapur</t>
  </si>
  <si>
    <t>Sundargarh (Sundergarh)</t>
  </si>
  <si>
    <t>Puducherry (Pondicherry)</t>
  </si>
  <si>
    <t>Karaikal</t>
  </si>
  <si>
    <t>Mahe</t>
  </si>
  <si>
    <t>Yanam</t>
  </si>
  <si>
    <t>Punjab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</si>
  <si>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</si>
  <si>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</si>
  <si>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</si>
  <si>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</si>
  <si>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</si>
  <si>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</si>
  <si>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</si>
  <si>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</si>
  <si>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</si>
  <si>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</si>
  <si>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</si>
  <si>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</si>
  <si>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</si>
  <si>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 (Sri Muktsar Sahib)</t>
  </si>
  <si>
    <t>Patiala</t>
  </si>
  <si>
    <t>Rupnagar</t>
  </si>
  <si>
    <t>Sahibzada Ajit Singh Nagar</t>
  </si>
  <si>
    <t>Sangrur</t>
  </si>
  <si>
    <t>Shahid Bhagat Singh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</si>
  <si>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</si>
  <si>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</si>
  <si>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</si>
  <si>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</si>
  <si>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</si>
  <si>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</si>
  <si>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</si>
  <si>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</si>
  <si>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</si>
  <si>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</si>
  <si>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</si>
  <si>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 (Chittorgarh)</t>
  </si>
  <si>
    <t>Churu</t>
  </si>
  <si>
    <t>Dausa</t>
  </si>
  <si>
    <t>Dhaulpur (Dholpur)</t>
  </si>
  <si>
    <t>Dungarpur</t>
  </si>
  <si>
    <t>Ganganagar (Sri Ganganagar)</t>
  </si>
  <si>
    <t>Hanumangarh</t>
  </si>
  <si>
    <t>Jaipur</t>
  </si>
  <si>
    <t>Jaisalmer</t>
  </si>
  <si>
    <t>Jalor (Jalore)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</si>
  <si>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</si>
  <si>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</si>
  <si>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</si>
  <si>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</si>
  <si>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</si>
  <si>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</si>
  <si>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</si>
  <si>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</si>
  <si>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</si>
  <si>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</si>
  <si>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</si>
  <si>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</si>
  <si>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</si>
  <si>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</si>
  <si>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</si>
  <si>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 District</t>
  </si>
  <si>
    <t>North District</t>
  </si>
  <si>
    <t>South District</t>
  </si>
  <si>
    <t>West District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</si>
  <si>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</si>
  <si>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</si>
  <si>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</si>
  <si>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</si>
  <si>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</si>
  <si>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</si>
  <si>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</si>
  <si>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</si>
  <si>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 (Kancheepuram)</t>
  </si>
  <si>
    <t>Kanniyakumari (Kanyakumari)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</si>
  <si>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</si>
  <si>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</si>
  <si>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</si>
  <si>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</si>
  <si>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</si>
  <si>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</si>
  <si>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</si>
  <si>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</si>
  <si>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</si>
  <si>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</si>
  <si>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</si>
  <si>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</si>
  <si>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The Nilgiris</t>
  </si>
  <si>
    <t>Thiruvallur (Tiruvallur)</t>
  </si>
  <si>
    <t>Thiruvarur (Tiruvarur)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</si>
  <si>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</si>
  <si>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</si>
  <si>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</si>
  <si>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</si>
  <si>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</si>
  <si>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</si>
  <si>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</si>
  <si>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</si>
  <si>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Telangana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</si>
  <si>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</si>
  <si>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</si>
  <si>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</si>
  <si>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</si>
  <si>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</si>
  <si>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</si>
  <si>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</si>
  <si>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</si>
  <si>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Rangareddy</t>
  </si>
  <si>
    <t>Warangal</t>
  </si>
  <si>
    <t>Tripura</t>
  </si>
  <si>
    <t>Dhalai</t>
  </si>
  <si>
    <t>North Tripura</t>
  </si>
  <si>
    <t>South Tripura</t>
  </si>
  <si>
    <t>West Tripura</t>
  </si>
  <si>
    <t>Uttar Pradesh</t>
  </si>
  <si>
    <t>Agra</t>
  </si>
  <si>
    <t>Aligarh</t>
  </si>
  <si>
    <t>Allahabad</t>
  </si>
  <si>
    <t>Ambedkar Nagar</t>
  </si>
  <si>
    <t>Amroha (Jyotiba Phule Nagar)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</si>
  <si>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</si>
  <si>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</si>
  <si>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</si>
  <si>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</si>
  <si>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</si>
  <si>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</si>
  <si>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</si>
  <si>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</si>
  <si>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</si>
  <si>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</si>
  <si>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</si>
  <si>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</si>
  <si>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</si>
  <si>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</si>
  <si>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</si>
  <si>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</si>
  <si>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</si>
  <si>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</si>
  <si>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</si>
  <si>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</si>
  <si>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</si>
  <si>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</si>
  <si>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</si>
  <si>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</si>
  <si>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</si>
  <si>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</si>
  <si>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</si>
  <si>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</si>
  <si>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 (Mahamaya Nagar)</t>
  </si>
  <si>
    <t>Jalaun</t>
  </si>
  <si>
    <t>Jaunpur</t>
  </si>
  <si>
    <t>Jhansi</t>
  </si>
  <si>
    <t>Kannauj</t>
  </si>
  <si>
    <t>Kanpur Dehat</t>
  </si>
  <si>
    <t>Kanpur Nagar</t>
  </si>
  <si>
    <t>Kasganj (Kanshiram Nagar)</t>
  </si>
  <si>
    <t>Kaushambi</t>
  </si>
  <si>
    <t>Kheri (Lakhimpur Kheri)</t>
  </si>
  <si>
    <t>Kushinagar</t>
  </si>
  <si>
    <t>Lalitpur</t>
  </si>
  <si>
    <t>Lucknow</t>
  </si>
  <si>
    <t>Mahoba</t>
  </si>
  <si>
    <t>Mahrajganj (Maharajganj)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</si>
  <si>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</si>
  <si>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</si>
  <si>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</si>
  <si>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</si>
  <si>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</si>
  <si>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</si>
  <si>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</si>
  <si>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</si>
  <si>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</si>
  <si>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</si>
  <si>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</si>
  <si>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</si>
  <si>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 (Bhadohi)</t>
  </si>
  <si>
    <t>Shahjahanpur</t>
  </si>
  <si>
    <t>Shrawasti (Shravasti)</t>
  </si>
  <si>
    <t>Siddharthnagar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</si>
  <si>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</si>
  <si>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</si>
  <si>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</si>
  <si>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</si>
  <si>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</si>
  <si>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</si>
  <si>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</si>
  <si>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</si>
  <si>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</si>
  <si>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</si>
  <si>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</si>
  <si>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Garhwal (Pauri Garhwal)</t>
  </si>
  <si>
    <t>Hardwar (Haridwar)</t>
  </si>
  <si>
    <t>Nainital</t>
  </si>
  <si>
    <t>Pithoragarh</t>
  </si>
  <si>
    <t>Rudraprayag</t>
  </si>
  <si>
    <t>Tehri Garhwal</t>
  </si>
  <si>
    <t>Udham Singh Nagar</t>
  </si>
  <si>
    <t>Uttarkashi</t>
  </si>
  <si>
    <t>West Bengal</t>
  </si>
  <si>
    <t>Bankura</t>
  </si>
  <si>
    <t>Barddhaman (Burdwan)</t>
  </si>
  <si>
    <t>Birbhum</t>
  </si>
  <si>
    <t>Dakshin Dinajpur</t>
  </si>
  <si>
    <t>Darjiling (Darjeeling)</t>
  </si>
  <si>
    <t>Haora (Howrah)</t>
  </si>
  <si>
    <t>Hugli (Hooghly)</t>
  </si>
  <si>
    <t>Jalpaiguri</t>
  </si>
  <si>
    <t>Koch Bihar (Cooch Behar)</t>
  </si>
  <si>
    <t>Kolkata</t>
  </si>
  <si>
    <t>Maldah</t>
  </si>
  <si>
    <t>Murshidabad</t>
  </si>
  <si>
    <t>Nadia</t>
  </si>
  <si>
    <t>North Twenty Four Parganas</t>
  </si>
  <si>
    <t>Paschim Medinipur</t>
  </si>
  <si>
    <t>Purba Medinipur</t>
  </si>
  <si>
    <t>Puruliya (Purulia)</t>
  </si>
  <si>
    <t>South Twenty Four Parganas</t>
  </si>
  <si>
    <t>Uttar Dinajpur</t>
  </si>
  <si>
    <t>Row Labels</t>
  </si>
  <si>
    <t>Grand Total</t>
  </si>
  <si>
    <t>Sum of Population in 2011</t>
  </si>
  <si>
    <t>Sum of Population in 2001</t>
  </si>
  <si>
    <t>https://www.kaggle.com/datasets/sirpunch/indian-census-data-with-geospatial-indexing</t>
  </si>
  <si>
    <t>Dataset name</t>
  </si>
  <si>
    <t>2001 - LIT</t>
  </si>
  <si>
    <t>States_Union Territories</t>
  </si>
  <si>
    <t>Andaman and Nicobar Islands</t>
  </si>
  <si>
    <t>Jammu and Kashmir</t>
  </si>
  <si>
    <t>Odisha</t>
  </si>
  <si>
    <t>Puducherry</t>
  </si>
  <si>
    <t>2011- LIT</t>
  </si>
  <si>
    <t>2001 -UNEMP</t>
  </si>
  <si>
    <t>2011 -UNEMP</t>
  </si>
  <si>
    <t>https://www.kaggle.com/datasets/gokulrajkmv/indian-statewise-data-from-rbi</t>
  </si>
  <si>
    <t>https://www.kaggle.com/datasets/rajanand/crime-in-india?resource=download&amp;select=31_Serious_fraud.csv</t>
  </si>
  <si>
    <t>2_03-03-2021_16-43-21_Ch.6 Crime in India An Inter- State Analysis.pdf (mdu.ac.in)</t>
  </si>
  <si>
    <t>2001-Murder</t>
  </si>
  <si>
    <t>2011-Murder</t>
  </si>
  <si>
    <t>2001-Rape</t>
  </si>
  <si>
    <t>2011-Rape</t>
  </si>
  <si>
    <t>2001-kidnap and abdyction</t>
  </si>
  <si>
    <t>2011-kidnap and abdyction</t>
  </si>
  <si>
    <t>2001-property crime</t>
  </si>
  <si>
    <t>2011-property crime</t>
  </si>
  <si>
    <t>2001-total crime</t>
  </si>
  <si>
    <t>2011-total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</si>
</sst>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Calibri"/>
      <family val="2"/>
    </font>
    <font>
      <sz val="12"/>
      <color theme="1"/>
      <name val="Calibri"/>
      <family val="2"/>
    </font>
    <font>
      <u/>
      <sz val="9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1" applyFont="1" applyFill="1"/>
    <xf numFmtId="0" fontId="4" fillId="2" borderId="0" xfId="0" applyFont="1" applyFill="1"/>
    <xf numFmtId="0" fontId="4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pul/AppData/Local/Temp/ca1125bb-6088-49bd-8972-a68b7a9921f1_archive%20(6).zip.1f1/RBI%20DATA%20states_wise_population_Inco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I DATA states_wise_population"/>
    </sheetNames>
    <sheetDataSet>
      <sheetData sheetId="0" refreshError="1">
        <row r="1">
          <cell r="A1" t="str">
            <v>States_Union Territories</v>
          </cell>
          <cell r="B1" t="str">
            <v>2000-01-INC</v>
          </cell>
          <cell r="C1" t="str">
            <v>2011-12-INC</v>
          </cell>
          <cell r="D1" t="str">
            <v>2001 - LIT</v>
          </cell>
          <cell r="E1" t="str">
            <v>2011- LIT</v>
          </cell>
          <cell r="F1" t="str">
            <v>2001 - POP</v>
          </cell>
          <cell r="G1" t="str">
            <v>2011- POP</v>
          </cell>
          <cell r="H1" t="str">
            <v>2001 -SEX_Ratio</v>
          </cell>
          <cell r="I1" t="str">
            <v>2011 -SEX_Ratio</v>
          </cell>
          <cell r="J1" t="str">
            <v>2001 -UNEMP</v>
          </cell>
          <cell r="K1" t="str">
            <v>2011 -UNEMP</v>
          </cell>
        </row>
        <row r="2">
          <cell r="A2" t="str">
            <v>Andaman and Nicobar Islands</v>
          </cell>
          <cell r="B2">
            <v>25047</v>
          </cell>
          <cell r="C2">
            <v>89642</v>
          </cell>
          <cell r="D2">
            <v>81.3</v>
          </cell>
          <cell r="E2">
            <v>86.63</v>
          </cell>
          <cell r="F2">
            <v>356</v>
          </cell>
          <cell r="G2">
            <v>381</v>
          </cell>
          <cell r="H2">
            <v>846</v>
          </cell>
          <cell r="I2">
            <v>876</v>
          </cell>
          <cell r="J2">
            <v>34</v>
          </cell>
          <cell r="K2">
            <v>54</v>
          </cell>
        </row>
        <row r="3">
          <cell r="A3" t="str">
            <v>Andhra Pradesh</v>
          </cell>
          <cell r="B3">
            <v>17195</v>
          </cell>
          <cell r="C3">
            <v>64773</v>
          </cell>
          <cell r="D3">
            <v>60.47</v>
          </cell>
          <cell r="E3">
            <v>67.02</v>
          </cell>
          <cell r="F3">
            <v>76210</v>
          </cell>
          <cell r="G3">
            <v>84581</v>
          </cell>
          <cell r="H3">
            <v>978</v>
          </cell>
          <cell r="I3">
            <v>993</v>
          </cell>
          <cell r="J3">
            <v>8</v>
          </cell>
          <cell r="K3">
            <v>12</v>
          </cell>
        </row>
        <row r="4">
          <cell r="A4" t="str">
            <v>Arunachal Pradesh</v>
          </cell>
          <cell r="B4">
            <v>15260</v>
          </cell>
          <cell r="C4">
            <v>71366</v>
          </cell>
          <cell r="D4">
            <v>54.34</v>
          </cell>
          <cell r="E4">
            <v>65.39</v>
          </cell>
          <cell r="F4">
            <v>1098</v>
          </cell>
          <cell r="G4">
            <v>1384</v>
          </cell>
          <cell r="H4">
            <v>893</v>
          </cell>
          <cell r="I4">
            <v>938</v>
          </cell>
          <cell r="J4">
            <v>5</v>
          </cell>
          <cell r="K4">
            <v>17</v>
          </cell>
        </row>
        <row r="5">
          <cell r="A5" t="str">
            <v>Assam</v>
          </cell>
          <cell r="B5">
            <v>12803</v>
          </cell>
          <cell r="C5">
            <v>36320</v>
          </cell>
          <cell r="D5">
            <v>63.25</v>
          </cell>
          <cell r="E5">
            <v>72.19</v>
          </cell>
          <cell r="F5">
            <v>26656</v>
          </cell>
          <cell r="G5">
            <v>31206</v>
          </cell>
          <cell r="H5">
            <v>935</v>
          </cell>
          <cell r="I5">
            <v>958</v>
          </cell>
          <cell r="J5">
            <v>39</v>
          </cell>
          <cell r="K5">
            <v>45</v>
          </cell>
        </row>
        <row r="6">
          <cell r="A6" t="str">
            <v>Bihar</v>
          </cell>
          <cell r="B6">
            <v>6415</v>
          </cell>
          <cell r="C6">
            <v>22582</v>
          </cell>
          <cell r="D6">
            <v>47</v>
          </cell>
          <cell r="E6">
            <v>61.8</v>
          </cell>
          <cell r="F6">
            <v>82999</v>
          </cell>
          <cell r="G6">
            <v>104099</v>
          </cell>
          <cell r="H6">
            <v>919</v>
          </cell>
          <cell r="I6">
            <v>918</v>
          </cell>
          <cell r="J6">
            <v>18</v>
          </cell>
          <cell r="K6">
            <v>32</v>
          </cell>
        </row>
        <row r="7">
          <cell r="A7" t="str">
            <v>Chandigarh</v>
          </cell>
          <cell r="B7">
            <v>49771</v>
          </cell>
          <cell r="C7">
            <v>136883</v>
          </cell>
          <cell r="D7">
            <v>81.94</v>
          </cell>
          <cell r="E7">
            <v>86.05</v>
          </cell>
          <cell r="F7">
            <v>901</v>
          </cell>
          <cell r="G7">
            <v>1055</v>
          </cell>
          <cell r="H7">
            <v>777</v>
          </cell>
          <cell r="I7">
            <v>818</v>
          </cell>
          <cell r="J7">
            <v>7</v>
          </cell>
          <cell r="K7">
            <v>24</v>
          </cell>
        </row>
        <row r="8">
          <cell r="A8" t="str">
            <v>Chhattisgarh</v>
          </cell>
          <cell r="B8">
            <v>10744</v>
          </cell>
          <cell r="C8">
            <v>48366</v>
          </cell>
          <cell r="D8">
            <v>64.66</v>
          </cell>
          <cell r="E8">
            <v>70.28</v>
          </cell>
          <cell r="F8">
            <v>20834</v>
          </cell>
          <cell r="G8">
            <v>25545</v>
          </cell>
          <cell r="H8">
            <v>989</v>
          </cell>
          <cell r="I8">
            <v>991</v>
          </cell>
          <cell r="J8">
            <v>16</v>
          </cell>
          <cell r="K8">
            <v>8</v>
          </cell>
        </row>
        <row r="9">
          <cell r="A9" t="str">
            <v>Delhi</v>
          </cell>
          <cell r="B9">
            <v>40678</v>
          </cell>
          <cell r="C9">
            <v>161446</v>
          </cell>
          <cell r="D9">
            <v>57.63</v>
          </cell>
          <cell r="E9">
            <v>76.239999999999995</v>
          </cell>
          <cell r="F9">
            <v>13851</v>
          </cell>
          <cell r="G9">
            <v>16788</v>
          </cell>
          <cell r="H9">
            <v>821</v>
          </cell>
          <cell r="I9">
            <v>868</v>
          </cell>
          <cell r="J9">
            <v>47</v>
          </cell>
          <cell r="K9">
            <v>78</v>
          </cell>
        </row>
        <row r="10">
          <cell r="A10" t="str">
            <v>Goa</v>
          </cell>
          <cell r="B10">
            <v>43735</v>
          </cell>
          <cell r="C10">
            <v>211570</v>
          </cell>
          <cell r="D10">
            <v>78.180000000000007</v>
          </cell>
          <cell r="E10">
            <v>87.1</v>
          </cell>
          <cell r="F10">
            <v>1348</v>
          </cell>
          <cell r="G10">
            <v>1459</v>
          </cell>
          <cell r="H10">
            <v>961</v>
          </cell>
          <cell r="I10">
            <v>973</v>
          </cell>
          <cell r="J10">
            <v>93</v>
          </cell>
          <cell r="K10">
            <v>51</v>
          </cell>
        </row>
        <row r="11">
          <cell r="A11" t="str">
            <v>Gujarat</v>
          </cell>
          <cell r="B11">
            <v>18392</v>
          </cell>
          <cell r="C11">
            <v>85979</v>
          </cell>
          <cell r="D11">
            <v>81.67</v>
          </cell>
          <cell r="E11">
            <v>86.21</v>
          </cell>
          <cell r="F11">
            <v>50671</v>
          </cell>
          <cell r="G11">
            <v>60440</v>
          </cell>
          <cell r="H11">
            <v>920</v>
          </cell>
          <cell r="I11">
            <v>919</v>
          </cell>
          <cell r="J11">
            <v>4</v>
          </cell>
          <cell r="K11">
            <v>3</v>
          </cell>
        </row>
        <row r="12">
          <cell r="A12" t="str">
            <v>Haryana</v>
          </cell>
          <cell r="B12">
            <v>25583</v>
          </cell>
          <cell r="C12">
            <v>106320</v>
          </cell>
          <cell r="D12">
            <v>82.01</v>
          </cell>
          <cell r="E12">
            <v>88.7</v>
          </cell>
          <cell r="F12">
            <v>21145</v>
          </cell>
          <cell r="G12">
            <v>25351</v>
          </cell>
          <cell r="H12">
            <v>861</v>
          </cell>
          <cell r="I12">
            <v>879</v>
          </cell>
          <cell r="J12">
            <v>8</v>
          </cell>
          <cell r="K12">
            <v>24</v>
          </cell>
        </row>
        <row r="13">
          <cell r="A13" t="str">
            <v>Himachal Pradesh</v>
          </cell>
          <cell r="B13">
            <v>22795</v>
          </cell>
          <cell r="C13">
            <v>75185</v>
          </cell>
          <cell r="D13">
            <v>69.14</v>
          </cell>
          <cell r="E13">
            <v>78.03</v>
          </cell>
          <cell r="F13">
            <v>6078</v>
          </cell>
          <cell r="G13">
            <v>6865</v>
          </cell>
          <cell r="H13">
            <v>968</v>
          </cell>
          <cell r="I13">
            <v>972</v>
          </cell>
          <cell r="J13">
            <v>12</v>
          </cell>
          <cell r="K13">
            <v>10</v>
          </cell>
        </row>
        <row r="14">
          <cell r="A14" t="str">
            <v>Jammu and Kashmir</v>
          </cell>
          <cell r="B14">
            <v>14268</v>
          </cell>
          <cell r="C14">
            <v>46734</v>
          </cell>
          <cell r="D14">
            <v>67.91</v>
          </cell>
          <cell r="E14">
            <v>75.55</v>
          </cell>
          <cell r="F14">
            <v>10144</v>
          </cell>
          <cell r="G14">
            <v>12541</v>
          </cell>
          <cell r="H14">
            <v>892</v>
          </cell>
          <cell r="I14">
            <v>889</v>
          </cell>
          <cell r="J14">
            <v>11</v>
          </cell>
          <cell r="K14">
            <v>25</v>
          </cell>
        </row>
        <row r="15">
          <cell r="A15" t="str">
            <v>Jharkhand</v>
          </cell>
          <cell r="B15">
            <v>10345</v>
          </cell>
          <cell r="C15">
            <v>36554</v>
          </cell>
          <cell r="D15">
            <v>76.48</v>
          </cell>
          <cell r="E15">
            <v>82.8</v>
          </cell>
          <cell r="F15">
            <v>26946</v>
          </cell>
          <cell r="G15">
            <v>32988</v>
          </cell>
          <cell r="H15">
            <v>941</v>
          </cell>
          <cell r="I15">
            <v>948</v>
          </cell>
          <cell r="J15">
            <v>20</v>
          </cell>
          <cell r="K15">
            <v>21</v>
          </cell>
        </row>
        <row r="16">
          <cell r="A16" t="str">
            <v>Karnataka</v>
          </cell>
          <cell r="B16">
            <v>18344</v>
          </cell>
          <cell r="C16">
            <v>68053</v>
          </cell>
          <cell r="D16">
            <v>55.52</v>
          </cell>
          <cell r="E16">
            <v>67.16</v>
          </cell>
          <cell r="F16">
            <v>52851</v>
          </cell>
          <cell r="G16">
            <v>61095</v>
          </cell>
          <cell r="H16">
            <v>965</v>
          </cell>
          <cell r="I16">
            <v>973</v>
          </cell>
          <cell r="J16">
            <v>7</v>
          </cell>
          <cell r="K16">
            <v>9</v>
          </cell>
        </row>
        <row r="17">
          <cell r="A17" t="str">
            <v>Kerala</v>
          </cell>
          <cell r="B17">
            <v>20094</v>
          </cell>
          <cell r="C17">
            <v>82753</v>
          </cell>
          <cell r="D17">
            <v>53.56</v>
          </cell>
          <cell r="E17">
            <v>66.41</v>
          </cell>
          <cell r="F17">
            <v>31841</v>
          </cell>
          <cell r="G17">
            <v>33406</v>
          </cell>
          <cell r="H17">
            <v>1058</v>
          </cell>
          <cell r="I17">
            <v>1084</v>
          </cell>
          <cell r="J17">
            <v>82</v>
          </cell>
          <cell r="K17">
            <v>68</v>
          </cell>
        </row>
        <row r="18">
          <cell r="A18" t="str">
            <v>Madhya Pradesh</v>
          </cell>
          <cell r="B18">
            <v>11862</v>
          </cell>
          <cell r="C18">
            <v>37180</v>
          </cell>
          <cell r="D18">
            <v>66.599999999999994</v>
          </cell>
          <cell r="E18">
            <v>75.37</v>
          </cell>
          <cell r="F18">
            <v>60348</v>
          </cell>
          <cell r="G18">
            <v>72627</v>
          </cell>
          <cell r="H18">
            <v>919</v>
          </cell>
          <cell r="I18">
            <v>931</v>
          </cell>
          <cell r="J18">
            <v>5</v>
          </cell>
          <cell r="K18">
            <v>4</v>
          </cell>
        </row>
        <row r="19">
          <cell r="A19" t="str">
            <v>Maharashtra</v>
          </cell>
          <cell r="B19">
            <v>22777</v>
          </cell>
          <cell r="C19">
            <v>93282</v>
          </cell>
          <cell r="D19">
            <v>90.86</v>
          </cell>
          <cell r="E19">
            <v>94</v>
          </cell>
          <cell r="F19">
            <v>96879</v>
          </cell>
          <cell r="G19">
            <v>112374</v>
          </cell>
          <cell r="H19">
            <v>922</v>
          </cell>
          <cell r="I19">
            <v>929</v>
          </cell>
          <cell r="J19">
            <v>14</v>
          </cell>
          <cell r="K19">
            <v>7</v>
          </cell>
        </row>
        <row r="20">
          <cell r="A20" t="str">
            <v>Manipur</v>
          </cell>
          <cell r="B20">
            <v>12369</v>
          </cell>
          <cell r="C20">
            <v>33695</v>
          </cell>
          <cell r="D20">
            <v>86.66</v>
          </cell>
          <cell r="E20">
            <v>91.85</v>
          </cell>
          <cell r="F20">
            <v>2294</v>
          </cell>
          <cell r="G20">
            <v>2856</v>
          </cell>
          <cell r="H20">
            <v>978</v>
          </cell>
          <cell r="I20">
            <v>992</v>
          </cell>
          <cell r="J20">
            <v>19</v>
          </cell>
          <cell r="K20">
            <v>26</v>
          </cell>
        </row>
        <row r="21">
          <cell r="A21" t="str">
            <v>Meghalaya</v>
          </cell>
          <cell r="B21">
            <v>15657</v>
          </cell>
          <cell r="C21">
            <v>50316</v>
          </cell>
          <cell r="D21">
            <v>63.74</v>
          </cell>
          <cell r="E21">
            <v>69.319999999999993</v>
          </cell>
          <cell r="F21">
            <v>2319</v>
          </cell>
          <cell r="G21">
            <v>2967</v>
          </cell>
          <cell r="H21">
            <v>972</v>
          </cell>
          <cell r="I21">
            <v>989</v>
          </cell>
          <cell r="J21">
            <v>4</v>
          </cell>
          <cell r="K21">
            <v>4</v>
          </cell>
        </row>
        <row r="22">
          <cell r="A22" t="str">
            <v>Mizoram</v>
          </cell>
          <cell r="B22">
            <v>17826</v>
          </cell>
          <cell r="C22">
            <v>53624</v>
          </cell>
          <cell r="D22">
            <v>76.88</v>
          </cell>
          <cell r="E22">
            <v>82.34</v>
          </cell>
          <cell r="F22">
            <v>889</v>
          </cell>
          <cell r="G22">
            <v>1097</v>
          </cell>
          <cell r="H22">
            <v>935</v>
          </cell>
          <cell r="I22">
            <v>976</v>
          </cell>
          <cell r="J22">
            <v>9</v>
          </cell>
          <cell r="K22">
            <v>18</v>
          </cell>
        </row>
        <row r="23">
          <cell r="A23" t="str">
            <v>Nagaland</v>
          </cell>
          <cell r="B23">
            <v>16253</v>
          </cell>
          <cell r="C23">
            <v>63781</v>
          </cell>
          <cell r="D23">
            <v>70.5</v>
          </cell>
          <cell r="E23">
            <v>76.900000000000006</v>
          </cell>
          <cell r="F23">
            <v>1990</v>
          </cell>
          <cell r="G23">
            <v>1979</v>
          </cell>
          <cell r="H23">
            <v>900</v>
          </cell>
          <cell r="I23">
            <v>931</v>
          </cell>
          <cell r="J23">
            <v>24</v>
          </cell>
          <cell r="K23">
            <v>151</v>
          </cell>
        </row>
        <row r="24">
          <cell r="A24" t="str">
            <v>Odisha</v>
          </cell>
          <cell r="B24">
            <v>10453</v>
          </cell>
          <cell r="C24">
            <v>43463</v>
          </cell>
          <cell r="D24">
            <v>62.56</v>
          </cell>
          <cell r="E24">
            <v>74.430000000000007</v>
          </cell>
          <cell r="F24">
            <v>36805</v>
          </cell>
          <cell r="G24">
            <v>41974</v>
          </cell>
          <cell r="H24">
            <v>972</v>
          </cell>
          <cell r="I24">
            <v>979</v>
          </cell>
          <cell r="J24">
            <v>19</v>
          </cell>
          <cell r="K24">
            <v>22</v>
          </cell>
        </row>
        <row r="25">
          <cell r="A25" t="str">
            <v>Puducherry</v>
          </cell>
          <cell r="B25">
            <v>35994</v>
          </cell>
          <cell r="C25">
            <v>103149</v>
          </cell>
          <cell r="D25">
            <v>88.8</v>
          </cell>
          <cell r="E25">
            <v>91.33</v>
          </cell>
          <cell r="F25">
            <v>974</v>
          </cell>
          <cell r="G25">
            <v>1248</v>
          </cell>
          <cell r="H25">
            <v>1001</v>
          </cell>
          <cell r="I25">
            <v>1037</v>
          </cell>
          <cell r="J25">
            <v>40</v>
          </cell>
          <cell r="K25">
            <v>8</v>
          </cell>
        </row>
        <row r="26">
          <cell r="A26" t="str">
            <v>Punjab</v>
          </cell>
          <cell r="B26">
            <v>27881</v>
          </cell>
          <cell r="C26">
            <v>76895</v>
          </cell>
          <cell r="D26">
            <v>66.59</v>
          </cell>
          <cell r="E26">
            <v>79.599999999999994</v>
          </cell>
          <cell r="F26">
            <v>24359</v>
          </cell>
          <cell r="G26">
            <v>27743</v>
          </cell>
          <cell r="H26">
            <v>876</v>
          </cell>
          <cell r="I26">
            <v>895</v>
          </cell>
          <cell r="J26">
            <v>18</v>
          </cell>
          <cell r="K26">
            <v>19</v>
          </cell>
        </row>
        <row r="27">
          <cell r="A27" t="str">
            <v>Rajasthan</v>
          </cell>
          <cell r="B27">
            <v>13020</v>
          </cell>
          <cell r="C27">
            <v>54637</v>
          </cell>
          <cell r="D27">
            <v>63.08</v>
          </cell>
          <cell r="E27">
            <v>72.89</v>
          </cell>
          <cell r="F27">
            <v>56507</v>
          </cell>
          <cell r="G27">
            <v>68548</v>
          </cell>
          <cell r="H27">
            <v>921</v>
          </cell>
          <cell r="I27">
            <v>928</v>
          </cell>
          <cell r="J27">
            <v>4</v>
          </cell>
          <cell r="K27">
            <v>7</v>
          </cell>
        </row>
        <row r="28">
          <cell r="A28" t="str">
            <v>Sikkim</v>
          </cell>
          <cell r="B28">
            <v>16077</v>
          </cell>
          <cell r="C28">
            <v>130127</v>
          </cell>
          <cell r="D28">
            <v>81.239999999999995</v>
          </cell>
          <cell r="E28">
            <v>85.85</v>
          </cell>
          <cell r="F28">
            <v>541</v>
          </cell>
          <cell r="G28">
            <v>611</v>
          </cell>
          <cell r="H28">
            <v>875</v>
          </cell>
          <cell r="I28">
            <v>890</v>
          </cell>
          <cell r="J28">
            <v>28</v>
          </cell>
          <cell r="K28">
            <v>10</v>
          </cell>
        </row>
        <row r="29">
          <cell r="A29" t="str">
            <v>Tamil Nadu</v>
          </cell>
          <cell r="B29">
            <v>20972</v>
          </cell>
          <cell r="C29">
            <v>89050</v>
          </cell>
          <cell r="D29">
            <v>69.650000000000006</v>
          </cell>
          <cell r="E29">
            <v>75.84</v>
          </cell>
          <cell r="F29">
            <v>62406</v>
          </cell>
          <cell r="G29">
            <v>72147</v>
          </cell>
          <cell r="H29">
            <v>987</v>
          </cell>
          <cell r="I29">
            <v>996</v>
          </cell>
          <cell r="J29">
            <v>20</v>
          </cell>
          <cell r="K29">
            <v>20</v>
          </cell>
        </row>
        <row r="30">
          <cell r="A30" t="str">
            <v>Tripura</v>
          </cell>
          <cell r="B30">
            <v>15983</v>
          </cell>
          <cell r="C30">
            <v>50859</v>
          </cell>
          <cell r="D30">
            <v>68.81</v>
          </cell>
          <cell r="E30">
            <v>81.42</v>
          </cell>
          <cell r="F30">
            <v>3199</v>
          </cell>
          <cell r="G30">
            <v>3674</v>
          </cell>
          <cell r="H30">
            <v>948</v>
          </cell>
          <cell r="I30">
            <v>960</v>
          </cell>
          <cell r="J30">
            <v>12</v>
          </cell>
          <cell r="K30">
            <v>105</v>
          </cell>
        </row>
        <row r="31">
          <cell r="A31" t="str">
            <v>Uttar Pradesh</v>
          </cell>
          <cell r="B31">
            <v>9828</v>
          </cell>
          <cell r="C31">
            <v>30021</v>
          </cell>
          <cell r="D31">
            <v>73.45</v>
          </cell>
          <cell r="E31">
            <v>80.09</v>
          </cell>
          <cell r="F31">
            <v>166198</v>
          </cell>
          <cell r="G31">
            <v>199812</v>
          </cell>
          <cell r="H31">
            <v>898</v>
          </cell>
          <cell r="I31">
            <v>912</v>
          </cell>
          <cell r="J31">
            <v>8</v>
          </cell>
          <cell r="K31">
            <v>9</v>
          </cell>
        </row>
        <row r="32">
          <cell r="A32" t="str">
            <v>Uttarakhand</v>
          </cell>
          <cell r="B32">
            <v>15285</v>
          </cell>
          <cell r="C32">
            <v>85372</v>
          </cell>
          <cell r="D32">
            <v>73.19</v>
          </cell>
          <cell r="E32">
            <v>87.22</v>
          </cell>
          <cell r="F32">
            <v>8489</v>
          </cell>
          <cell r="G32">
            <v>10086</v>
          </cell>
          <cell r="H32">
            <v>962</v>
          </cell>
          <cell r="I32">
            <v>963</v>
          </cell>
          <cell r="J32">
            <v>22</v>
          </cell>
          <cell r="K32">
            <v>25</v>
          </cell>
        </row>
        <row r="33">
          <cell r="A33" t="str">
            <v>West Bengal</v>
          </cell>
          <cell r="B33">
            <v>16583</v>
          </cell>
          <cell r="C33">
            <v>53383</v>
          </cell>
          <cell r="D33">
            <v>56.27</v>
          </cell>
          <cell r="E33">
            <v>67.680000000000007</v>
          </cell>
          <cell r="F33">
            <v>80176</v>
          </cell>
          <cell r="G33">
            <v>91276</v>
          </cell>
          <cell r="H33">
            <v>934</v>
          </cell>
          <cell r="I33">
            <v>950</v>
          </cell>
          <cell r="J33">
            <v>28</v>
          </cell>
          <cell r="K33">
            <v>27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garaj dehury" refreshedDate="45360.827406597222" createdVersion="5" refreshedVersion="6" minRefreshableVersion="3" recordCount="0" supportSubquery="1" supportAdvancedDrill="1" xr:uid="{5D6ED5E8-A0FD-46A3-A17E-BA6F04AE97B7}">
  <cacheSource type="external" connectionId="1"/>
  <cacheFields count="3">
    <cacheField name="[Table1].[State].[State]" caption="State" numFmtId="0" level="1">
      <sharedItems count="36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 (Orissa)"/>
        <s v="Puducherry (Pondicherry)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[Measures].[Sum of Population in 2011]" caption="Sum of Population in 2011" numFmtId="0" hierarchy="7" level="32767"/>
    <cacheField name="[Measures].[Sum of Population in 2001]" caption="Sum of Population in 2001" numFmtId="0" hierarchy="8" level="32767"/>
  </cacheFields>
  <cacheHierarchies count="9"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trict]" caption="District" attribute="1" defaultMemberUniqueName="[Table1].[District].[All]" allUniqueName="[Table1].[District].[All]" dimensionUniqueName="[Table1]" displayFolder="" count="2" memberValueDatatype="130" unbalanced="0"/>
    <cacheHierarchy uniqueName="[Table1].[Population in 2001]" caption="Population in 2001" attribute="1" defaultMemberUniqueName="[Table1].[Population in 2001].[All]" allUniqueName="[Table1].[Population in 2001].[All]" dimensionUniqueName="[Table1]" displayFolder="" count="0" memberValueDatatype="20" unbalanced="0"/>
    <cacheHierarchy uniqueName="[Table1].[Population in 2011]" caption="Population in 2011" attribute="1" defaultMemberUniqueName="[Table1].[Population in 2011].[All]" allUniqueName="[Table1].[Population in 2011].[All]" dimensionUniqueName="[Table1]" displayFolder="" count="0" memberValueDatatype="20" unbalanced="0"/>
    <cacheHierarchy uniqueName="[Table1].[statewise]" caption="statewise" attribute="1" defaultMemberUniqueName="[Table1].[statewise].[All]" allUniqueName="[Table1].[statewis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opulation in 2011]" caption="Sum of Population in 201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pulation in 2001]" caption="Sum of Population in 2001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garaj dehury" refreshedDate="45360.827406597222" createdVersion="5" refreshedVersion="6" minRefreshableVersion="3" recordCount="0" supportSubquery="1" supportAdvancedDrill="1" xr:uid="{1D18CE8A-E974-424F-A745-C72330FD6974}">
  <cacheSource type="external" connectionId="1"/>
  <cacheFields count="3">
    <cacheField name="[Table1].[State].[State]" caption="State" numFmtId="0" level="1">
      <sharedItems count="36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 (Orissa)"/>
        <s v="Puducherry (Pondicherry)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[Measures].[Sum of Population in 2011]" caption="Sum of Population in 2011" numFmtId="0" hierarchy="7" level="32767"/>
    <cacheField name="[Measures].[Sum of Population in 2001]" caption="Sum of Population in 2001" numFmtId="0" hierarchy="8" level="32767"/>
  </cacheFields>
  <cacheHierarchies count="9"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trict]" caption="District" attribute="1" defaultMemberUniqueName="[Table1].[District].[All]" allUniqueName="[Table1].[District].[All]" dimensionUniqueName="[Table1]" displayFolder="" count="2" memberValueDatatype="130" unbalanced="0"/>
    <cacheHierarchy uniqueName="[Table1].[Population in 2001]" caption="Population in 2001" attribute="1" defaultMemberUniqueName="[Table1].[Population in 2001].[All]" allUniqueName="[Table1].[Population in 2001].[All]" dimensionUniqueName="[Table1]" displayFolder="" count="0" memberValueDatatype="20" unbalanced="0"/>
    <cacheHierarchy uniqueName="[Table1].[Population in 2011]" caption="Population in 2011" attribute="1" defaultMemberUniqueName="[Table1].[Population in 2011].[All]" allUniqueName="[Table1].[Population in 2011].[All]" dimensionUniqueName="[Table1]" displayFolder="" count="0" memberValueDatatype="20" unbalanced="0"/>
    <cacheHierarchy uniqueName="[Table1].[statewise]" caption="statewise" attribute="1" defaultMemberUniqueName="[Table1].[statewise].[All]" allUniqueName="[Table1].[statewis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opulation in 2011]" caption="Sum of Population in 201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pulation in 2001]" caption="Sum of Population in 2001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4D576-C846-4820-9762-3BAE00157EDA}" name="PivotTable1" cacheId="0" applyNumberFormats="0" applyBorderFormats="0" applyFontFormats="0" applyPatternFormats="0" applyAlignmentFormats="0" applyWidthHeightFormats="1" dataCaption="Values" tag="e722d920-9209-46bf-966f-6d9cf83fc100" updatedVersion="6" minRefreshableVersion="3" useAutoFormatting="1" itemPrintTitles="1" createdVersion="5" indent="0" outline="1" outlineData="1" multipleFieldFilters="0">
  <location ref="B1:D38" firstHeaderRow="0" firstDataRow="1" firstDataCol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in 2011" fld="1" baseField="0" baseItem="0"/>
    <dataField name="Sum of Population in 2001" fld="2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CDF33-5330-4E60-BA47-CFF8ED583D54}" name="PivotTable2" cacheId="1" applyNumberFormats="0" applyBorderFormats="0" applyFontFormats="0" applyPatternFormats="0" applyAlignmentFormats="0" applyWidthHeightFormats="1" dataCaption="Values" tag="a5d67cf9-524f-4123-944c-f4c2035f11a8" updatedVersion="6" minRefreshableVersion="3" useAutoFormatting="1" itemPrintTitles="1" createdVersion="5" indent="0" outline="1" outlineData="1" multipleFieldFilters="0">
  <location ref="E1:G38" firstHeaderRow="0" firstDataRow="1" firstDataCol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in 2011" fld="1" baseField="0" baseItem="0"/>
    <dataField name="Sum of Population in 2001" fld="2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74C10-9D14-489B-954F-76D922DBCA69}" name="Table1" displayName="Table1" ref="A1:D641" totalsRowShown="0" headerRowDxfId="0">
  <autoFilter ref="A1:D641" xr:uid="{9E79B5EC-F38A-44ED-A939-B082FC410FB7}"/>
  <tableColumns count="4">
    <tableColumn id="1" xr3:uid="{B3F90459-8FB9-4E21-BD2A-E8DA83E4EE46}" name="State"/>
    <tableColumn id="2" xr3:uid="{E8534EDF-44EA-48C3-BEE5-4AFBF66382B6}" name="District"/>
    <tableColumn id="3" xr3:uid="{D9A43E97-84DA-4598-BF91-EF3DDCA49309}" name="Population in 2001"/>
    <tableColumn id="4" xr3:uid="{29B595B9-2B72-4823-ADA3-8E35A69F92A3}" name="Population in 20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u.ac.in/UpFiles/UpPdfFiles/2021/Mar/2_03-03-2021_16-43-21_Ch.6%20Crime%20in%20India%20An%20Inter-%20State%20Analysi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F706-EC67-4107-9CA7-DF1AE1EEB88C}">
  <dimension ref="B1:I38"/>
  <sheetViews>
    <sheetView topLeftCell="A17" workbookViewId="0">
      <selection activeCell="B1" sqref="B1:D38"/>
    </sheetView>
  </sheetViews>
  <sheetFormatPr defaultRowHeight="12" x14ac:dyDescent="0.3"/>
  <cols>
    <col min="2" max="2" width="23.6640625" bestFit="1" customWidth="1"/>
    <col min="3" max="4" width="23.44140625" bestFit="1" customWidth="1"/>
    <col min="7" max="7" width="75" bestFit="1" customWidth="1"/>
    <col min="8" max="8" width="28" bestFit="1" customWidth="1"/>
    <col min="9" max="9" width="11.33203125" bestFit="1" customWidth="1"/>
  </cols>
  <sheetData>
    <row r="1" spans="2:9" ht="15.5" x14ac:dyDescent="0.35">
      <c r="B1" s="2" t="s">
        <v>673</v>
      </c>
      <c r="C1" t="s">
        <v>675</v>
      </c>
      <c r="D1" t="s">
        <v>676</v>
      </c>
      <c r="H1" s="1" t="s">
        <v>680</v>
      </c>
      <c r="I1" s="1" t="s">
        <v>679</v>
      </c>
    </row>
    <row r="2" spans="2:9" x14ac:dyDescent="0.3">
      <c r="B2" s="3" t="s">
        <v>6</v>
      </c>
      <c r="C2" s="4">
        <v>380581</v>
      </c>
      <c r="D2" s="4">
        <v>356152</v>
      </c>
      <c r="E2" t="e">
        <f>VLOOKUP(B2,Sheet4!A:B,2,FALSE)</f>
        <v>#N/A</v>
      </c>
      <c r="H2" t="s">
        <v>681</v>
      </c>
      <c r="I2">
        <v>81.3</v>
      </c>
    </row>
    <row r="3" spans="2:9" x14ac:dyDescent="0.3">
      <c r="B3" s="3" t="s">
        <v>10</v>
      </c>
      <c r="C3" s="4">
        <v>49386799</v>
      </c>
      <c r="D3" s="4">
        <v>45222736</v>
      </c>
      <c r="E3">
        <f>VLOOKUP(B3,Sheet4!A:B,2,FALSE)</f>
        <v>60.47</v>
      </c>
      <c r="H3" t="s">
        <v>10</v>
      </c>
      <c r="I3">
        <v>60.47</v>
      </c>
    </row>
    <row r="4" spans="2:9" x14ac:dyDescent="0.3">
      <c r="B4" s="3" t="s">
        <v>24</v>
      </c>
      <c r="C4" s="4">
        <v>1383727</v>
      </c>
      <c r="D4" s="4">
        <v>1097968</v>
      </c>
      <c r="E4">
        <f>VLOOKUP(B4,Sheet4!A:B,2,FALSE)</f>
        <v>54.34</v>
      </c>
      <c r="H4" t="s">
        <v>24</v>
      </c>
      <c r="I4">
        <v>54.34</v>
      </c>
    </row>
    <row r="5" spans="2:9" x14ac:dyDescent="0.3">
      <c r="B5" s="3" t="s">
        <v>41</v>
      </c>
      <c r="C5" s="4">
        <v>31205576</v>
      </c>
      <c r="D5" s="4">
        <v>26655528</v>
      </c>
      <c r="E5">
        <f>VLOOKUP(B5,Sheet4!A:B,2,FALSE)</f>
        <v>63.25</v>
      </c>
      <c r="H5" t="s">
        <v>41</v>
      </c>
      <c r="I5">
        <v>63.25</v>
      </c>
    </row>
    <row r="6" spans="2:9" x14ac:dyDescent="0.3">
      <c r="B6" s="3" t="s">
        <v>69</v>
      </c>
      <c r="C6" s="4">
        <v>104099452</v>
      </c>
      <c r="D6" s="4">
        <v>82998509</v>
      </c>
      <c r="E6">
        <f>VLOOKUP(B6,Sheet4!A:B,2,FALSE)</f>
        <v>47</v>
      </c>
      <c r="H6" t="s">
        <v>69</v>
      </c>
      <c r="I6">
        <v>47</v>
      </c>
    </row>
    <row r="7" spans="2:9" x14ac:dyDescent="0.3">
      <c r="B7" s="3" t="s">
        <v>108</v>
      </c>
      <c r="C7" s="4">
        <v>1055450</v>
      </c>
      <c r="D7" s="4">
        <v>900635</v>
      </c>
      <c r="E7">
        <f>VLOOKUP(B7,Sheet4!A:B,2,FALSE)</f>
        <v>81.94</v>
      </c>
      <c r="H7" t="s">
        <v>108</v>
      </c>
      <c r="I7">
        <v>81.94</v>
      </c>
    </row>
    <row r="8" spans="2:9" x14ac:dyDescent="0.3">
      <c r="B8" s="3" t="s">
        <v>109</v>
      </c>
      <c r="C8" s="4">
        <v>25545198</v>
      </c>
      <c r="D8" s="4">
        <v>20833803</v>
      </c>
      <c r="E8">
        <f>VLOOKUP(B8,Sheet4!A:B,2,FALSE)</f>
        <v>64.66</v>
      </c>
      <c r="H8" t="s">
        <v>109</v>
      </c>
      <c r="I8">
        <v>64.66</v>
      </c>
    </row>
    <row r="9" spans="2:9" x14ac:dyDescent="0.3">
      <c r="B9" s="3" t="s">
        <v>128</v>
      </c>
      <c r="C9" s="4">
        <v>343709</v>
      </c>
      <c r="D9" s="4">
        <v>220490</v>
      </c>
      <c r="E9" t="e">
        <f>VLOOKUP(B9,Sheet4!A:B,2,FALSE)</f>
        <v>#N/A</v>
      </c>
      <c r="H9" t="s">
        <v>132</v>
      </c>
      <c r="I9">
        <v>57.63</v>
      </c>
    </row>
    <row r="10" spans="2:9" x14ac:dyDescent="0.3">
      <c r="B10" s="3" t="s">
        <v>129</v>
      </c>
      <c r="C10" s="4">
        <v>243247</v>
      </c>
      <c r="D10" s="4">
        <v>158204</v>
      </c>
      <c r="E10" t="e">
        <f>VLOOKUP(B10,Sheet4!A:B,2,FALSE)</f>
        <v>#N/A</v>
      </c>
      <c r="H10" t="s">
        <v>142</v>
      </c>
      <c r="I10">
        <v>78.180000000000007</v>
      </c>
    </row>
    <row r="11" spans="2:9" x14ac:dyDescent="0.3">
      <c r="B11" s="3" t="s">
        <v>132</v>
      </c>
      <c r="C11" s="4">
        <v>16787941</v>
      </c>
      <c r="D11" s="4">
        <v>13850507</v>
      </c>
      <c r="E11">
        <f>VLOOKUP(B11,Sheet4!A:B,2,FALSE)</f>
        <v>57.63</v>
      </c>
      <c r="H11" t="s">
        <v>145</v>
      </c>
      <c r="I11">
        <v>81.67</v>
      </c>
    </row>
    <row r="12" spans="2:9" x14ac:dyDescent="0.3">
      <c r="B12" s="3" t="s">
        <v>142</v>
      </c>
      <c r="C12" s="4">
        <v>1458545</v>
      </c>
      <c r="D12" s="4">
        <v>1347668</v>
      </c>
      <c r="E12">
        <f>VLOOKUP(B12,Sheet4!A:B,2,FALSE)</f>
        <v>78.180000000000007</v>
      </c>
      <c r="H12" t="s">
        <v>172</v>
      </c>
      <c r="I12">
        <v>82.01</v>
      </c>
    </row>
    <row r="13" spans="2:9" x14ac:dyDescent="0.3">
      <c r="B13" s="3" t="s">
        <v>145</v>
      </c>
      <c r="C13" s="4">
        <v>60439692</v>
      </c>
      <c r="D13" s="4">
        <v>50671017</v>
      </c>
      <c r="E13">
        <f>VLOOKUP(B13,Sheet4!A:B,2,FALSE)</f>
        <v>81.67</v>
      </c>
      <c r="H13" t="s">
        <v>194</v>
      </c>
      <c r="I13">
        <v>69.14</v>
      </c>
    </row>
    <row r="14" spans="2:9" x14ac:dyDescent="0.3">
      <c r="B14" s="3" t="s">
        <v>172</v>
      </c>
      <c r="C14" s="4">
        <v>25351462</v>
      </c>
      <c r="D14" s="4">
        <v>21144564</v>
      </c>
      <c r="E14">
        <f>VLOOKUP(B14,Sheet4!A:B,2,FALSE)</f>
        <v>82.01</v>
      </c>
      <c r="H14" t="s">
        <v>682</v>
      </c>
      <c r="I14">
        <v>67.91</v>
      </c>
    </row>
    <row r="15" spans="2:9" x14ac:dyDescent="0.3">
      <c r="B15" s="3" t="s">
        <v>194</v>
      </c>
      <c r="C15" s="4">
        <v>6864602</v>
      </c>
      <c r="D15" s="4">
        <v>6077900</v>
      </c>
      <c r="E15">
        <f>VLOOKUP(B15,Sheet4!A:B,2,FALSE)</f>
        <v>69.14</v>
      </c>
      <c r="H15" t="s">
        <v>229</v>
      </c>
      <c r="I15">
        <v>76.48</v>
      </c>
    </row>
    <row r="16" spans="2:9" x14ac:dyDescent="0.3">
      <c r="B16" s="3" t="s">
        <v>206</v>
      </c>
      <c r="C16" s="4">
        <v>12541302</v>
      </c>
      <c r="D16" s="4">
        <v>10143700</v>
      </c>
      <c r="E16" t="e">
        <f>VLOOKUP(B16,Sheet4!A:B,2,FALSE)</f>
        <v>#N/A</v>
      </c>
      <c r="H16" t="s">
        <v>254</v>
      </c>
      <c r="I16">
        <v>55.52</v>
      </c>
    </row>
    <row r="17" spans="2:9" x14ac:dyDescent="0.3">
      <c r="B17" s="3" t="s">
        <v>229</v>
      </c>
      <c r="C17" s="4">
        <v>32988134</v>
      </c>
      <c r="D17" s="4">
        <v>26945829</v>
      </c>
      <c r="E17">
        <f>VLOOKUP(B17,Sheet4!A:B,2,FALSE)</f>
        <v>76.48</v>
      </c>
      <c r="H17" t="s">
        <v>284</v>
      </c>
      <c r="I17">
        <v>53.56</v>
      </c>
    </row>
    <row r="18" spans="2:9" x14ac:dyDescent="0.3">
      <c r="B18" s="3" t="s">
        <v>254</v>
      </c>
      <c r="C18" s="4">
        <v>61095297</v>
      </c>
      <c r="D18" s="4">
        <v>52850562</v>
      </c>
      <c r="E18">
        <f>VLOOKUP(B18,Sheet4!A:B,2,FALSE)</f>
        <v>55.52</v>
      </c>
      <c r="H18" t="s">
        <v>300</v>
      </c>
      <c r="I18">
        <v>66.599999999999994</v>
      </c>
    </row>
    <row r="19" spans="2:9" x14ac:dyDescent="0.3">
      <c r="B19" s="3" t="s">
        <v>284</v>
      </c>
      <c r="C19" s="4">
        <v>33406061</v>
      </c>
      <c r="D19" s="4">
        <v>31841374</v>
      </c>
      <c r="E19">
        <f>VLOOKUP(B19,Sheet4!A:B,2,FALSE)</f>
        <v>53.56</v>
      </c>
      <c r="H19" t="s">
        <v>351</v>
      </c>
      <c r="I19">
        <v>90.86</v>
      </c>
    </row>
    <row r="20" spans="2:9" x14ac:dyDescent="0.3">
      <c r="B20" s="3" t="s">
        <v>299</v>
      </c>
      <c r="C20" s="4">
        <v>64473</v>
      </c>
      <c r="D20" s="4">
        <v>60650</v>
      </c>
      <c r="E20" t="e">
        <f>VLOOKUP(B20,Sheet4!A:B,2,FALSE)</f>
        <v>#N/A</v>
      </c>
      <c r="H20" t="s">
        <v>386</v>
      </c>
      <c r="I20">
        <v>86.66</v>
      </c>
    </row>
    <row r="21" spans="2:9" x14ac:dyDescent="0.3">
      <c r="B21" s="3" t="s">
        <v>300</v>
      </c>
      <c r="C21" s="4">
        <v>72626809</v>
      </c>
      <c r="D21" s="4">
        <v>60348023</v>
      </c>
      <c r="E21">
        <f>VLOOKUP(B21,Sheet4!A:B,2,FALSE)</f>
        <v>66.599999999999994</v>
      </c>
      <c r="H21" t="s">
        <v>396</v>
      </c>
      <c r="I21">
        <v>63.74</v>
      </c>
    </row>
    <row r="22" spans="2:9" x14ac:dyDescent="0.3">
      <c r="B22" s="3" t="s">
        <v>351</v>
      </c>
      <c r="C22" s="4">
        <v>112374333</v>
      </c>
      <c r="D22" s="4">
        <v>96878627</v>
      </c>
      <c r="E22">
        <f>VLOOKUP(B22,Sheet4!A:B,2,FALSE)</f>
        <v>90.86</v>
      </c>
      <c r="H22" t="s">
        <v>404</v>
      </c>
      <c r="I22">
        <v>76.88</v>
      </c>
    </row>
    <row r="23" spans="2:9" x14ac:dyDescent="0.3">
      <c r="B23" s="3" t="s">
        <v>386</v>
      </c>
      <c r="C23" s="4">
        <v>2855794</v>
      </c>
      <c r="D23" s="4">
        <v>2293896</v>
      </c>
      <c r="E23">
        <f>VLOOKUP(B23,Sheet4!A:B,2,FALSE)</f>
        <v>86.66</v>
      </c>
      <c r="H23" t="s">
        <v>413</v>
      </c>
      <c r="I23">
        <v>70.5</v>
      </c>
    </row>
    <row r="24" spans="2:9" x14ac:dyDescent="0.3">
      <c r="B24" s="3" t="s">
        <v>396</v>
      </c>
      <c r="C24" s="4">
        <v>2966889</v>
      </c>
      <c r="D24" s="4">
        <v>2318822</v>
      </c>
      <c r="E24">
        <f>VLOOKUP(B24,Sheet4!A:B,2,FALSE)</f>
        <v>63.74</v>
      </c>
      <c r="H24" t="s">
        <v>683</v>
      </c>
      <c r="I24">
        <v>62.56</v>
      </c>
    </row>
    <row r="25" spans="2:9" x14ac:dyDescent="0.3">
      <c r="B25" s="3" t="s">
        <v>404</v>
      </c>
      <c r="C25" s="4">
        <v>1097206</v>
      </c>
      <c r="D25" s="4">
        <v>888573</v>
      </c>
      <c r="E25">
        <f>VLOOKUP(B25,Sheet4!A:B,2,FALSE)</f>
        <v>76.88</v>
      </c>
      <c r="H25" t="s">
        <v>684</v>
      </c>
      <c r="I25">
        <v>88.8</v>
      </c>
    </row>
    <row r="26" spans="2:9" x14ac:dyDescent="0.3">
      <c r="B26" s="3" t="s">
        <v>413</v>
      </c>
      <c r="C26" s="4">
        <v>1978502</v>
      </c>
      <c r="D26" s="4">
        <v>1990036</v>
      </c>
      <c r="E26">
        <f>VLOOKUP(B26,Sheet4!A:B,2,FALSE)</f>
        <v>70.5</v>
      </c>
      <c r="H26" t="s">
        <v>460</v>
      </c>
      <c r="I26">
        <v>66.59</v>
      </c>
    </row>
    <row r="27" spans="2:9" x14ac:dyDescent="0.3">
      <c r="B27" s="3" t="s">
        <v>425</v>
      </c>
      <c r="C27" s="4">
        <v>41974218</v>
      </c>
      <c r="D27" s="4">
        <v>36804660</v>
      </c>
      <c r="E27" t="e">
        <f>VLOOKUP(B27,Sheet4!A:B,2,FALSE)</f>
        <v>#N/A</v>
      </c>
      <c r="H27" t="s">
        <v>481</v>
      </c>
      <c r="I27">
        <v>63.08</v>
      </c>
    </row>
    <row r="28" spans="2:9" x14ac:dyDescent="0.3">
      <c r="B28" s="3" t="s">
        <v>456</v>
      </c>
      <c r="C28" s="4">
        <v>1247953</v>
      </c>
      <c r="D28" s="4">
        <v>974345</v>
      </c>
      <c r="E28" t="e">
        <f>VLOOKUP(B28,Sheet4!A:B,2,FALSE)</f>
        <v>#N/A</v>
      </c>
      <c r="H28" t="s">
        <v>515</v>
      </c>
      <c r="I28">
        <v>81.239999999999995</v>
      </c>
    </row>
    <row r="29" spans="2:9" x14ac:dyDescent="0.3">
      <c r="B29" s="3" t="s">
        <v>460</v>
      </c>
      <c r="C29" s="4">
        <v>27743338</v>
      </c>
      <c r="D29" s="4">
        <v>24358999</v>
      </c>
      <c r="E29">
        <f>VLOOKUP(B29,Sheet4!A:B,2,FALSE)</f>
        <v>66.59</v>
      </c>
      <c r="H29" t="s">
        <v>520</v>
      </c>
      <c r="I29">
        <v>69.650000000000006</v>
      </c>
    </row>
    <row r="30" spans="2:9" x14ac:dyDescent="0.3">
      <c r="B30" s="3" t="s">
        <v>481</v>
      </c>
      <c r="C30" s="4">
        <v>68548437</v>
      </c>
      <c r="D30" s="4">
        <v>56507188</v>
      </c>
      <c r="E30">
        <f>VLOOKUP(B30,Sheet4!A:B,2,FALSE)</f>
        <v>63.08</v>
      </c>
      <c r="H30" t="s">
        <v>564</v>
      </c>
      <c r="I30">
        <v>68.81</v>
      </c>
    </row>
    <row r="31" spans="2:9" x14ac:dyDescent="0.3">
      <c r="B31" s="3" t="s">
        <v>515</v>
      </c>
      <c r="C31" s="4">
        <v>610577</v>
      </c>
      <c r="D31" s="4">
        <v>540851</v>
      </c>
      <c r="E31">
        <f>VLOOKUP(B31,Sheet4!A:B,2,FALSE)</f>
        <v>81.239999999999995</v>
      </c>
      <c r="H31" t="s">
        <v>569</v>
      </c>
      <c r="I31">
        <v>73.45</v>
      </c>
    </row>
    <row r="32" spans="2:9" x14ac:dyDescent="0.3">
      <c r="B32" s="3" t="s">
        <v>520</v>
      </c>
      <c r="C32" s="4">
        <v>72147030</v>
      </c>
      <c r="D32" s="4">
        <v>62405679</v>
      </c>
      <c r="E32">
        <f>VLOOKUP(B32,Sheet4!A:B,2,FALSE)</f>
        <v>69.650000000000006</v>
      </c>
      <c r="H32" t="s">
        <v>639</v>
      </c>
      <c r="I32">
        <v>73.19</v>
      </c>
    </row>
    <row r="33" spans="2:9" x14ac:dyDescent="0.3">
      <c r="B33" s="3" t="s">
        <v>553</v>
      </c>
      <c r="C33" s="4">
        <v>35193978</v>
      </c>
      <c r="D33" s="4">
        <v>30987271</v>
      </c>
      <c r="E33" t="e">
        <f>VLOOKUP(B33,Sheet4!A:B,2,FALSE)</f>
        <v>#N/A</v>
      </c>
      <c r="H33" t="s">
        <v>653</v>
      </c>
      <c r="I33">
        <v>56.27</v>
      </c>
    </row>
    <row r="34" spans="2:9" x14ac:dyDescent="0.3">
      <c r="B34" s="3" t="s">
        <v>564</v>
      </c>
      <c r="C34" s="4">
        <v>3673917</v>
      </c>
      <c r="D34" s="4">
        <v>3199203</v>
      </c>
      <c r="E34">
        <f>VLOOKUP(B34,Sheet4!A:B,2,FALSE)</f>
        <v>68.81</v>
      </c>
    </row>
    <row r="35" spans="2:9" x14ac:dyDescent="0.3">
      <c r="B35" s="3" t="s">
        <v>569</v>
      </c>
      <c r="C35" s="4">
        <v>199812341</v>
      </c>
      <c r="D35" s="4">
        <v>166197921</v>
      </c>
      <c r="E35">
        <f>VLOOKUP(B35,Sheet4!A:B,2,FALSE)</f>
        <v>73.45</v>
      </c>
    </row>
    <row r="36" spans="2:9" x14ac:dyDescent="0.3">
      <c r="B36" s="3" t="s">
        <v>639</v>
      </c>
      <c r="C36" s="4">
        <v>10086292</v>
      </c>
      <c r="D36" s="4">
        <v>8489349</v>
      </c>
      <c r="E36">
        <f>VLOOKUP(B36,Sheet4!A:B,2,FALSE)</f>
        <v>73.19</v>
      </c>
    </row>
    <row r="37" spans="2:9" x14ac:dyDescent="0.3">
      <c r="B37" s="3" t="s">
        <v>653</v>
      </c>
      <c r="C37" s="4">
        <v>91276115</v>
      </c>
      <c r="D37" s="4">
        <v>80176197</v>
      </c>
      <c r="E37">
        <f>VLOOKUP(B37,Sheet4!A:B,2,FALSE)</f>
        <v>56.27</v>
      </c>
    </row>
    <row r="38" spans="2:9" x14ac:dyDescent="0.3">
      <c r="B38" s="3" t="s">
        <v>674</v>
      </c>
      <c r="C38" s="4">
        <v>1210854977</v>
      </c>
      <c r="D38" s="4">
        <v>1028737436</v>
      </c>
      <c r="E38" t="e">
        <f>VLOOKUP(B38,Sheet4!A:B,2,FALSE)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9AF1-071E-4406-84A1-1C533E2B0E72}">
  <dimension ref="A1:U38"/>
  <sheetViews>
    <sheetView tabSelected="1" topLeftCell="C13" workbookViewId="0">
      <selection activeCell="E1" sqref="E1:U37"/>
    </sheetView>
  </sheetViews>
  <sheetFormatPr defaultRowHeight="12" x14ac:dyDescent="0.3"/>
  <cols>
    <col min="1" max="1" width="28" bestFit="1" customWidth="1"/>
    <col min="2" max="2" width="11.33203125" bestFit="1" customWidth="1"/>
    <col min="5" max="5" width="23.6640625" bestFit="1" customWidth="1"/>
    <col min="6" max="7" width="26" bestFit="1" customWidth="1"/>
    <col min="8" max="8" width="17.21875" customWidth="1"/>
    <col min="9" max="9" width="12.21875" customWidth="1"/>
    <col min="10" max="10" width="13.77734375" customWidth="1"/>
    <col min="11" max="11" width="13" customWidth="1"/>
  </cols>
  <sheetData>
    <row r="1" spans="1:21" ht="15.5" x14ac:dyDescent="0.35">
      <c r="A1" s="1" t="s">
        <v>680</v>
      </c>
      <c r="B1" s="1" t="s">
        <v>679</v>
      </c>
      <c r="E1" s="2" t="s">
        <v>673</v>
      </c>
      <c r="F1" s="2" t="s">
        <v>675</v>
      </c>
      <c r="G1" s="2" t="s">
        <v>676</v>
      </c>
      <c r="H1" s="1" t="s">
        <v>679</v>
      </c>
      <c r="I1" s="1" t="s">
        <v>685</v>
      </c>
      <c r="J1" s="1" t="s">
        <v>686</v>
      </c>
      <c r="K1" s="1" t="s">
        <v>687</v>
      </c>
      <c r="L1" s="1" t="s">
        <v>691</v>
      </c>
      <c r="M1" s="1" t="s">
        <v>692</v>
      </c>
      <c r="N1" s="1" t="s">
        <v>693</v>
      </c>
      <c r="O1" s="1" t="s">
        <v>694</v>
      </c>
      <c r="P1" s="1" t="s">
        <v>695</v>
      </c>
      <c r="Q1" s="1" t="s">
        <v>696</v>
      </c>
      <c r="R1" s="1" t="s">
        <v>697</v>
      </c>
      <c r="S1" s="1" t="s">
        <v>698</v>
      </c>
      <c r="T1" s="1" t="s">
        <v>699</v>
      </c>
      <c r="U1" s="1" t="s">
        <v>700</v>
      </c>
    </row>
    <row r="2" spans="1:21" x14ac:dyDescent="0.3">
      <c r="A2" t="s">
        <v>681</v>
      </c>
      <c r="B2">
        <v>81.3</v>
      </c>
      <c r="E2" s="3" t="s">
        <v>6</v>
      </c>
      <c r="F2" s="4">
        <v>380581</v>
      </c>
      <c r="G2" s="4">
        <v>356152</v>
      </c>
      <c r="H2">
        <v>81.3</v>
      </c>
      <c r="I2">
        <v>86.63</v>
      </c>
      <c r="J2">
        <v>34</v>
      </c>
      <c r="K2">
        <v>54</v>
      </c>
    </row>
    <row r="3" spans="1:21" x14ac:dyDescent="0.3">
      <c r="A3" t="s">
        <v>10</v>
      </c>
      <c r="B3">
        <v>60.47</v>
      </c>
      <c r="E3" s="3" t="s">
        <v>10</v>
      </c>
      <c r="F3" s="4">
        <v>49386799</v>
      </c>
      <c r="G3" s="4">
        <v>45222736</v>
      </c>
      <c r="H3">
        <f t="shared" ref="H3:H38" si="0">VLOOKUP(E3,A:B,2,FALSE)</f>
        <v>60.47</v>
      </c>
      <c r="I3">
        <f>VLOOKUP(E3,'[1]RBI DATA states_wise_population'!$A:$E,5,FALSE)</f>
        <v>67.02</v>
      </c>
      <c r="J3">
        <f>VLOOKUP(E3,'[1]RBI DATA states_wise_population'!$A:$J,10,FALSE)</f>
        <v>8</v>
      </c>
      <c r="K3">
        <f>VLOOKUP(E3,'[1]RBI DATA states_wise_population'!$A:$K,11,FALSE)</f>
        <v>12</v>
      </c>
      <c r="L3">
        <v>2602</v>
      </c>
      <c r="M3">
        <v>2808</v>
      </c>
      <c r="N3">
        <v>871</v>
      </c>
      <c r="O3">
        <v>1442</v>
      </c>
      <c r="P3">
        <v>1182</v>
      </c>
      <c r="Q3">
        <v>2154</v>
      </c>
      <c r="R3">
        <v>24823</v>
      </c>
      <c r="S3">
        <v>37300</v>
      </c>
      <c r="T3">
        <f>SUM(L3,N3,P3,R3)</f>
        <v>29478</v>
      </c>
      <c r="U3">
        <f>SUM(M3,O3,Q3,S3)</f>
        <v>43704</v>
      </c>
    </row>
    <row r="4" spans="1:21" x14ac:dyDescent="0.3">
      <c r="A4" t="s">
        <v>24</v>
      </c>
      <c r="B4">
        <v>54.34</v>
      </c>
      <c r="E4" s="3" t="s">
        <v>24</v>
      </c>
      <c r="F4" s="4">
        <v>1383727</v>
      </c>
      <c r="G4" s="4">
        <v>1097968</v>
      </c>
      <c r="H4">
        <f t="shared" si="0"/>
        <v>54.34</v>
      </c>
      <c r="I4">
        <f>VLOOKUP(E4,'[1]RBI DATA states_wise_population'!$A:$E,5,FALSE)</f>
        <v>65.39</v>
      </c>
      <c r="J4">
        <f>VLOOKUP(E4,'[1]RBI DATA states_wise_population'!$A:$J,10,FALSE)</f>
        <v>5</v>
      </c>
      <c r="K4">
        <f>VLOOKUP(E4,'[1]RBI DATA states_wise_population'!$A:$K,11,FALSE)</f>
        <v>17</v>
      </c>
      <c r="T4">
        <f t="shared" ref="T4:T38" si="1">SUM(L4,N4,P4,R4)</f>
        <v>0</v>
      </c>
      <c r="U4">
        <f t="shared" ref="U4:U38" si="2">SUM(M4,O4,Q4,S4)</f>
        <v>0</v>
      </c>
    </row>
    <row r="5" spans="1:21" x14ac:dyDescent="0.3">
      <c r="A5" t="s">
        <v>41</v>
      </c>
      <c r="B5">
        <v>63.25</v>
      </c>
      <c r="E5" s="3" t="s">
        <v>41</v>
      </c>
      <c r="F5" s="4">
        <v>31205576</v>
      </c>
      <c r="G5" s="4">
        <v>26655528</v>
      </c>
      <c r="H5">
        <f t="shared" si="0"/>
        <v>63.25</v>
      </c>
      <c r="I5">
        <f>VLOOKUP(E5,'[1]RBI DATA states_wise_population'!$A:$E,5,FALSE)</f>
        <v>72.19</v>
      </c>
      <c r="J5">
        <f>VLOOKUP(E5,'[1]RBI DATA states_wise_population'!$A:$J,10,FALSE)</f>
        <v>39</v>
      </c>
      <c r="K5">
        <f>VLOOKUP(E5,'[1]RBI DATA states_wise_population'!$A:$K,11,FALSE)</f>
        <v>45</v>
      </c>
      <c r="T5">
        <f t="shared" si="1"/>
        <v>0</v>
      </c>
      <c r="U5">
        <f t="shared" si="2"/>
        <v>0</v>
      </c>
    </row>
    <row r="6" spans="1:21" x14ac:dyDescent="0.3">
      <c r="A6" t="s">
        <v>69</v>
      </c>
      <c r="B6">
        <v>47</v>
      </c>
      <c r="E6" s="3" t="s">
        <v>69</v>
      </c>
      <c r="F6" s="4">
        <v>104099452</v>
      </c>
      <c r="G6" s="4">
        <v>82998509</v>
      </c>
      <c r="H6">
        <f t="shared" si="0"/>
        <v>47</v>
      </c>
      <c r="I6">
        <f>VLOOKUP(E6,'[1]RBI DATA states_wise_population'!$A:$E,5,FALSE)</f>
        <v>61.8</v>
      </c>
      <c r="J6">
        <f>VLOOKUP(E6,'[1]RBI DATA states_wise_population'!$A:$J,10,FALSE)</f>
        <v>18</v>
      </c>
      <c r="K6">
        <f>VLOOKUP(E6,'[1]RBI DATA states_wise_population'!$A:$K,11,FALSE)</f>
        <v>32</v>
      </c>
      <c r="L6">
        <v>3643</v>
      </c>
      <c r="M6">
        <v>3198</v>
      </c>
      <c r="N6">
        <v>888</v>
      </c>
      <c r="O6">
        <v>934</v>
      </c>
      <c r="P6">
        <v>2159</v>
      </c>
      <c r="Q6">
        <v>4268</v>
      </c>
      <c r="R6">
        <v>16575</v>
      </c>
      <c r="S6">
        <v>21963</v>
      </c>
      <c r="T6">
        <f t="shared" si="1"/>
        <v>23265</v>
      </c>
      <c r="U6">
        <f t="shared" si="2"/>
        <v>30363</v>
      </c>
    </row>
    <row r="7" spans="1:21" x14ac:dyDescent="0.3">
      <c r="A7" t="s">
        <v>108</v>
      </c>
      <c r="B7">
        <v>81.94</v>
      </c>
      <c r="E7" s="3" t="s">
        <v>108</v>
      </c>
      <c r="F7" s="4">
        <v>1055450</v>
      </c>
      <c r="G7" s="4">
        <v>900635</v>
      </c>
      <c r="H7">
        <f t="shared" si="0"/>
        <v>81.94</v>
      </c>
      <c r="I7">
        <f>VLOOKUP(E7,'[1]RBI DATA states_wise_population'!$A:$E,5,FALSE)</f>
        <v>86.05</v>
      </c>
      <c r="J7">
        <f>VLOOKUP(E7,'[1]RBI DATA states_wise_population'!$A:$J,10,FALSE)</f>
        <v>7</v>
      </c>
      <c r="K7">
        <f>VLOOKUP(E7,'[1]RBI DATA states_wise_population'!$A:$K,11,FALSE)</f>
        <v>24</v>
      </c>
      <c r="T7">
        <f t="shared" si="1"/>
        <v>0</v>
      </c>
      <c r="U7">
        <f t="shared" si="2"/>
        <v>0</v>
      </c>
    </row>
    <row r="8" spans="1:21" x14ac:dyDescent="0.3">
      <c r="A8" t="s">
        <v>109</v>
      </c>
      <c r="B8">
        <v>64.66</v>
      </c>
      <c r="E8" s="3" t="s">
        <v>109</v>
      </c>
      <c r="F8" s="4">
        <v>25545198</v>
      </c>
      <c r="G8" s="4">
        <v>20833803</v>
      </c>
      <c r="H8">
        <f t="shared" si="0"/>
        <v>64.66</v>
      </c>
      <c r="I8">
        <f>VLOOKUP(E8,'[1]RBI DATA states_wise_population'!$A:$E,5,FALSE)</f>
        <v>70.28</v>
      </c>
      <c r="J8">
        <f>VLOOKUP(E8,'[1]RBI DATA states_wise_population'!$A:$J,10,FALSE)</f>
        <v>16</v>
      </c>
      <c r="K8">
        <f>VLOOKUP(E8,'[1]RBI DATA states_wise_population'!$A:$K,11,FALSE)</f>
        <v>8</v>
      </c>
      <c r="T8">
        <f t="shared" si="1"/>
        <v>0</v>
      </c>
      <c r="U8">
        <f t="shared" si="2"/>
        <v>0</v>
      </c>
    </row>
    <row r="9" spans="1:21" x14ac:dyDescent="0.3">
      <c r="A9" t="s">
        <v>132</v>
      </c>
      <c r="B9">
        <v>57.63</v>
      </c>
      <c r="E9" s="3" t="s">
        <v>128</v>
      </c>
      <c r="F9" s="4">
        <v>343709</v>
      </c>
      <c r="G9" s="4">
        <v>220490</v>
      </c>
      <c r="H9" t="e">
        <f t="shared" si="0"/>
        <v>#N/A</v>
      </c>
      <c r="I9" t="e">
        <f>VLOOKUP(E9,'[1]RBI DATA states_wise_population'!$A:$E,5,FALSE)</f>
        <v>#N/A</v>
      </c>
      <c r="J9" t="e">
        <f>VLOOKUP(E9,'[1]RBI DATA states_wise_population'!$A:$J,10,FALSE)</f>
        <v>#N/A</v>
      </c>
      <c r="K9" t="e">
        <f>VLOOKUP(E9,'[1]RBI DATA states_wise_population'!$A:$K,11,FALSE)</f>
        <v>#N/A</v>
      </c>
      <c r="T9">
        <f t="shared" si="1"/>
        <v>0</v>
      </c>
      <c r="U9">
        <f t="shared" si="2"/>
        <v>0</v>
      </c>
    </row>
    <row r="10" spans="1:21" x14ac:dyDescent="0.3">
      <c r="A10" t="s">
        <v>142</v>
      </c>
      <c r="B10">
        <v>78.180000000000007</v>
      </c>
      <c r="E10" s="3" t="s">
        <v>129</v>
      </c>
      <c r="F10" s="4">
        <v>243247</v>
      </c>
      <c r="G10" s="4">
        <v>158204</v>
      </c>
      <c r="H10" t="e">
        <f t="shared" si="0"/>
        <v>#N/A</v>
      </c>
      <c r="I10" t="e">
        <f>VLOOKUP(E10,'[1]RBI DATA states_wise_population'!$A:$E,5,FALSE)</f>
        <v>#N/A</v>
      </c>
      <c r="J10" t="e">
        <f>VLOOKUP(E10,'[1]RBI DATA states_wise_population'!$A:$J,10,FALSE)</f>
        <v>#N/A</v>
      </c>
      <c r="K10" t="e">
        <f>VLOOKUP(E10,'[1]RBI DATA states_wise_population'!$A:$K,11,FALSE)</f>
        <v>#N/A</v>
      </c>
      <c r="T10">
        <f t="shared" si="1"/>
        <v>0</v>
      </c>
      <c r="U10">
        <f t="shared" si="2"/>
        <v>0</v>
      </c>
    </row>
    <row r="11" spans="1:21" x14ac:dyDescent="0.3">
      <c r="A11" t="s">
        <v>145</v>
      </c>
      <c r="B11">
        <v>81.67</v>
      </c>
      <c r="E11" s="3" t="s">
        <v>132</v>
      </c>
      <c r="F11" s="4">
        <v>16787941</v>
      </c>
      <c r="G11" s="4">
        <v>13850507</v>
      </c>
      <c r="H11">
        <f t="shared" si="0"/>
        <v>57.63</v>
      </c>
      <c r="I11">
        <f>VLOOKUP(E11,'[1]RBI DATA states_wise_population'!$A:$E,5,FALSE)</f>
        <v>76.239999999999995</v>
      </c>
      <c r="J11">
        <f>VLOOKUP(E11,'[1]RBI DATA states_wise_population'!$A:$J,10,FALSE)</f>
        <v>47</v>
      </c>
      <c r="K11">
        <f>VLOOKUP(E11,'[1]RBI DATA states_wise_population'!$A:$K,11,FALSE)</f>
        <v>78</v>
      </c>
      <c r="L11">
        <v>547</v>
      </c>
      <c r="M11">
        <v>543</v>
      </c>
      <c r="N11">
        <v>381</v>
      </c>
      <c r="O11">
        <v>572</v>
      </c>
      <c r="P11">
        <v>1627</v>
      </c>
      <c r="Q11">
        <v>3767</v>
      </c>
      <c r="R11">
        <v>23051</v>
      </c>
      <c r="S11">
        <v>24938</v>
      </c>
      <c r="T11">
        <f t="shared" si="1"/>
        <v>25606</v>
      </c>
      <c r="U11">
        <f t="shared" si="2"/>
        <v>29820</v>
      </c>
    </row>
    <row r="12" spans="1:21" x14ac:dyDescent="0.3">
      <c r="A12" t="s">
        <v>172</v>
      </c>
      <c r="B12">
        <v>82.01</v>
      </c>
      <c r="E12" s="3" t="s">
        <v>142</v>
      </c>
      <c r="F12" s="4">
        <v>1458545</v>
      </c>
      <c r="G12" s="4">
        <v>1347668</v>
      </c>
      <c r="H12">
        <f t="shared" si="0"/>
        <v>78.180000000000007</v>
      </c>
      <c r="I12">
        <f>VLOOKUP(E12,'[1]RBI DATA states_wise_population'!$A:$E,5,FALSE)</f>
        <v>87.1</v>
      </c>
      <c r="J12">
        <f>VLOOKUP(E12,'[1]RBI DATA states_wise_population'!$A:$J,10,FALSE)</f>
        <v>93</v>
      </c>
      <c r="K12">
        <f>VLOOKUP(E12,'[1]RBI DATA states_wise_population'!$A:$K,11,FALSE)</f>
        <v>51</v>
      </c>
      <c r="T12">
        <f t="shared" si="1"/>
        <v>0</v>
      </c>
      <c r="U12">
        <f t="shared" si="2"/>
        <v>0</v>
      </c>
    </row>
    <row r="13" spans="1:21" x14ac:dyDescent="0.3">
      <c r="A13" t="s">
        <v>194</v>
      </c>
      <c r="B13">
        <v>69.14</v>
      </c>
      <c r="E13" s="3" t="s">
        <v>145</v>
      </c>
      <c r="F13" s="4">
        <v>60439692</v>
      </c>
      <c r="G13" s="4">
        <v>50671017</v>
      </c>
      <c r="H13">
        <f t="shared" si="0"/>
        <v>81.67</v>
      </c>
      <c r="I13">
        <f>VLOOKUP(E13,'[1]RBI DATA states_wise_population'!$A:$E,5,FALSE)</f>
        <v>86.21</v>
      </c>
      <c r="J13">
        <f>VLOOKUP(E13,'[1]RBI DATA states_wise_population'!$A:$J,10,FALSE)</f>
        <v>4</v>
      </c>
      <c r="K13">
        <f>VLOOKUP(E13,'[1]RBI DATA states_wise_population'!$A:$K,11,FALSE)</f>
        <v>3</v>
      </c>
      <c r="L13">
        <v>1226</v>
      </c>
      <c r="M13">
        <v>1126</v>
      </c>
      <c r="N13">
        <v>286</v>
      </c>
      <c r="O13">
        <v>439</v>
      </c>
      <c r="P13">
        <v>998</v>
      </c>
      <c r="Q13">
        <v>1614</v>
      </c>
      <c r="R13">
        <v>22313</v>
      </c>
      <c r="S13">
        <v>22165</v>
      </c>
      <c r="T13">
        <f t="shared" si="1"/>
        <v>24823</v>
      </c>
      <c r="U13">
        <f t="shared" si="2"/>
        <v>25344</v>
      </c>
    </row>
    <row r="14" spans="1:21" x14ac:dyDescent="0.3">
      <c r="A14" t="s">
        <v>682</v>
      </c>
      <c r="B14">
        <v>67.91</v>
      </c>
      <c r="E14" s="3" t="s">
        <v>172</v>
      </c>
      <c r="F14" s="4">
        <v>25351462</v>
      </c>
      <c r="G14" s="4">
        <v>21144564</v>
      </c>
      <c r="H14">
        <f t="shared" si="0"/>
        <v>82.01</v>
      </c>
      <c r="I14">
        <f>VLOOKUP(E14,'[1]RBI DATA states_wise_population'!$A:$E,5,FALSE)</f>
        <v>88.7</v>
      </c>
      <c r="J14">
        <f>VLOOKUP(E14,'[1]RBI DATA states_wise_population'!$A:$J,10,FALSE)</f>
        <v>8</v>
      </c>
      <c r="K14">
        <f>VLOOKUP(E14,'[1]RBI DATA states_wise_population'!$A:$K,11,FALSE)</f>
        <v>24</v>
      </c>
      <c r="L14">
        <v>761</v>
      </c>
      <c r="M14">
        <v>1062</v>
      </c>
      <c r="N14">
        <v>398</v>
      </c>
      <c r="O14">
        <v>733</v>
      </c>
      <c r="P14">
        <v>449</v>
      </c>
      <c r="Q14">
        <v>959</v>
      </c>
      <c r="R14">
        <v>9841</v>
      </c>
      <c r="S14">
        <v>23417</v>
      </c>
      <c r="T14">
        <f t="shared" si="1"/>
        <v>11449</v>
      </c>
      <c r="U14">
        <f t="shared" si="2"/>
        <v>26171</v>
      </c>
    </row>
    <row r="15" spans="1:21" x14ac:dyDescent="0.3">
      <c r="A15" t="s">
        <v>229</v>
      </c>
      <c r="B15">
        <v>76.48</v>
      </c>
      <c r="E15" s="3" t="s">
        <v>194</v>
      </c>
      <c r="F15" s="4">
        <v>6864602</v>
      </c>
      <c r="G15" s="4">
        <v>6077900</v>
      </c>
      <c r="H15">
        <f t="shared" si="0"/>
        <v>69.14</v>
      </c>
      <c r="I15">
        <f>VLOOKUP(E15,'[1]RBI DATA states_wise_population'!$A:$E,5,FALSE)</f>
        <v>78.03</v>
      </c>
      <c r="J15">
        <f>VLOOKUP(E15,'[1]RBI DATA states_wise_population'!$A:$J,10,FALSE)</f>
        <v>12</v>
      </c>
      <c r="K15">
        <f>VLOOKUP(E15,'[1]RBI DATA states_wise_population'!$A:$K,11,FALSE)</f>
        <v>10</v>
      </c>
      <c r="L15">
        <v>119</v>
      </c>
      <c r="M15">
        <v>130</v>
      </c>
      <c r="N15">
        <v>124</v>
      </c>
      <c r="O15">
        <v>168</v>
      </c>
      <c r="P15">
        <v>126</v>
      </c>
      <c r="Q15">
        <v>212</v>
      </c>
      <c r="R15">
        <v>1476</v>
      </c>
      <c r="S15">
        <v>2048</v>
      </c>
      <c r="T15">
        <f t="shared" si="1"/>
        <v>1845</v>
      </c>
      <c r="U15">
        <f t="shared" si="2"/>
        <v>2558</v>
      </c>
    </row>
    <row r="16" spans="1:21" x14ac:dyDescent="0.3">
      <c r="A16" t="s">
        <v>254</v>
      </c>
      <c r="B16">
        <v>55.52</v>
      </c>
      <c r="E16" s="3" t="s">
        <v>206</v>
      </c>
      <c r="F16" s="4">
        <v>12541302</v>
      </c>
      <c r="G16" s="4">
        <v>10143700</v>
      </c>
      <c r="H16" t="e">
        <f t="shared" si="0"/>
        <v>#N/A</v>
      </c>
      <c r="I16" t="e">
        <f>VLOOKUP(E16,'[1]RBI DATA states_wise_population'!$A:$E,5,FALSE)</f>
        <v>#N/A</v>
      </c>
      <c r="J16" t="e">
        <f>VLOOKUP(E16,'[1]RBI DATA states_wise_population'!$A:$J,10,FALSE)</f>
        <v>#N/A</v>
      </c>
      <c r="K16" t="e">
        <f>VLOOKUP(E16,'[1]RBI DATA states_wise_population'!$A:$K,11,FALSE)</f>
        <v>#N/A</v>
      </c>
      <c r="T16">
        <f t="shared" si="1"/>
        <v>0</v>
      </c>
      <c r="U16">
        <f t="shared" si="2"/>
        <v>0</v>
      </c>
    </row>
    <row r="17" spans="1:21" x14ac:dyDescent="0.3">
      <c r="A17" t="s">
        <v>284</v>
      </c>
      <c r="B17">
        <v>53.56</v>
      </c>
      <c r="E17" s="3" t="s">
        <v>229</v>
      </c>
      <c r="F17" s="4">
        <v>32988134</v>
      </c>
      <c r="G17" s="4">
        <v>26945829</v>
      </c>
      <c r="H17">
        <f t="shared" si="0"/>
        <v>76.48</v>
      </c>
      <c r="I17">
        <f>VLOOKUP(E17,'[1]RBI DATA states_wise_population'!$A:$E,5,FALSE)</f>
        <v>82.8</v>
      </c>
      <c r="J17">
        <f>VLOOKUP(E17,'[1]RBI DATA states_wise_population'!$A:$J,10,FALSE)</f>
        <v>20</v>
      </c>
      <c r="K17">
        <f>VLOOKUP(E17,'[1]RBI DATA states_wise_population'!$A:$K,11,FALSE)</f>
        <v>21</v>
      </c>
      <c r="T17">
        <f t="shared" si="1"/>
        <v>0</v>
      </c>
      <c r="U17">
        <f t="shared" si="2"/>
        <v>0</v>
      </c>
    </row>
    <row r="18" spans="1:21" x14ac:dyDescent="0.3">
      <c r="A18" t="s">
        <v>300</v>
      </c>
      <c r="B18">
        <v>66.599999999999994</v>
      </c>
      <c r="E18" s="3" t="s">
        <v>254</v>
      </c>
      <c r="F18" s="4">
        <v>61095297</v>
      </c>
      <c r="G18" s="4">
        <v>52850562</v>
      </c>
      <c r="H18">
        <f>VLOOKUP(E18,A:B,2,FALSE)</f>
        <v>55.52</v>
      </c>
      <c r="I18">
        <f>VLOOKUP(E18,'[1]RBI DATA states_wise_population'!$A:$E,5,FALSE)</f>
        <v>67.16</v>
      </c>
      <c r="J18">
        <f>VLOOKUP(E18,'[1]RBI DATA states_wise_population'!$A:$J,10,FALSE)</f>
        <v>7</v>
      </c>
      <c r="K18">
        <f>VLOOKUP(E18,'[1]RBI DATA states_wise_population'!$A:$K,11,FALSE)</f>
        <v>9</v>
      </c>
      <c r="L18">
        <v>1626</v>
      </c>
      <c r="M18">
        <v>1820</v>
      </c>
      <c r="N18">
        <v>293</v>
      </c>
      <c r="O18">
        <v>636</v>
      </c>
      <c r="P18">
        <v>559</v>
      </c>
      <c r="Q18">
        <v>1395</v>
      </c>
      <c r="R18">
        <v>20323</v>
      </c>
      <c r="S18">
        <v>28706</v>
      </c>
      <c r="T18">
        <f t="shared" si="1"/>
        <v>22801</v>
      </c>
      <c r="U18">
        <f t="shared" si="2"/>
        <v>32557</v>
      </c>
    </row>
    <row r="19" spans="1:21" x14ac:dyDescent="0.3">
      <c r="A19" t="s">
        <v>351</v>
      </c>
      <c r="B19">
        <v>90.86</v>
      </c>
      <c r="E19" s="3" t="s">
        <v>284</v>
      </c>
      <c r="F19" s="4">
        <v>33406061</v>
      </c>
      <c r="G19" s="4">
        <v>31841374</v>
      </c>
      <c r="H19">
        <f t="shared" si="0"/>
        <v>53.56</v>
      </c>
      <c r="I19">
        <f>VLOOKUP(E19,'[1]RBI DATA states_wise_population'!$A:$E,5,FALSE)</f>
        <v>66.41</v>
      </c>
      <c r="J19">
        <f>VLOOKUP(E19,'[1]RBI DATA states_wise_population'!$A:$J,10,FALSE)</f>
        <v>82</v>
      </c>
      <c r="K19">
        <f>VLOOKUP(E19,'[1]RBI DATA states_wise_population'!$A:$K,11,FALSE)</f>
        <v>68</v>
      </c>
      <c r="L19">
        <v>472</v>
      </c>
      <c r="M19">
        <v>365</v>
      </c>
      <c r="N19">
        <v>562</v>
      </c>
      <c r="O19">
        <v>1132</v>
      </c>
      <c r="P19">
        <v>183</v>
      </c>
      <c r="Q19">
        <v>299</v>
      </c>
      <c r="R19">
        <v>10621</v>
      </c>
      <c r="S19">
        <v>8762</v>
      </c>
      <c r="T19">
        <f t="shared" si="1"/>
        <v>11838</v>
      </c>
      <c r="U19">
        <f t="shared" si="2"/>
        <v>10558</v>
      </c>
    </row>
    <row r="20" spans="1:21" x14ac:dyDescent="0.3">
      <c r="A20" t="s">
        <v>386</v>
      </c>
      <c r="B20">
        <v>86.66</v>
      </c>
      <c r="E20" s="3" t="s">
        <v>299</v>
      </c>
      <c r="F20" s="4">
        <v>64473</v>
      </c>
      <c r="G20" s="4">
        <v>60650</v>
      </c>
      <c r="H20" t="e">
        <f t="shared" si="0"/>
        <v>#N/A</v>
      </c>
      <c r="I20" t="e">
        <f>VLOOKUP(E20,'[1]RBI DATA states_wise_population'!$A:$E,5,FALSE)</f>
        <v>#N/A</v>
      </c>
      <c r="J20" t="e">
        <f>VLOOKUP(E20,'[1]RBI DATA states_wise_population'!$A:$J,10,FALSE)</f>
        <v>#N/A</v>
      </c>
      <c r="K20" t="e">
        <f>VLOOKUP(E20,'[1]RBI DATA states_wise_population'!$A:$K,11,FALSE)</f>
        <v>#N/A</v>
      </c>
      <c r="T20">
        <f t="shared" si="1"/>
        <v>0</v>
      </c>
      <c r="U20">
        <f t="shared" si="2"/>
        <v>0</v>
      </c>
    </row>
    <row r="21" spans="1:21" x14ac:dyDescent="0.3">
      <c r="A21" t="s">
        <v>396</v>
      </c>
      <c r="B21">
        <v>63.74</v>
      </c>
      <c r="E21" s="3" t="s">
        <v>300</v>
      </c>
      <c r="F21" s="4">
        <v>72626809</v>
      </c>
      <c r="G21" s="4">
        <v>60348023</v>
      </c>
      <c r="H21">
        <f t="shared" si="0"/>
        <v>66.599999999999994</v>
      </c>
      <c r="I21">
        <f>VLOOKUP(E21,'[1]RBI DATA states_wise_population'!$A:$E,5,FALSE)</f>
        <v>75.37</v>
      </c>
      <c r="J21">
        <f>VLOOKUP(E21,'[1]RBI DATA states_wise_population'!$A:$J,10,FALSE)</f>
        <v>5</v>
      </c>
      <c r="K21">
        <f>VLOOKUP(E21,'[1]RBI DATA states_wise_population'!$A:$K,11,FALSE)</f>
        <v>4</v>
      </c>
      <c r="L21">
        <v>2425</v>
      </c>
      <c r="M21">
        <v>2511</v>
      </c>
      <c r="N21">
        <v>2851</v>
      </c>
      <c r="O21">
        <v>3406</v>
      </c>
      <c r="P21">
        <v>956</v>
      </c>
      <c r="Q21">
        <v>1288</v>
      </c>
      <c r="R21">
        <v>35872</v>
      </c>
      <c r="S21">
        <v>34831</v>
      </c>
      <c r="T21">
        <f t="shared" si="1"/>
        <v>42104</v>
      </c>
      <c r="U21">
        <f t="shared" si="2"/>
        <v>42036</v>
      </c>
    </row>
    <row r="22" spans="1:21" x14ac:dyDescent="0.3">
      <c r="A22" t="s">
        <v>404</v>
      </c>
      <c r="B22">
        <v>76.88</v>
      </c>
      <c r="E22" s="3" t="s">
        <v>351</v>
      </c>
      <c r="F22" s="4">
        <v>112374333</v>
      </c>
      <c r="G22" s="4">
        <v>96878627</v>
      </c>
      <c r="H22">
        <f t="shared" si="0"/>
        <v>90.86</v>
      </c>
      <c r="I22">
        <f>VLOOKUP(E22,'[1]RBI DATA states_wise_population'!$A:$E,5,FALSE)</f>
        <v>94</v>
      </c>
      <c r="J22">
        <f>VLOOKUP(E22,'[1]RBI DATA states_wise_population'!$A:$J,10,FALSE)</f>
        <v>14</v>
      </c>
      <c r="K22">
        <f>VLOOKUP(E22,'[1]RBI DATA states_wise_population'!$A:$K,11,FALSE)</f>
        <v>7</v>
      </c>
      <c r="L22">
        <v>2839</v>
      </c>
      <c r="M22">
        <v>2818</v>
      </c>
      <c r="N22">
        <v>1302</v>
      </c>
      <c r="O22">
        <v>1701</v>
      </c>
      <c r="P22">
        <v>985</v>
      </c>
      <c r="Q22">
        <v>1669</v>
      </c>
      <c r="R22">
        <v>58035</v>
      </c>
      <c r="S22">
        <v>75075</v>
      </c>
      <c r="T22">
        <f t="shared" si="1"/>
        <v>63161</v>
      </c>
      <c r="U22">
        <f t="shared" si="2"/>
        <v>81263</v>
      </c>
    </row>
    <row r="23" spans="1:21" x14ac:dyDescent="0.3">
      <c r="A23" t="s">
        <v>413</v>
      </c>
      <c r="B23">
        <v>70.5</v>
      </c>
      <c r="E23" s="3" t="s">
        <v>386</v>
      </c>
      <c r="F23" s="4">
        <v>2855794</v>
      </c>
      <c r="G23" s="4">
        <v>2293896</v>
      </c>
      <c r="H23">
        <f t="shared" si="0"/>
        <v>86.66</v>
      </c>
      <c r="I23">
        <f>VLOOKUP(E23,'[1]RBI DATA states_wise_population'!$A:$E,5,FALSE)</f>
        <v>91.85</v>
      </c>
      <c r="J23">
        <f>VLOOKUP(E23,'[1]RBI DATA states_wise_population'!$A:$J,10,FALSE)</f>
        <v>19</v>
      </c>
      <c r="K23">
        <f>VLOOKUP(E23,'[1]RBI DATA states_wise_population'!$A:$K,11,FALSE)</f>
        <v>26</v>
      </c>
      <c r="T23">
        <f t="shared" si="1"/>
        <v>0</v>
      </c>
      <c r="U23">
        <f t="shared" si="2"/>
        <v>0</v>
      </c>
    </row>
    <row r="24" spans="1:21" x14ac:dyDescent="0.3">
      <c r="A24" t="s">
        <v>683</v>
      </c>
      <c r="B24">
        <v>62.56</v>
      </c>
      <c r="E24" s="3" t="s">
        <v>396</v>
      </c>
      <c r="F24" s="4">
        <v>2966889</v>
      </c>
      <c r="G24" s="4">
        <v>2318822</v>
      </c>
      <c r="H24">
        <f t="shared" si="0"/>
        <v>63.74</v>
      </c>
      <c r="I24">
        <f>VLOOKUP(E24,'[1]RBI DATA states_wise_population'!$A:$E,5,FALSE)</f>
        <v>69.319999999999993</v>
      </c>
      <c r="J24">
        <f>VLOOKUP(E24,'[1]RBI DATA states_wise_population'!$A:$J,10,FALSE)</f>
        <v>4</v>
      </c>
      <c r="K24">
        <f>VLOOKUP(E24,'[1]RBI DATA states_wise_population'!$A:$K,11,FALSE)</f>
        <v>4</v>
      </c>
      <c r="T24">
        <f t="shared" si="1"/>
        <v>0</v>
      </c>
      <c r="U24">
        <f t="shared" si="2"/>
        <v>0</v>
      </c>
    </row>
    <row r="25" spans="1:21" x14ac:dyDescent="0.3">
      <c r="A25" t="s">
        <v>684</v>
      </c>
      <c r="B25">
        <v>88.8</v>
      </c>
      <c r="E25" s="3" t="s">
        <v>404</v>
      </c>
      <c r="F25" s="4">
        <v>1097206</v>
      </c>
      <c r="G25" s="4">
        <v>888573</v>
      </c>
      <c r="H25">
        <f t="shared" si="0"/>
        <v>76.88</v>
      </c>
      <c r="I25">
        <f>VLOOKUP(E25,'[1]RBI DATA states_wise_population'!$A:$E,5,FALSE)</f>
        <v>82.34</v>
      </c>
      <c r="J25">
        <f>VLOOKUP(E25,'[1]RBI DATA states_wise_population'!$A:$J,10,FALSE)</f>
        <v>9</v>
      </c>
      <c r="K25">
        <f>VLOOKUP(E25,'[1]RBI DATA states_wise_population'!$A:$K,11,FALSE)</f>
        <v>18</v>
      </c>
      <c r="T25">
        <f t="shared" si="1"/>
        <v>0</v>
      </c>
      <c r="U25">
        <f t="shared" si="2"/>
        <v>0</v>
      </c>
    </row>
    <row r="26" spans="1:21" x14ac:dyDescent="0.3">
      <c r="A26" t="s">
        <v>460</v>
      </c>
      <c r="B26">
        <v>66.59</v>
      </c>
      <c r="E26" s="3" t="s">
        <v>413</v>
      </c>
      <c r="F26" s="4">
        <v>1978502</v>
      </c>
      <c r="G26" s="4">
        <v>1990036</v>
      </c>
      <c r="H26">
        <f t="shared" si="0"/>
        <v>70.5</v>
      </c>
      <c r="I26">
        <f>VLOOKUP(E26,'[1]RBI DATA states_wise_population'!$A:$E,5,FALSE)</f>
        <v>76.900000000000006</v>
      </c>
      <c r="J26">
        <f>VLOOKUP(E26,'[1]RBI DATA states_wise_population'!$A:$J,10,FALSE)</f>
        <v>24</v>
      </c>
      <c r="K26">
        <f>VLOOKUP(E26,'[1]RBI DATA states_wise_population'!$A:$K,11,FALSE)</f>
        <v>151</v>
      </c>
      <c r="T26">
        <f t="shared" si="1"/>
        <v>0</v>
      </c>
      <c r="U26">
        <f t="shared" si="2"/>
        <v>0</v>
      </c>
    </row>
    <row r="27" spans="1:21" x14ac:dyDescent="0.3">
      <c r="A27" t="s">
        <v>481</v>
      </c>
      <c r="B27">
        <v>63.08</v>
      </c>
      <c r="E27" s="3" t="s">
        <v>425</v>
      </c>
      <c r="F27" s="4">
        <v>41974218</v>
      </c>
      <c r="G27" s="4">
        <v>36804660</v>
      </c>
      <c r="H27" t="e">
        <f t="shared" si="0"/>
        <v>#N/A</v>
      </c>
      <c r="I27" t="e">
        <f>VLOOKUP(E27,'[1]RBI DATA states_wise_population'!$A:$E,5,FALSE)</f>
        <v>#N/A</v>
      </c>
      <c r="J27" t="e">
        <f>VLOOKUP(E27,'[1]RBI DATA states_wise_population'!$A:$J,10,FALSE)</f>
        <v>#N/A</v>
      </c>
      <c r="K27" t="e">
        <f>VLOOKUP(E27,'[1]RBI DATA states_wise_population'!$A:$K,11,FALSE)</f>
        <v>#N/A</v>
      </c>
      <c r="L27">
        <v>987</v>
      </c>
      <c r="M27">
        <v>1477</v>
      </c>
      <c r="N27">
        <v>790</v>
      </c>
      <c r="O27">
        <v>1112</v>
      </c>
      <c r="P27">
        <v>522</v>
      </c>
      <c r="Q27">
        <v>1139</v>
      </c>
      <c r="R27">
        <v>9894</v>
      </c>
      <c r="S27">
        <v>13839</v>
      </c>
      <c r="T27">
        <f t="shared" si="1"/>
        <v>12193</v>
      </c>
      <c r="U27">
        <f t="shared" si="2"/>
        <v>17567</v>
      </c>
    </row>
    <row r="28" spans="1:21" x14ac:dyDescent="0.3">
      <c r="A28" t="s">
        <v>515</v>
      </c>
      <c r="B28">
        <v>81.239999999999995</v>
      </c>
      <c r="E28" s="3" t="s">
        <v>456</v>
      </c>
      <c r="F28" s="4">
        <v>1247953</v>
      </c>
      <c r="G28" s="4">
        <v>974345</v>
      </c>
      <c r="H28" t="e">
        <f t="shared" si="0"/>
        <v>#N/A</v>
      </c>
      <c r="I28" t="e">
        <f>VLOOKUP(E28,'[1]RBI DATA states_wise_population'!$A:$E,5,FALSE)</f>
        <v>#N/A</v>
      </c>
      <c r="J28" t="e">
        <f>VLOOKUP(E28,'[1]RBI DATA states_wise_population'!$A:$J,10,FALSE)</f>
        <v>#N/A</v>
      </c>
      <c r="K28" t="e">
        <f>VLOOKUP(E28,'[1]RBI DATA states_wise_population'!$A:$K,11,FALSE)</f>
        <v>#N/A</v>
      </c>
      <c r="T28">
        <f t="shared" si="1"/>
        <v>0</v>
      </c>
      <c r="U28">
        <f t="shared" si="2"/>
        <v>0</v>
      </c>
    </row>
    <row r="29" spans="1:21" x14ac:dyDescent="0.3">
      <c r="A29" t="s">
        <v>520</v>
      </c>
      <c r="B29">
        <v>69.650000000000006</v>
      </c>
      <c r="E29" s="3" t="s">
        <v>460</v>
      </c>
      <c r="F29" s="4">
        <v>27743338</v>
      </c>
      <c r="G29" s="4">
        <v>24358999</v>
      </c>
      <c r="H29">
        <f t="shared" si="0"/>
        <v>66.59</v>
      </c>
      <c r="I29">
        <f>VLOOKUP(E29,'[1]RBI DATA states_wise_population'!$A:$E,5,FALSE)</f>
        <v>79.599999999999994</v>
      </c>
      <c r="J29">
        <f>VLOOKUP(E29,'[1]RBI DATA states_wise_population'!$A:$J,10,FALSE)</f>
        <v>18</v>
      </c>
      <c r="K29">
        <f>VLOOKUP(E29,'[1]RBI DATA states_wise_population'!$A:$K,11,FALSE)</f>
        <v>19</v>
      </c>
      <c r="L29">
        <v>738</v>
      </c>
      <c r="M29">
        <v>842</v>
      </c>
      <c r="N29">
        <v>298</v>
      </c>
      <c r="O29">
        <v>479</v>
      </c>
      <c r="P29">
        <v>513</v>
      </c>
      <c r="Q29">
        <v>681</v>
      </c>
      <c r="R29">
        <v>5185</v>
      </c>
      <c r="S29">
        <v>7679</v>
      </c>
      <c r="T29">
        <f t="shared" si="1"/>
        <v>6734</v>
      </c>
      <c r="U29">
        <f t="shared" si="2"/>
        <v>9681</v>
      </c>
    </row>
    <row r="30" spans="1:21" x14ac:dyDescent="0.3">
      <c r="A30" t="s">
        <v>564</v>
      </c>
      <c r="B30">
        <v>68.81</v>
      </c>
      <c r="E30" s="3" t="s">
        <v>481</v>
      </c>
      <c r="F30" s="4">
        <v>68548437</v>
      </c>
      <c r="G30" s="4">
        <v>56507188</v>
      </c>
      <c r="H30">
        <f t="shared" si="0"/>
        <v>63.08</v>
      </c>
      <c r="I30">
        <f>VLOOKUP(E30,'[1]RBI DATA states_wise_population'!$A:$E,5,FALSE)</f>
        <v>72.89</v>
      </c>
      <c r="J30">
        <f>VLOOKUP(E30,'[1]RBI DATA states_wise_population'!$A:$J,10,FALSE)</f>
        <v>4</v>
      </c>
      <c r="K30">
        <f>VLOOKUP(E30,'[1]RBI DATA states_wise_population'!$A:$K,11,FALSE)</f>
        <v>7</v>
      </c>
      <c r="L30">
        <v>1259</v>
      </c>
      <c r="M30">
        <v>1461</v>
      </c>
      <c r="N30">
        <v>1049</v>
      </c>
      <c r="O30">
        <v>1800</v>
      </c>
      <c r="P30">
        <v>2718</v>
      </c>
      <c r="Q30">
        <v>3204</v>
      </c>
      <c r="R30">
        <v>25212</v>
      </c>
      <c r="S30">
        <v>26436</v>
      </c>
      <c r="T30">
        <f t="shared" si="1"/>
        <v>30238</v>
      </c>
      <c r="U30">
        <f t="shared" si="2"/>
        <v>32901</v>
      </c>
    </row>
    <row r="31" spans="1:21" x14ac:dyDescent="0.3">
      <c r="A31" t="s">
        <v>569</v>
      </c>
      <c r="B31">
        <v>73.45</v>
      </c>
      <c r="E31" s="3" t="s">
        <v>515</v>
      </c>
      <c r="F31" s="4">
        <v>610577</v>
      </c>
      <c r="G31" s="4">
        <v>540851</v>
      </c>
      <c r="H31">
        <f t="shared" si="0"/>
        <v>81.239999999999995</v>
      </c>
      <c r="I31">
        <f>VLOOKUP(E31,'[1]RBI DATA states_wise_population'!$A:$E,5,FALSE)</f>
        <v>85.85</v>
      </c>
      <c r="J31">
        <f>VLOOKUP(E31,'[1]RBI DATA states_wise_population'!$A:$J,10,FALSE)</f>
        <v>28</v>
      </c>
      <c r="K31">
        <f>VLOOKUP(E31,'[1]RBI DATA states_wise_population'!$A:$K,11,FALSE)</f>
        <v>10</v>
      </c>
      <c r="T31">
        <f t="shared" si="1"/>
        <v>0</v>
      </c>
      <c r="U31">
        <f t="shared" si="2"/>
        <v>0</v>
      </c>
    </row>
    <row r="32" spans="1:21" x14ac:dyDescent="0.3">
      <c r="A32" t="s">
        <v>639</v>
      </c>
      <c r="B32">
        <v>73.19</v>
      </c>
      <c r="E32" s="3" t="s">
        <v>520</v>
      </c>
      <c r="F32" s="4">
        <v>72147030</v>
      </c>
      <c r="G32" s="4">
        <v>62405679</v>
      </c>
      <c r="H32">
        <f t="shared" si="0"/>
        <v>69.650000000000006</v>
      </c>
      <c r="I32">
        <f>VLOOKUP(E32,'[1]RBI DATA states_wise_population'!$A:$E,5,FALSE)</f>
        <v>75.84</v>
      </c>
      <c r="J32">
        <f>VLOOKUP(E32,'[1]RBI DATA states_wise_population'!$A:$J,10,FALSE)</f>
        <v>20</v>
      </c>
      <c r="K32">
        <f>VLOOKUP(E32,'[1]RBI DATA states_wise_population'!$A:$K,11,FALSE)</f>
        <v>20</v>
      </c>
      <c r="L32">
        <v>1662</v>
      </c>
      <c r="M32">
        <v>1877</v>
      </c>
      <c r="N32">
        <v>423</v>
      </c>
      <c r="O32">
        <v>677</v>
      </c>
      <c r="P32">
        <v>952</v>
      </c>
      <c r="Q32">
        <v>1984</v>
      </c>
      <c r="R32">
        <v>23510</v>
      </c>
      <c r="S32">
        <v>20950</v>
      </c>
      <c r="T32">
        <f t="shared" si="1"/>
        <v>26547</v>
      </c>
      <c r="U32">
        <f t="shared" si="2"/>
        <v>25488</v>
      </c>
    </row>
    <row r="33" spans="1:21" x14ac:dyDescent="0.3">
      <c r="A33" t="s">
        <v>653</v>
      </c>
      <c r="B33">
        <v>56.27</v>
      </c>
      <c r="E33" s="3" t="s">
        <v>553</v>
      </c>
      <c r="F33" s="4">
        <v>35193978</v>
      </c>
      <c r="G33" s="4">
        <v>30987271</v>
      </c>
      <c r="H33" t="e">
        <f t="shared" si="0"/>
        <v>#N/A</v>
      </c>
      <c r="I33" t="e">
        <f>VLOOKUP(E33,'[1]RBI DATA states_wise_population'!$A:$E,5,FALSE)</f>
        <v>#N/A</v>
      </c>
      <c r="J33" t="e">
        <f>VLOOKUP(E33,'[1]RBI DATA states_wise_population'!$A:$J,10,FALSE)</f>
        <v>#N/A</v>
      </c>
      <c r="K33" t="e">
        <f>VLOOKUP(E33,'[1]RBI DATA states_wise_population'!$A:$K,11,FALSE)</f>
        <v>#N/A</v>
      </c>
      <c r="T33">
        <f t="shared" si="1"/>
        <v>0</v>
      </c>
      <c r="U33">
        <f t="shared" si="2"/>
        <v>0</v>
      </c>
    </row>
    <row r="34" spans="1:21" x14ac:dyDescent="0.3">
      <c r="E34" s="3" t="s">
        <v>564</v>
      </c>
      <c r="F34" s="4">
        <v>3673917</v>
      </c>
      <c r="G34" s="4">
        <v>3199203</v>
      </c>
      <c r="H34">
        <f t="shared" si="0"/>
        <v>68.81</v>
      </c>
      <c r="I34">
        <f>VLOOKUP(E34,'[1]RBI DATA states_wise_population'!$A:$E,5,FALSE)</f>
        <v>81.42</v>
      </c>
      <c r="J34">
        <f>VLOOKUP(E34,'[1]RBI DATA states_wise_population'!$A:$J,10,FALSE)</f>
        <v>12</v>
      </c>
      <c r="K34">
        <f>VLOOKUP(E34,'[1]RBI DATA states_wise_population'!$A:$K,11,FALSE)</f>
        <v>105</v>
      </c>
      <c r="T34">
        <f t="shared" si="1"/>
        <v>0</v>
      </c>
      <c r="U34">
        <f t="shared" si="2"/>
        <v>0</v>
      </c>
    </row>
    <row r="35" spans="1:21" x14ac:dyDescent="0.3">
      <c r="E35" s="3" t="s">
        <v>569</v>
      </c>
      <c r="F35" s="4">
        <v>199812341</v>
      </c>
      <c r="G35" s="4">
        <v>166197921</v>
      </c>
      <c r="H35">
        <f t="shared" si="0"/>
        <v>73.45</v>
      </c>
      <c r="I35">
        <f>VLOOKUP(E35,'[1]RBI DATA states_wise_population'!$A:$E,5,FALSE)</f>
        <v>80.09</v>
      </c>
      <c r="J35">
        <f>VLOOKUP(E35,'[1]RBI DATA states_wise_population'!$A:$J,10,FALSE)</f>
        <v>8</v>
      </c>
      <c r="K35">
        <f>VLOOKUP(E35,'[1]RBI DATA states_wise_population'!$A:$K,11,FALSE)</f>
        <v>9</v>
      </c>
      <c r="L35">
        <v>7601</v>
      </c>
      <c r="M35">
        <v>4951</v>
      </c>
      <c r="N35">
        <v>1958</v>
      </c>
      <c r="O35">
        <v>2042</v>
      </c>
      <c r="P35">
        <v>4330</v>
      </c>
      <c r="Q35">
        <v>8500</v>
      </c>
      <c r="R35">
        <v>40190</v>
      </c>
      <c r="S35">
        <v>46014</v>
      </c>
      <c r="T35">
        <f t="shared" si="1"/>
        <v>54079</v>
      </c>
      <c r="U35">
        <f t="shared" si="2"/>
        <v>61507</v>
      </c>
    </row>
    <row r="36" spans="1:21" x14ac:dyDescent="0.3">
      <c r="E36" s="3" t="s">
        <v>639</v>
      </c>
      <c r="F36" s="4">
        <v>10086292</v>
      </c>
      <c r="G36" s="4">
        <v>8489349</v>
      </c>
      <c r="H36">
        <f t="shared" si="0"/>
        <v>73.19</v>
      </c>
      <c r="I36">
        <f>VLOOKUP(E36,'[1]RBI DATA states_wise_population'!$A:$E,5,FALSE)</f>
        <v>87.22</v>
      </c>
      <c r="J36">
        <f>VLOOKUP(E36,'[1]RBI DATA states_wise_population'!$A:$J,10,FALSE)</f>
        <v>22</v>
      </c>
      <c r="K36">
        <f>VLOOKUP(E36,'[1]RBI DATA states_wise_population'!$A:$K,11,FALSE)</f>
        <v>25</v>
      </c>
      <c r="T36">
        <f t="shared" si="1"/>
        <v>0</v>
      </c>
      <c r="U36">
        <f t="shared" si="2"/>
        <v>0</v>
      </c>
    </row>
    <row r="37" spans="1:21" x14ac:dyDescent="0.3">
      <c r="E37" s="3" t="s">
        <v>653</v>
      </c>
      <c r="F37" s="4">
        <v>91276115</v>
      </c>
      <c r="G37" s="4">
        <v>80176197</v>
      </c>
      <c r="H37">
        <f t="shared" si="0"/>
        <v>56.27</v>
      </c>
      <c r="I37">
        <f>VLOOKUP(E37,'[1]RBI DATA states_wise_population'!$A:$E,5,FALSE)</f>
        <v>67.680000000000007</v>
      </c>
      <c r="J37">
        <f>VLOOKUP(E37,'[1]RBI DATA states_wise_population'!$A:$J,10,FALSE)</f>
        <v>28</v>
      </c>
      <c r="K37">
        <f>VLOOKUP(E37,'[1]RBI DATA states_wise_population'!$A:$K,11,FALSE)</f>
        <v>27</v>
      </c>
      <c r="L37">
        <v>1594</v>
      </c>
      <c r="M37">
        <v>2109</v>
      </c>
      <c r="N37">
        <v>709</v>
      </c>
      <c r="O37">
        <v>2363</v>
      </c>
      <c r="P37">
        <v>875</v>
      </c>
      <c r="Q37">
        <v>4285</v>
      </c>
      <c r="R37">
        <v>16026</v>
      </c>
      <c r="S37">
        <v>23836</v>
      </c>
      <c r="T37">
        <f t="shared" si="1"/>
        <v>19204</v>
      </c>
      <c r="U37">
        <f t="shared" si="2"/>
        <v>32593</v>
      </c>
    </row>
    <row r="38" spans="1:21" x14ac:dyDescent="0.3">
      <c r="E38" s="3" t="s">
        <v>674</v>
      </c>
      <c r="F38" s="4">
        <v>1210854977</v>
      </c>
      <c r="G38" s="4">
        <v>1028737436</v>
      </c>
      <c r="H38" t="e">
        <f t="shared" si="0"/>
        <v>#N/A</v>
      </c>
      <c r="I38" t="e">
        <f>VLOOKUP(E38,'[1]RBI DATA states_wise_population'!$A:$E,5,FALSE)</f>
        <v>#N/A</v>
      </c>
      <c r="J38" t="e">
        <f>VLOOKUP(E38,'[1]RBI DATA states_wise_population'!$A:$J,10,FALSE)</f>
        <v>#N/A</v>
      </c>
      <c r="K38" t="e">
        <f>VLOOKUP(E38,'[1]RBI DATA states_wise_population'!$A:$K,11,FALSE)</f>
        <v>#N/A</v>
      </c>
      <c r="T38">
        <f t="shared" si="1"/>
        <v>0</v>
      </c>
      <c r="U38">
        <f t="shared" si="2"/>
        <v>0</v>
      </c>
    </row>
  </sheetData>
  <autoFilter ref="E1:H38" xr:uid="{D3B48656-42B9-451A-9832-CB9D164087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CFE2-5ACB-4C7C-B0CE-45EA901ADF8F}">
  <dimension ref="A1:H8"/>
  <sheetViews>
    <sheetView workbookViewId="0">
      <selection activeCell="A8" sqref="A8"/>
    </sheetView>
  </sheetViews>
  <sheetFormatPr defaultRowHeight="12" x14ac:dyDescent="0.3"/>
  <sheetData>
    <row r="1" spans="1:8" ht="18.5" x14ac:dyDescent="0.45">
      <c r="A1" s="5" t="s">
        <v>678</v>
      </c>
      <c r="B1" s="6"/>
      <c r="C1" s="6"/>
      <c r="D1" s="6"/>
      <c r="E1" s="6"/>
      <c r="F1" s="6"/>
      <c r="G1" s="6"/>
      <c r="H1" s="6"/>
    </row>
    <row r="2" spans="1:8" ht="18.5" x14ac:dyDescent="0.45">
      <c r="A2" s="6" t="s">
        <v>677</v>
      </c>
      <c r="B2" s="6"/>
      <c r="C2" s="6"/>
      <c r="D2" s="6"/>
      <c r="E2" s="6"/>
      <c r="F2" s="6"/>
      <c r="G2" s="6"/>
      <c r="H2" s="6"/>
    </row>
    <row r="4" spans="1:8" ht="18.5" x14ac:dyDescent="0.45">
      <c r="A4" s="7" t="s">
        <v>688</v>
      </c>
    </row>
    <row r="6" spans="1:8" ht="18.5" x14ac:dyDescent="0.45">
      <c r="A6" s="7" t="s">
        <v>689</v>
      </c>
    </row>
    <row r="8" spans="1:8" ht="18.5" x14ac:dyDescent="0.45">
      <c r="A8" s="8" t="s">
        <v>690</v>
      </c>
    </row>
  </sheetData>
  <hyperlinks>
    <hyperlink ref="A8" r:id="rId1" display="https://mdu.ac.in/UpFiles/UpPdfFiles/2021/Mar/2_03-03-2021_16-43-21_Ch.6 Crime in India An Inter- State Analysis.pdf" xr:uid="{F8887D1D-757F-4B24-8B75-F9FA75ADA30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65685-47C8-4262-9260-B401CE39DC15}">
  <dimension ref="A1:I641"/>
  <sheetViews>
    <sheetView workbookViewId="0">
      <selection sqref="A1:D641"/>
    </sheetView>
  </sheetViews>
  <sheetFormatPr defaultRowHeight="12" x14ac:dyDescent="0.3"/>
  <cols>
    <col min="1" max="1" width="23.6640625" bestFit="1" customWidth="1"/>
    <col min="2" max="2" width="34.6640625" bestFit="1" customWidth="1"/>
    <col min="3" max="4" width="24.5546875" bestFit="1" customWidth="1"/>
    <col min="5" max="5" width="11" bestFit="1" customWidth="1"/>
    <col min="8" max="8" width="23.6640625" bestFit="1" customWidth="1"/>
    <col min="9" max="9" width="10" bestFit="1" customWidth="1"/>
  </cols>
  <sheetData>
    <row r="1" spans="1:9" s="1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5</v>
      </c>
    </row>
    <row r="2" spans="1:9" x14ac:dyDescent="0.3">
      <c r="A2" t="s">
        <v>6</v>
      </c>
      <c r="B2" t="s">
        <v>7</v>
      </c>
      <c r="C2">
        <v>42068</v>
      </c>
      <c r="D2">
        <v>36842</v>
      </c>
      <c r="H2" t="s">
        <v>6</v>
      </c>
      <c r="I2">
        <f>SUM(D2:D4)</f>
        <v>380581</v>
      </c>
    </row>
    <row r="3" spans="1:9" x14ac:dyDescent="0.3">
      <c r="A3" t="s">
        <v>6</v>
      </c>
      <c r="B3" t="s">
        <v>8</v>
      </c>
      <c r="C3">
        <v>105613</v>
      </c>
      <c r="D3">
        <v>105597</v>
      </c>
    </row>
    <row r="4" spans="1:9" x14ac:dyDescent="0.3">
      <c r="A4" t="s">
        <v>6</v>
      </c>
      <c r="B4" t="s">
        <v>9</v>
      </c>
      <c r="C4">
        <v>208471</v>
      </c>
      <c r="D4">
        <v>238142</v>
      </c>
    </row>
    <row r="5" spans="1:9" x14ac:dyDescent="0.3">
      <c r="A5" t="s">
        <v>10</v>
      </c>
      <c r="B5" t="s">
        <v>11</v>
      </c>
      <c r="C5">
        <v>3640478</v>
      </c>
      <c r="D5">
        <v>4081148</v>
      </c>
      <c r="H5" t="s">
        <v>10</v>
      </c>
      <c r="I5">
        <f>SUM(D5:D17)</f>
        <v>49386799</v>
      </c>
    </row>
    <row r="6" spans="1:9" x14ac:dyDescent="0.3">
      <c r="A6" t="s">
        <v>10</v>
      </c>
      <c r="B6" t="s">
        <v>12</v>
      </c>
      <c r="C6">
        <v>3745875</v>
      </c>
      <c r="D6">
        <v>4174064</v>
      </c>
    </row>
    <row r="7" spans="1:9" x14ac:dyDescent="0.3">
      <c r="A7" t="s">
        <v>10</v>
      </c>
      <c r="B7" t="s">
        <v>13</v>
      </c>
      <c r="C7">
        <v>4901420</v>
      </c>
      <c r="D7">
        <v>5154296</v>
      </c>
    </row>
    <row r="8" spans="1:9" x14ac:dyDescent="0.3">
      <c r="A8" t="s">
        <v>10</v>
      </c>
      <c r="B8" t="s">
        <v>14</v>
      </c>
      <c r="C8">
        <v>4465144</v>
      </c>
      <c r="D8">
        <v>4887813</v>
      </c>
    </row>
    <row r="9" spans="1:9" x14ac:dyDescent="0.3">
      <c r="A9" t="s">
        <v>10</v>
      </c>
      <c r="B9" t="s">
        <v>15</v>
      </c>
      <c r="C9">
        <v>4187841</v>
      </c>
      <c r="D9">
        <v>4517398</v>
      </c>
    </row>
    <row r="10" spans="1:9" x14ac:dyDescent="0.3">
      <c r="A10" t="s">
        <v>10</v>
      </c>
      <c r="B10" t="s">
        <v>16</v>
      </c>
      <c r="C10">
        <v>3529494</v>
      </c>
      <c r="D10">
        <v>4053463</v>
      </c>
    </row>
    <row r="11" spans="1:9" x14ac:dyDescent="0.3">
      <c r="A11" t="s">
        <v>10</v>
      </c>
      <c r="B11" t="s">
        <v>17</v>
      </c>
      <c r="C11">
        <v>3059423</v>
      </c>
      <c r="D11">
        <v>3397448</v>
      </c>
    </row>
    <row r="12" spans="1:9" x14ac:dyDescent="0.3">
      <c r="A12" t="s">
        <v>10</v>
      </c>
      <c r="B12" t="s">
        <v>18</v>
      </c>
      <c r="C12">
        <v>2537593</v>
      </c>
      <c r="D12">
        <v>2703114</v>
      </c>
    </row>
    <row r="13" spans="1:9" x14ac:dyDescent="0.3">
      <c r="A13" t="s">
        <v>10</v>
      </c>
      <c r="B13" t="s">
        <v>19</v>
      </c>
      <c r="C13">
        <v>2668564</v>
      </c>
      <c r="D13">
        <v>2963557</v>
      </c>
    </row>
    <row r="14" spans="1:9" x14ac:dyDescent="0.3">
      <c r="A14" t="s">
        <v>10</v>
      </c>
      <c r="B14" t="s">
        <v>20</v>
      </c>
      <c r="C14">
        <v>3832336</v>
      </c>
      <c r="D14">
        <v>4290589</v>
      </c>
    </row>
    <row r="15" spans="1:9" x14ac:dyDescent="0.3">
      <c r="A15" t="s">
        <v>10</v>
      </c>
      <c r="B15" t="s">
        <v>21</v>
      </c>
      <c r="C15">
        <v>2249254</v>
      </c>
      <c r="D15">
        <v>2344474</v>
      </c>
    </row>
    <row r="16" spans="1:9" x14ac:dyDescent="0.3">
      <c r="A16" t="s">
        <v>10</v>
      </c>
      <c r="B16" t="s">
        <v>22</v>
      </c>
      <c r="C16">
        <v>3803517</v>
      </c>
      <c r="D16">
        <v>3936966</v>
      </c>
    </row>
    <row r="17" spans="1:9" x14ac:dyDescent="0.3">
      <c r="A17" t="s">
        <v>10</v>
      </c>
      <c r="B17" t="s">
        <v>23</v>
      </c>
      <c r="C17">
        <v>2601797</v>
      </c>
      <c r="D17">
        <v>2882469</v>
      </c>
    </row>
    <row r="18" spans="1:9" x14ac:dyDescent="0.3">
      <c r="A18" t="s">
        <v>24</v>
      </c>
      <c r="B18" t="s">
        <v>25</v>
      </c>
      <c r="C18">
        <v>18536</v>
      </c>
      <c r="D18">
        <v>21167</v>
      </c>
      <c r="H18" t="s">
        <v>24</v>
      </c>
      <c r="I18">
        <f>SUM(D18:D33)</f>
        <v>1383727</v>
      </c>
    </row>
    <row r="19" spans="1:9" x14ac:dyDescent="0.3">
      <c r="A19" t="s">
        <v>24</v>
      </c>
      <c r="B19" t="s">
        <v>26</v>
      </c>
      <c r="C19">
        <v>125422</v>
      </c>
      <c r="D19">
        <v>148226</v>
      </c>
    </row>
    <row r="20" spans="1:9" x14ac:dyDescent="0.3">
      <c r="A20" t="s">
        <v>24</v>
      </c>
      <c r="B20" t="s">
        <v>27</v>
      </c>
      <c r="C20">
        <v>7272</v>
      </c>
      <c r="D20">
        <v>8004</v>
      </c>
    </row>
    <row r="21" spans="1:9" x14ac:dyDescent="0.3">
      <c r="A21" t="s">
        <v>24</v>
      </c>
      <c r="B21" t="s">
        <v>28</v>
      </c>
      <c r="C21">
        <v>57179</v>
      </c>
      <c r="D21">
        <v>78690</v>
      </c>
    </row>
    <row r="22" spans="1:9" x14ac:dyDescent="0.3">
      <c r="A22" t="s">
        <v>24</v>
      </c>
      <c r="B22" t="s">
        <v>29</v>
      </c>
      <c r="C22">
        <v>87397</v>
      </c>
      <c r="D22">
        <v>99214</v>
      </c>
    </row>
    <row r="23" spans="1:9" x14ac:dyDescent="0.3">
      <c r="A23" t="s">
        <v>24</v>
      </c>
      <c r="B23" t="s">
        <v>30</v>
      </c>
      <c r="C23">
        <v>42518</v>
      </c>
      <c r="D23">
        <v>92076</v>
      </c>
    </row>
    <row r="24" spans="1:9" x14ac:dyDescent="0.3">
      <c r="A24" t="s">
        <v>24</v>
      </c>
      <c r="B24" t="s">
        <v>31</v>
      </c>
      <c r="C24">
        <v>124991</v>
      </c>
      <c r="D24">
        <v>145726</v>
      </c>
    </row>
    <row r="25" spans="1:9" x14ac:dyDescent="0.3">
      <c r="A25" t="s">
        <v>24</v>
      </c>
      <c r="B25" t="s">
        <v>32</v>
      </c>
      <c r="C25">
        <v>50448</v>
      </c>
      <c r="D25">
        <v>54080</v>
      </c>
    </row>
    <row r="26" spans="1:9" x14ac:dyDescent="0.3">
      <c r="A26" t="s">
        <v>24</v>
      </c>
      <c r="B26" t="s">
        <v>33</v>
      </c>
      <c r="C26">
        <v>55726</v>
      </c>
      <c r="D26">
        <v>83030</v>
      </c>
    </row>
    <row r="27" spans="1:9" x14ac:dyDescent="0.3">
      <c r="A27" t="s">
        <v>24</v>
      </c>
      <c r="B27" t="s">
        <v>34</v>
      </c>
      <c r="C27">
        <v>122003</v>
      </c>
      <c r="D27">
        <v>176573</v>
      </c>
    </row>
    <row r="28" spans="1:9" x14ac:dyDescent="0.3">
      <c r="A28" t="s">
        <v>24</v>
      </c>
      <c r="B28" t="s">
        <v>35</v>
      </c>
      <c r="C28">
        <v>38924</v>
      </c>
      <c r="D28">
        <v>49977</v>
      </c>
    </row>
    <row r="29" spans="1:9" x14ac:dyDescent="0.3">
      <c r="A29" t="s">
        <v>24</v>
      </c>
      <c r="B29" t="s">
        <v>36</v>
      </c>
      <c r="C29">
        <v>100326</v>
      </c>
      <c r="D29">
        <v>111975</v>
      </c>
    </row>
    <row r="30" spans="1:9" x14ac:dyDescent="0.3">
      <c r="A30" t="s">
        <v>24</v>
      </c>
      <c r="B30" t="s">
        <v>37</v>
      </c>
      <c r="C30">
        <v>33363</v>
      </c>
      <c r="D30">
        <v>35320</v>
      </c>
    </row>
    <row r="31" spans="1:9" x14ac:dyDescent="0.3">
      <c r="A31" t="s">
        <v>24</v>
      </c>
      <c r="B31" t="s">
        <v>38</v>
      </c>
      <c r="C31">
        <v>55346</v>
      </c>
      <c r="D31">
        <v>83448</v>
      </c>
    </row>
    <row r="32" spans="1:9" x14ac:dyDescent="0.3">
      <c r="A32" t="s">
        <v>24</v>
      </c>
      <c r="B32" t="s">
        <v>39</v>
      </c>
      <c r="C32">
        <v>74599</v>
      </c>
      <c r="D32">
        <v>83947</v>
      </c>
    </row>
    <row r="33" spans="1:9" x14ac:dyDescent="0.3">
      <c r="A33" t="s">
        <v>24</v>
      </c>
      <c r="B33" t="s">
        <v>40</v>
      </c>
      <c r="C33">
        <v>103918</v>
      </c>
      <c r="D33">
        <v>112274</v>
      </c>
    </row>
    <row r="34" spans="1:9" x14ac:dyDescent="0.3">
      <c r="A34" t="s">
        <v>41</v>
      </c>
      <c r="B34" t="s">
        <v>42</v>
      </c>
      <c r="C34">
        <v>857947</v>
      </c>
      <c r="D34">
        <v>950075</v>
      </c>
      <c r="H34" t="s">
        <v>41</v>
      </c>
      <c r="I34">
        <f>SUM(D34:D60)</f>
        <v>31205576</v>
      </c>
    </row>
    <row r="35" spans="1:9" x14ac:dyDescent="0.3">
      <c r="A35" t="s">
        <v>41</v>
      </c>
      <c r="B35" t="s">
        <v>43</v>
      </c>
      <c r="C35">
        <v>1394755</v>
      </c>
      <c r="D35">
        <v>1693622</v>
      </c>
    </row>
    <row r="36" spans="1:9" x14ac:dyDescent="0.3">
      <c r="A36" t="s">
        <v>41</v>
      </c>
      <c r="B36" t="s">
        <v>44</v>
      </c>
      <c r="C36">
        <v>612665</v>
      </c>
      <c r="D36">
        <v>738804</v>
      </c>
    </row>
    <row r="37" spans="1:9" x14ac:dyDescent="0.3">
      <c r="A37" t="s">
        <v>41</v>
      </c>
      <c r="B37" t="s">
        <v>45</v>
      </c>
      <c r="C37">
        <v>1444921</v>
      </c>
      <c r="D37">
        <v>1736617</v>
      </c>
    </row>
    <row r="38" spans="1:9" x14ac:dyDescent="0.3">
      <c r="A38" t="s">
        <v>41</v>
      </c>
      <c r="B38" t="s">
        <v>46</v>
      </c>
      <c r="C38">
        <v>433061</v>
      </c>
      <c r="D38">
        <v>482162</v>
      </c>
    </row>
    <row r="39" spans="1:9" x14ac:dyDescent="0.3">
      <c r="A39" t="s">
        <v>41</v>
      </c>
      <c r="B39" t="s">
        <v>47</v>
      </c>
      <c r="C39">
        <v>759858</v>
      </c>
      <c r="D39">
        <v>928500</v>
      </c>
    </row>
    <row r="40" spans="1:9" x14ac:dyDescent="0.3">
      <c r="A40" t="s">
        <v>41</v>
      </c>
      <c r="B40" t="s">
        <v>48</v>
      </c>
      <c r="C40">
        <v>571944</v>
      </c>
      <c r="D40">
        <v>686133</v>
      </c>
    </row>
    <row r="41" spans="1:9" x14ac:dyDescent="0.3">
      <c r="A41" t="s">
        <v>41</v>
      </c>
      <c r="B41" t="s">
        <v>49</v>
      </c>
      <c r="C41">
        <v>1566396</v>
      </c>
      <c r="D41">
        <v>1949258</v>
      </c>
    </row>
    <row r="42" spans="1:9" x14ac:dyDescent="0.3">
      <c r="A42" t="s">
        <v>41</v>
      </c>
      <c r="B42" t="s">
        <v>50</v>
      </c>
      <c r="C42">
        <v>1185072</v>
      </c>
      <c r="D42">
        <v>1326335</v>
      </c>
    </row>
    <row r="43" spans="1:9" x14ac:dyDescent="0.3">
      <c r="A43" t="s">
        <v>41</v>
      </c>
      <c r="B43" t="s">
        <v>51</v>
      </c>
      <c r="C43">
        <v>188079</v>
      </c>
      <c r="D43">
        <v>214102</v>
      </c>
    </row>
    <row r="44" spans="1:9" x14ac:dyDescent="0.3">
      <c r="A44" t="s">
        <v>41</v>
      </c>
      <c r="B44" t="s">
        <v>52</v>
      </c>
      <c r="C44">
        <v>822035</v>
      </c>
      <c r="D44">
        <v>1008183</v>
      </c>
    </row>
    <row r="45" spans="1:9" x14ac:dyDescent="0.3">
      <c r="A45" t="s">
        <v>41</v>
      </c>
      <c r="B45" t="s">
        <v>53</v>
      </c>
      <c r="C45">
        <v>946279</v>
      </c>
      <c r="D45">
        <v>1066888</v>
      </c>
    </row>
    <row r="46" spans="1:9" x14ac:dyDescent="0.3">
      <c r="A46" t="s">
        <v>41</v>
      </c>
      <c r="B46" t="s">
        <v>54</v>
      </c>
      <c r="C46">
        <v>542872</v>
      </c>
      <c r="D46">
        <v>659296</v>
      </c>
    </row>
    <row r="47" spans="1:9" x14ac:dyDescent="0.3">
      <c r="A47" t="s">
        <v>41</v>
      </c>
      <c r="B47" t="s">
        <v>55</v>
      </c>
      <c r="C47">
        <v>999221</v>
      </c>
      <c r="D47">
        <v>1092256</v>
      </c>
    </row>
    <row r="48" spans="1:9" x14ac:dyDescent="0.3">
      <c r="A48" t="s">
        <v>41</v>
      </c>
      <c r="B48" t="s">
        <v>56</v>
      </c>
      <c r="C48">
        <v>1311698</v>
      </c>
      <c r="D48">
        <v>1517542</v>
      </c>
    </row>
    <row r="49" spans="1:9" x14ac:dyDescent="0.3">
      <c r="A49" t="s">
        <v>41</v>
      </c>
      <c r="B49" t="s">
        <v>57</v>
      </c>
      <c r="C49">
        <v>1059578</v>
      </c>
      <c r="D49">
        <v>1253938</v>
      </c>
    </row>
    <row r="50" spans="1:9" x14ac:dyDescent="0.3">
      <c r="A50" t="s">
        <v>41</v>
      </c>
      <c r="B50" t="s">
        <v>58</v>
      </c>
      <c r="C50">
        <v>813311</v>
      </c>
      <c r="D50">
        <v>956313</v>
      </c>
    </row>
    <row r="51" spans="1:9" x14ac:dyDescent="0.3">
      <c r="A51" t="s">
        <v>41</v>
      </c>
      <c r="B51" t="s">
        <v>59</v>
      </c>
      <c r="C51">
        <v>1007976</v>
      </c>
      <c r="D51">
        <v>1228686</v>
      </c>
    </row>
    <row r="52" spans="1:9" x14ac:dyDescent="0.3">
      <c r="A52" t="s">
        <v>41</v>
      </c>
      <c r="B52" t="s">
        <v>60</v>
      </c>
      <c r="C52">
        <v>843243</v>
      </c>
      <c r="D52">
        <v>887142</v>
      </c>
    </row>
    <row r="53" spans="1:9" x14ac:dyDescent="0.3">
      <c r="A53" t="s">
        <v>41</v>
      </c>
      <c r="B53" t="s">
        <v>61</v>
      </c>
      <c r="C53">
        <v>889010</v>
      </c>
      <c r="D53">
        <v>1042137</v>
      </c>
    </row>
    <row r="54" spans="1:9" x14ac:dyDescent="0.3">
      <c r="A54" t="s">
        <v>41</v>
      </c>
      <c r="B54" t="s">
        <v>62</v>
      </c>
      <c r="C54">
        <v>776256</v>
      </c>
      <c r="D54">
        <v>957423</v>
      </c>
    </row>
    <row r="55" spans="1:9" x14ac:dyDescent="0.3">
      <c r="A55" t="s">
        <v>41</v>
      </c>
      <c r="B55" t="s">
        <v>63</v>
      </c>
      <c r="C55">
        <v>2314629</v>
      </c>
      <c r="D55">
        <v>2823768</v>
      </c>
    </row>
    <row r="56" spans="1:9" x14ac:dyDescent="0.3">
      <c r="A56" t="s">
        <v>41</v>
      </c>
      <c r="B56" t="s">
        <v>64</v>
      </c>
      <c r="C56">
        <v>689053</v>
      </c>
      <c r="D56">
        <v>771639</v>
      </c>
    </row>
    <row r="57" spans="1:9" x14ac:dyDescent="0.3">
      <c r="A57" t="s">
        <v>41</v>
      </c>
      <c r="B57" t="s">
        <v>65</v>
      </c>
      <c r="C57">
        <v>1051736</v>
      </c>
      <c r="D57">
        <v>1151050</v>
      </c>
    </row>
    <row r="58" spans="1:9" x14ac:dyDescent="0.3">
      <c r="A58" t="s">
        <v>41</v>
      </c>
      <c r="B58" t="s">
        <v>66</v>
      </c>
      <c r="C58">
        <v>1665125</v>
      </c>
      <c r="D58">
        <v>1924110</v>
      </c>
    </row>
    <row r="59" spans="1:9" x14ac:dyDescent="0.3">
      <c r="A59" t="s">
        <v>41</v>
      </c>
      <c r="B59" t="s">
        <v>67</v>
      </c>
      <c r="C59">
        <v>1150062</v>
      </c>
      <c r="D59">
        <v>1327929</v>
      </c>
    </row>
    <row r="60" spans="1:9" x14ac:dyDescent="0.3">
      <c r="A60" t="s">
        <v>41</v>
      </c>
      <c r="B60" t="s">
        <v>68</v>
      </c>
      <c r="C60">
        <v>758746</v>
      </c>
      <c r="D60">
        <v>831668</v>
      </c>
    </row>
    <row r="61" spans="1:9" x14ac:dyDescent="0.3">
      <c r="A61" t="s">
        <v>69</v>
      </c>
      <c r="B61" t="s">
        <v>70</v>
      </c>
      <c r="C61">
        <v>2158608</v>
      </c>
      <c r="D61">
        <v>2811569</v>
      </c>
      <c r="H61" t="s">
        <v>69</v>
      </c>
      <c r="I61">
        <f>SUM(D61:D98)</f>
        <v>104099452</v>
      </c>
    </row>
    <row r="62" spans="1:9" x14ac:dyDescent="0.3">
      <c r="A62" t="s">
        <v>69</v>
      </c>
      <c r="B62" t="s">
        <v>71</v>
      </c>
      <c r="C62">
        <v>588124</v>
      </c>
      <c r="D62">
        <v>700843</v>
      </c>
    </row>
    <row r="63" spans="1:9" x14ac:dyDescent="0.3">
      <c r="A63" t="s">
        <v>69</v>
      </c>
      <c r="B63" t="s">
        <v>72</v>
      </c>
      <c r="C63">
        <v>2013055</v>
      </c>
      <c r="D63">
        <v>2540073</v>
      </c>
    </row>
    <row r="64" spans="1:9" x14ac:dyDescent="0.3">
      <c r="A64" t="s">
        <v>69</v>
      </c>
      <c r="B64" t="s">
        <v>73</v>
      </c>
      <c r="C64">
        <v>1608773</v>
      </c>
      <c r="D64">
        <v>2034763</v>
      </c>
    </row>
    <row r="65" spans="1:4" x14ac:dyDescent="0.3">
      <c r="A65" t="s">
        <v>69</v>
      </c>
      <c r="B65" t="s">
        <v>74</v>
      </c>
      <c r="C65">
        <v>2349366</v>
      </c>
      <c r="D65">
        <v>2970541</v>
      </c>
    </row>
    <row r="66" spans="1:4" x14ac:dyDescent="0.3">
      <c r="A66" t="s">
        <v>69</v>
      </c>
      <c r="B66" t="s">
        <v>75</v>
      </c>
      <c r="C66">
        <v>2423172</v>
      </c>
      <c r="D66">
        <v>3037766</v>
      </c>
    </row>
    <row r="67" spans="1:4" x14ac:dyDescent="0.3">
      <c r="A67" t="s">
        <v>69</v>
      </c>
      <c r="B67" t="s">
        <v>76</v>
      </c>
      <c r="C67">
        <v>2243144</v>
      </c>
      <c r="D67">
        <v>2728407</v>
      </c>
    </row>
    <row r="68" spans="1:4" x14ac:dyDescent="0.3">
      <c r="A68" t="s">
        <v>69</v>
      </c>
      <c r="B68" t="s">
        <v>77</v>
      </c>
      <c r="C68">
        <v>1402396</v>
      </c>
      <c r="D68">
        <v>1706352</v>
      </c>
    </row>
    <row r="69" spans="1:4" x14ac:dyDescent="0.3">
      <c r="A69" t="s">
        <v>69</v>
      </c>
      <c r="B69" t="s">
        <v>78</v>
      </c>
      <c r="C69">
        <v>3295789</v>
      </c>
      <c r="D69">
        <v>3937385</v>
      </c>
    </row>
    <row r="70" spans="1:4" x14ac:dyDescent="0.3">
      <c r="A70" t="s">
        <v>69</v>
      </c>
      <c r="B70" t="s">
        <v>79</v>
      </c>
      <c r="C70">
        <v>3473428</v>
      </c>
      <c r="D70">
        <v>4391418</v>
      </c>
    </row>
    <row r="71" spans="1:4" x14ac:dyDescent="0.3">
      <c r="A71" t="s">
        <v>69</v>
      </c>
      <c r="B71" t="s">
        <v>80</v>
      </c>
      <c r="C71">
        <v>2152638</v>
      </c>
      <c r="D71">
        <v>2562012</v>
      </c>
    </row>
    <row r="72" spans="1:4" x14ac:dyDescent="0.3">
      <c r="A72" t="s">
        <v>69</v>
      </c>
      <c r="B72" t="s">
        <v>81</v>
      </c>
      <c r="C72">
        <v>1398796</v>
      </c>
      <c r="D72">
        <v>1760405</v>
      </c>
    </row>
    <row r="73" spans="1:4" x14ac:dyDescent="0.3">
      <c r="A73" t="s">
        <v>69</v>
      </c>
      <c r="B73" t="s">
        <v>82</v>
      </c>
      <c r="C73">
        <v>926191</v>
      </c>
      <c r="D73">
        <v>1125313</v>
      </c>
    </row>
    <row r="74" spans="1:4" x14ac:dyDescent="0.3">
      <c r="A74" t="s">
        <v>69</v>
      </c>
      <c r="B74" t="s">
        <v>83</v>
      </c>
      <c r="C74">
        <v>1275579</v>
      </c>
      <c r="D74">
        <v>1626384</v>
      </c>
    </row>
    <row r="75" spans="1:4" x14ac:dyDescent="0.3">
      <c r="A75" t="s">
        <v>69</v>
      </c>
      <c r="B75" t="s">
        <v>84</v>
      </c>
      <c r="C75">
        <v>2392638</v>
      </c>
      <c r="D75">
        <v>3071029</v>
      </c>
    </row>
    <row r="76" spans="1:4" x14ac:dyDescent="0.3">
      <c r="A76" t="s">
        <v>69</v>
      </c>
      <c r="B76" t="s">
        <v>85</v>
      </c>
      <c r="C76">
        <v>1280354</v>
      </c>
      <c r="D76">
        <v>1666886</v>
      </c>
    </row>
    <row r="77" spans="1:4" x14ac:dyDescent="0.3">
      <c r="A77" t="s">
        <v>69</v>
      </c>
      <c r="B77" t="s">
        <v>86</v>
      </c>
      <c r="C77">
        <v>1296348</v>
      </c>
      <c r="D77">
        <v>1690400</v>
      </c>
    </row>
    <row r="78" spans="1:4" x14ac:dyDescent="0.3">
      <c r="A78" t="s">
        <v>69</v>
      </c>
      <c r="B78" t="s">
        <v>87</v>
      </c>
      <c r="C78">
        <v>802225</v>
      </c>
      <c r="D78">
        <v>1000912</v>
      </c>
    </row>
    <row r="79" spans="1:4" x14ac:dyDescent="0.3">
      <c r="A79" t="s">
        <v>69</v>
      </c>
      <c r="B79" t="s">
        <v>88</v>
      </c>
      <c r="C79">
        <v>1526646</v>
      </c>
      <c r="D79">
        <v>2001762</v>
      </c>
    </row>
    <row r="80" spans="1:4" x14ac:dyDescent="0.3">
      <c r="A80" t="s">
        <v>69</v>
      </c>
      <c r="B80" t="s">
        <v>89</v>
      </c>
      <c r="C80">
        <v>3575281</v>
      </c>
      <c r="D80">
        <v>4487379</v>
      </c>
    </row>
    <row r="81" spans="1:4" x14ac:dyDescent="0.3">
      <c r="A81" t="s">
        <v>69</v>
      </c>
      <c r="B81" t="s">
        <v>90</v>
      </c>
      <c r="C81">
        <v>1137797</v>
      </c>
      <c r="D81">
        <v>1367765</v>
      </c>
    </row>
    <row r="82" spans="1:4" x14ac:dyDescent="0.3">
      <c r="A82" t="s">
        <v>69</v>
      </c>
      <c r="B82" t="s">
        <v>91</v>
      </c>
      <c r="C82">
        <v>3746714</v>
      </c>
      <c r="D82">
        <v>4801062</v>
      </c>
    </row>
    <row r="83" spans="1:4" x14ac:dyDescent="0.3">
      <c r="A83" t="s">
        <v>69</v>
      </c>
      <c r="B83" t="s">
        <v>92</v>
      </c>
      <c r="C83">
        <v>2370528</v>
      </c>
      <c r="D83">
        <v>2877653</v>
      </c>
    </row>
    <row r="84" spans="1:4" x14ac:dyDescent="0.3">
      <c r="A84" t="s">
        <v>69</v>
      </c>
      <c r="B84" t="s">
        <v>93</v>
      </c>
      <c r="C84">
        <v>1809696</v>
      </c>
      <c r="D84">
        <v>2219146</v>
      </c>
    </row>
    <row r="85" spans="1:4" x14ac:dyDescent="0.3">
      <c r="A85" t="s">
        <v>69</v>
      </c>
      <c r="B85" t="s">
        <v>94</v>
      </c>
      <c r="C85">
        <v>3043466</v>
      </c>
      <c r="D85">
        <v>3935042</v>
      </c>
    </row>
    <row r="86" spans="1:4" x14ac:dyDescent="0.3">
      <c r="A86" t="s">
        <v>69</v>
      </c>
      <c r="B86" t="s">
        <v>95</v>
      </c>
      <c r="C86">
        <v>4718592</v>
      </c>
      <c r="D86">
        <v>5838465</v>
      </c>
    </row>
    <row r="87" spans="1:4" x14ac:dyDescent="0.3">
      <c r="A87" t="s">
        <v>69</v>
      </c>
      <c r="B87" t="s">
        <v>96</v>
      </c>
      <c r="C87">
        <v>3939773</v>
      </c>
      <c r="D87">
        <v>5099371</v>
      </c>
    </row>
    <row r="88" spans="1:4" x14ac:dyDescent="0.3">
      <c r="A88" t="s">
        <v>69</v>
      </c>
      <c r="B88" t="s">
        <v>97</v>
      </c>
      <c r="C88">
        <v>2543942</v>
      </c>
      <c r="D88">
        <v>3264619</v>
      </c>
    </row>
    <row r="89" spans="1:4" x14ac:dyDescent="0.3">
      <c r="A89" t="s">
        <v>69</v>
      </c>
      <c r="B89" t="s">
        <v>98</v>
      </c>
      <c r="C89">
        <v>2464243</v>
      </c>
      <c r="D89">
        <v>2959918</v>
      </c>
    </row>
    <row r="90" spans="1:4" x14ac:dyDescent="0.3">
      <c r="A90" t="s">
        <v>69</v>
      </c>
      <c r="B90" t="s">
        <v>99</v>
      </c>
      <c r="C90">
        <v>1508182</v>
      </c>
      <c r="D90">
        <v>1900661</v>
      </c>
    </row>
    <row r="91" spans="1:4" x14ac:dyDescent="0.3">
      <c r="A91" t="s">
        <v>69</v>
      </c>
      <c r="B91" t="s">
        <v>100</v>
      </c>
      <c r="C91">
        <v>3394793</v>
      </c>
      <c r="D91">
        <v>4261566</v>
      </c>
    </row>
    <row r="92" spans="1:4" x14ac:dyDescent="0.3">
      <c r="A92" t="s">
        <v>69</v>
      </c>
      <c r="B92" t="s">
        <v>101</v>
      </c>
      <c r="C92">
        <v>3248701</v>
      </c>
      <c r="D92">
        <v>3951862</v>
      </c>
    </row>
    <row r="93" spans="1:4" x14ac:dyDescent="0.3">
      <c r="A93" t="s">
        <v>69</v>
      </c>
      <c r="B93" t="s">
        <v>102</v>
      </c>
      <c r="C93">
        <v>525502</v>
      </c>
      <c r="D93">
        <v>636342</v>
      </c>
    </row>
    <row r="94" spans="1:4" x14ac:dyDescent="0.3">
      <c r="A94" t="s">
        <v>69</v>
      </c>
      <c r="B94" t="s">
        <v>103</v>
      </c>
      <c r="C94">
        <v>515961</v>
      </c>
      <c r="D94">
        <v>656246</v>
      </c>
    </row>
    <row r="95" spans="1:4" x14ac:dyDescent="0.3">
      <c r="A95" t="s">
        <v>69</v>
      </c>
      <c r="B95" t="s">
        <v>104</v>
      </c>
      <c r="C95">
        <v>2682720</v>
      </c>
      <c r="D95">
        <v>3423574</v>
      </c>
    </row>
    <row r="96" spans="1:4" x14ac:dyDescent="0.3">
      <c r="A96" t="s">
        <v>69</v>
      </c>
      <c r="B96" t="s">
        <v>105</v>
      </c>
      <c r="C96">
        <v>2714349</v>
      </c>
      <c r="D96">
        <v>3330464</v>
      </c>
    </row>
    <row r="97" spans="1:9" x14ac:dyDescent="0.3">
      <c r="A97" t="s">
        <v>69</v>
      </c>
      <c r="B97" t="s">
        <v>106</v>
      </c>
      <c r="C97">
        <v>1732578</v>
      </c>
      <c r="D97">
        <v>2229076</v>
      </c>
    </row>
    <row r="98" spans="1:9" x14ac:dyDescent="0.3">
      <c r="A98" t="s">
        <v>69</v>
      </c>
      <c r="B98" t="s">
        <v>107</v>
      </c>
      <c r="C98">
        <v>2718421</v>
      </c>
      <c r="D98">
        <v>3495021</v>
      </c>
    </row>
    <row r="99" spans="1:9" x14ac:dyDescent="0.3">
      <c r="A99" t="s">
        <v>108</v>
      </c>
      <c r="B99" t="s">
        <v>108</v>
      </c>
      <c r="C99">
        <v>900635</v>
      </c>
      <c r="D99">
        <v>1055450</v>
      </c>
      <c r="H99" t="s">
        <v>108</v>
      </c>
      <c r="I99">
        <v>1055450</v>
      </c>
    </row>
    <row r="100" spans="1:9" x14ac:dyDescent="0.3">
      <c r="A100" t="s">
        <v>109</v>
      </c>
      <c r="B100" t="s">
        <v>110</v>
      </c>
      <c r="C100">
        <v>1198067</v>
      </c>
      <c r="D100">
        <v>1413199</v>
      </c>
      <c r="H100" t="s">
        <v>109</v>
      </c>
      <c r="I100">
        <f>SUM(D100:D117)</f>
        <v>25545198</v>
      </c>
    </row>
    <row r="101" spans="1:9" x14ac:dyDescent="0.3">
      <c r="A101" t="s">
        <v>109</v>
      </c>
      <c r="B101" t="s">
        <v>111</v>
      </c>
      <c r="C101">
        <v>234637</v>
      </c>
      <c r="D101">
        <v>255230</v>
      </c>
    </row>
    <row r="102" spans="1:9" x14ac:dyDescent="0.3">
      <c r="A102" t="s">
        <v>109</v>
      </c>
      <c r="B102" t="s">
        <v>112</v>
      </c>
      <c r="C102">
        <v>1998355</v>
      </c>
      <c r="D102">
        <v>2663629</v>
      </c>
    </row>
    <row r="103" spans="1:9" x14ac:dyDescent="0.3">
      <c r="A103" t="s">
        <v>109</v>
      </c>
      <c r="B103" t="s">
        <v>113</v>
      </c>
      <c r="C103">
        <v>476119</v>
      </c>
      <c r="D103">
        <v>533638</v>
      </c>
    </row>
    <row r="104" spans="1:9" x14ac:dyDescent="0.3">
      <c r="A104" t="s">
        <v>109</v>
      </c>
      <c r="B104" t="s">
        <v>114</v>
      </c>
      <c r="C104">
        <v>706591</v>
      </c>
      <c r="D104">
        <v>799781</v>
      </c>
    </row>
    <row r="105" spans="1:9" x14ac:dyDescent="0.3">
      <c r="A105" t="s">
        <v>109</v>
      </c>
      <c r="B105" t="s">
        <v>115</v>
      </c>
      <c r="C105">
        <v>2810436</v>
      </c>
      <c r="D105">
        <v>3343872</v>
      </c>
    </row>
    <row r="106" spans="1:9" x14ac:dyDescent="0.3">
      <c r="A106" t="s">
        <v>109</v>
      </c>
      <c r="B106" t="s">
        <v>116</v>
      </c>
      <c r="C106">
        <v>1317431</v>
      </c>
      <c r="D106">
        <v>1619707</v>
      </c>
    </row>
    <row r="107" spans="1:9" x14ac:dyDescent="0.3">
      <c r="A107" t="s">
        <v>109</v>
      </c>
      <c r="B107" t="s">
        <v>117</v>
      </c>
      <c r="C107">
        <v>743160</v>
      </c>
      <c r="D107">
        <v>851669</v>
      </c>
    </row>
    <row r="108" spans="1:9" x14ac:dyDescent="0.3">
      <c r="A108" t="s">
        <v>109</v>
      </c>
      <c r="B108" t="s">
        <v>118</v>
      </c>
      <c r="C108">
        <v>584552</v>
      </c>
      <c r="D108">
        <v>822526</v>
      </c>
    </row>
    <row r="109" spans="1:9" x14ac:dyDescent="0.3">
      <c r="A109" t="s">
        <v>109</v>
      </c>
      <c r="B109" t="s">
        <v>119</v>
      </c>
      <c r="C109">
        <v>1011823</v>
      </c>
      <c r="D109">
        <v>1206640</v>
      </c>
    </row>
    <row r="110" spans="1:9" x14ac:dyDescent="0.3">
      <c r="A110" t="s">
        <v>109</v>
      </c>
      <c r="B110" t="s">
        <v>120</v>
      </c>
      <c r="C110">
        <v>586327</v>
      </c>
      <c r="D110">
        <v>658917</v>
      </c>
    </row>
    <row r="111" spans="1:9" x14ac:dyDescent="0.3">
      <c r="A111" t="s">
        <v>109</v>
      </c>
      <c r="B111" t="s">
        <v>121</v>
      </c>
      <c r="C111">
        <v>860257</v>
      </c>
      <c r="D111">
        <v>1032754</v>
      </c>
    </row>
    <row r="112" spans="1:9" x14ac:dyDescent="0.3">
      <c r="A112" t="s">
        <v>109</v>
      </c>
      <c r="B112" t="s">
        <v>122</v>
      </c>
      <c r="C112">
        <v>117337</v>
      </c>
      <c r="D112">
        <v>139820</v>
      </c>
    </row>
    <row r="113" spans="1:9" x14ac:dyDescent="0.3">
      <c r="A113" t="s">
        <v>109</v>
      </c>
      <c r="B113" t="s">
        <v>123</v>
      </c>
      <c r="C113">
        <v>1265529</v>
      </c>
      <c r="D113">
        <v>1493984</v>
      </c>
    </row>
    <row r="114" spans="1:9" x14ac:dyDescent="0.3">
      <c r="A114" t="s">
        <v>109</v>
      </c>
      <c r="B114" t="s">
        <v>124</v>
      </c>
      <c r="C114">
        <v>3016930</v>
      </c>
      <c r="D114">
        <v>4063872</v>
      </c>
    </row>
    <row r="115" spans="1:9" x14ac:dyDescent="0.3">
      <c r="A115" t="s">
        <v>109</v>
      </c>
      <c r="B115" t="s">
        <v>125</v>
      </c>
      <c r="C115">
        <v>1283224</v>
      </c>
      <c r="D115">
        <v>1537133</v>
      </c>
    </row>
    <row r="116" spans="1:9" x14ac:dyDescent="0.3">
      <c r="A116" t="s">
        <v>109</v>
      </c>
      <c r="B116" t="s">
        <v>126</v>
      </c>
      <c r="C116">
        <v>1972094</v>
      </c>
      <c r="D116">
        <v>2359886</v>
      </c>
    </row>
    <row r="117" spans="1:9" x14ac:dyDescent="0.3">
      <c r="A117" t="s">
        <v>109</v>
      </c>
      <c r="B117" t="s">
        <v>127</v>
      </c>
      <c r="C117">
        <v>650934</v>
      </c>
      <c r="D117">
        <v>748941</v>
      </c>
    </row>
    <row r="118" spans="1:9" x14ac:dyDescent="0.3">
      <c r="A118" t="s">
        <v>128</v>
      </c>
      <c r="B118" t="s">
        <v>128</v>
      </c>
      <c r="C118">
        <v>220490</v>
      </c>
      <c r="D118">
        <v>343709</v>
      </c>
      <c r="H118" t="s">
        <v>128</v>
      </c>
      <c r="I118">
        <v>343709</v>
      </c>
    </row>
    <row r="119" spans="1:9" x14ac:dyDescent="0.3">
      <c r="A119" t="s">
        <v>129</v>
      </c>
      <c r="B119" t="s">
        <v>130</v>
      </c>
      <c r="C119">
        <v>113989</v>
      </c>
      <c r="D119">
        <v>191173</v>
      </c>
      <c r="H119" t="s">
        <v>129</v>
      </c>
      <c r="I119">
        <f>SUM(D119:D120)</f>
        <v>243247</v>
      </c>
    </row>
    <row r="120" spans="1:9" x14ac:dyDescent="0.3">
      <c r="A120" t="s">
        <v>129</v>
      </c>
      <c r="B120" t="s">
        <v>131</v>
      </c>
      <c r="C120">
        <v>44215</v>
      </c>
      <c r="D120">
        <v>52074</v>
      </c>
    </row>
    <row r="121" spans="1:9" x14ac:dyDescent="0.3">
      <c r="A121" t="s">
        <v>132</v>
      </c>
      <c r="B121" t="s">
        <v>133</v>
      </c>
      <c r="C121">
        <v>646385</v>
      </c>
      <c r="D121">
        <v>582320</v>
      </c>
      <c r="H121" t="s">
        <v>132</v>
      </c>
      <c r="I121">
        <f>SUM(D121:D129)</f>
        <v>16787941</v>
      </c>
    </row>
    <row r="122" spans="1:9" x14ac:dyDescent="0.3">
      <c r="A122" t="s">
        <v>132</v>
      </c>
      <c r="B122" t="s">
        <v>134</v>
      </c>
      <c r="C122">
        <v>1463583</v>
      </c>
      <c r="D122">
        <v>1709346</v>
      </c>
    </row>
    <row r="123" spans="1:9" x14ac:dyDescent="0.3">
      <c r="A123" t="s">
        <v>132</v>
      </c>
      <c r="B123" t="s">
        <v>135</v>
      </c>
      <c r="C123">
        <v>179112</v>
      </c>
      <c r="D123">
        <v>142004</v>
      </c>
    </row>
    <row r="124" spans="1:9" x14ac:dyDescent="0.3">
      <c r="A124" t="s">
        <v>132</v>
      </c>
      <c r="B124" t="s">
        <v>136</v>
      </c>
      <c r="C124">
        <v>781525</v>
      </c>
      <c r="D124">
        <v>887978</v>
      </c>
    </row>
    <row r="125" spans="1:9" x14ac:dyDescent="0.3">
      <c r="A125" t="s">
        <v>132</v>
      </c>
      <c r="B125" t="s">
        <v>137</v>
      </c>
      <c r="C125">
        <v>1768061</v>
      </c>
      <c r="D125">
        <v>2241624</v>
      </c>
    </row>
    <row r="126" spans="1:9" x14ac:dyDescent="0.3">
      <c r="A126" t="s">
        <v>132</v>
      </c>
      <c r="B126" t="s">
        <v>138</v>
      </c>
      <c r="C126">
        <v>2860869</v>
      </c>
      <c r="D126">
        <v>3656539</v>
      </c>
    </row>
    <row r="127" spans="1:9" x14ac:dyDescent="0.3">
      <c r="A127" t="s">
        <v>132</v>
      </c>
      <c r="B127" t="s">
        <v>139</v>
      </c>
      <c r="C127">
        <v>2267023</v>
      </c>
      <c r="D127">
        <v>2731929</v>
      </c>
    </row>
    <row r="128" spans="1:9" x14ac:dyDescent="0.3">
      <c r="A128" t="s">
        <v>132</v>
      </c>
      <c r="B128" t="s">
        <v>140</v>
      </c>
      <c r="C128">
        <v>1755041</v>
      </c>
      <c r="D128">
        <v>2292958</v>
      </c>
    </row>
    <row r="129" spans="1:9" x14ac:dyDescent="0.3">
      <c r="A129" t="s">
        <v>132</v>
      </c>
      <c r="B129" t="s">
        <v>141</v>
      </c>
      <c r="C129">
        <v>2128908</v>
      </c>
      <c r="D129">
        <v>2543243</v>
      </c>
    </row>
    <row r="130" spans="1:9" x14ac:dyDescent="0.3">
      <c r="A130" t="s">
        <v>142</v>
      </c>
      <c r="B130" t="s">
        <v>143</v>
      </c>
      <c r="C130">
        <v>758573</v>
      </c>
      <c r="D130">
        <v>818008</v>
      </c>
      <c r="H130" t="s">
        <v>142</v>
      </c>
      <c r="I130">
        <f>SUM(D130:D131)</f>
        <v>1458545</v>
      </c>
    </row>
    <row r="131" spans="1:9" x14ac:dyDescent="0.3">
      <c r="A131" t="s">
        <v>142</v>
      </c>
      <c r="B131" t="s">
        <v>144</v>
      </c>
      <c r="C131">
        <v>589095</v>
      </c>
      <c r="D131">
        <v>640537</v>
      </c>
    </row>
    <row r="132" spans="1:9" x14ac:dyDescent="0.3">
      <c r="A132" t="s">
        <v>145</v>
      </c>
      <c r="B132" t="s">
        <v>146</v>
      </c>
      <c r="C132">
        <v>5893164</v>
      </c>
      <c r="D132">
        <v>7214225</v>
      </c>
      <c r="H132" t="s">
        <v>145</v>
      </c>
      <c r="I132">
        <f>SUM(D132:D157)</f>
        <v>60439692</v>
      </c>
    </row>
    <row r="133" spans="1:9" x14ac:dyDescent="0.3">
      <c r="A133" t="s">
        <v>145</v>
      </c>
      <c r="B133" t="s">
        <v>147</v>
      </c>
      <c r="C133">
        <v>1393918</v>
      </c>
      <c r="D133">
        <v>1514190</v>
      </c>
    </row>
    <row r="134" spans="1:9" x14ac:dyDescent="0.3">
      <c r="A134" t="s">
        <v>145</v>
      </c>
      <c r="B134" t="s">
        <v>148</v>
      </c>
      <c r="C134">
        <v>1856872</v>
      </c>
      <c r="D134">
        <v>2092745</v>
      </c>
    </row>
    <row r="135" spans="1:9" x14ac:dyDescent="0.3">
      <c r="A135" t="s">
        <v>145</v>
      </c>
      <c r="B135" t="s">
        <v>149</v>
      </c>
      <c r="C135">
        <v>2504244</v>
      </c>
      <c r="D135">
        <v>3120506</v>
      </c>
    </row>
    <row r="136" spans="1:9" x14ac:dyDescent="0.3">
      <c r="A136" t="s">
        <v>145</v>
      </c>
      <c r="B136" t="s">
        <v>150</v>
      </c>
      <c r="C136">
        <v>1370656</v>
      </c>
      <c r="D136">
        <v>1551019</v>
      </c>
    </row>
    <row r="137" spans="1:9" x14ac:dyDescent="0.3">
      <c r="A137" t="s">
        <v>145</v>
      </c>
      <c r="B137" t="s">
        <v>151</v>
      </c>
      <c r="C137">
        <v>2469630</v>
      </c>
      <c r="D137">
        <v>2880365</v>
      </c>
    </row>
    <row r="138" spans="1:9" x14ac:dyDescent="0.3">
      <c r="A138" t="s">
        <v>145</v>
      </c>
      <c r="B138" t="s">
        <v>152</v>
      </c>
      <c r="C138">
        <v>1636433</v>
      </c>
      <c r="D138">
        <v>2127086</v>
      </c>
    </row>
    <row r="139" spans="1:9" x14ac:dyDescent="0.3">
      <c r="A139" t="s">
        <v>145</v>
      </c>
      <c r="B139" t="s">
        <v>153</v>
      </c>
      <c r="C139">
        <v>1237168</v>
      </c>
      <c r="D139">
        <v>1391753</v>
      </c>
    </row>
    <row r="140" spans="1:9" x14ac:dyDescent="0.3">
      <c r="A140" t="s">
        <v>145</v>
      </c>
      <c r="B140" t="s">
        <v>154</v>
      </c>
      <c r="C140">
        <v>1904278</v>
      </c>
      <c r="D140">
        <v>2160119</v>
      </c>
    </row>
    <row r="141" spans="1:9" x14ac:dyDescent="0.3">
      <c r="A141" t="s">
        <v>145</v>
      </c>
      <c r="B141" t="s">
        <v>155</v>
      </c>
      <c r="C141">
        <v>2448173</v>
      </c>
      <c r="D141">
        <v>2743082</v>
      </c>
    </row>
    <row r="142" spans="1:9" x14ac:dyDescent="0.3">
      <c r="A142" t="s">
        <v>145</v>
      </c>
      <c r="B142" t="s">
        <v>156</v>
      </c>
      <c r="C142">
        <v>1583225</v>
      </c>
      <c r="D142">
        <v>2092371</v>
      </c>
    </row>
    <row r="143" spans="1:9" x14ac:dyDescent="0.3">
      <c r="A143" t="s">
        <v>145</v>
      </c>
      <c r="B143" t="s">
        <v>157</v>
      </c>
      <c r="C143">
        <v>2037894</v>
      </c>
      <c r="D143">
        <v>2299885</v>
      </c>
    </row>
    <row r="144" spans="1:9" x14ac:dyDescent="0.3">
      <c r="A144" t="s">
        <v>145</v>
      </c>
      <c r="B144" t="s">
        <v>158</v>
      </c>
      <c r="C144">
        <v>1844856</v>
      </c>
      <c r="D144">
        <v>2035064</v>
      </c>
    </row>
    <row r="145" spans="1:9" x14ac:dyDescent="0.3">
      <c r="A145" t="s">
        <v>145</v>
      </c>
      <c r="B145" t="s">
        <v>159</v>
      </c>
      <c r="C145">
        <v>514404</v>
      </c>
      <c r="D145">
        <v>590297</v>
      </c>
    </row>
    <row r="146" spans="1:9" x14ac:dyDescent="0.3">
      <c r="A146" t="s">
        <v>145</v>
      </c>
      <c r="B146" t="s">
        <v>160</v>
      </c>
      <c r="C146">
        <v>1229463</v>
      </c>
      <c r="D146">
        <v>1329672</v>
      </c>
    </row>
    <row r="147" spans="1:9" x14ac:dyDescent="0.3">
      <c r="A147" t="s">
        <v>145</v>
      </c>
      <c r="B147" t="s">
        <v>161</v>
      </c>
      <c r="C147">
        <v>2025277</v>
      </c>
      <c r="D147">
        <v>2390776</v>
      </c>
    </row>
    <row r="148" spans="1:9" x14ac:dyDescent="0.3">
      <c r="A148" t="s">
        <v>145</v>
      </c>
      <c r="B148" t="s">
        <v>162</v>
      </c>
      <c r="C148">
        <v>1182709</v>
      </c>
      <c r="D148">
        <v>1343734</v>
      </c>
    </row>
    <row r="149" spans="1:9" x14ac:dyDescent="0.3">
      <c r="A149" t="s">
        <v>145</v>
      </c>
      <c r="B149" t="s">
        <v>163</v>
      </c>
      <c r="C149">
        <v>536835</v>
      </c>
      <c r="D149">
        <v>585449</v>
      </c>
    </row>
    <row r="150" spans="1:9" x14ac:dyDescent="0.3">
      <c r="A150" t="s">
        <v>145</v>
      </c>
      <c r="B150" t="s">
        <v>164</v>
      </c>
      <c r="C150">
        <v>3169881</v>
      </c>
      <c r="D150">
        <v>3804558</v>
      </c>
    </row>
    <row r="151" spans="1:9" x14ac:dyDescent="0.3">
      <c r="A151" t="s">
        <v>145</v>
      </c>
      <c r="B151" t="s">
        <v>165</v>
      </c>
      <c r="C151">
        <v>2082531</v>
      </c>
      <c r="D151">
        <v>2428589</v>
      </c>
    </row>
    <row r="152" spans="1:9" x14ac:dyDescent="0.3">
      <c r="A152" t="s">
        <v>145</v>
      </c>
      <c r="B152" t="s">
        <v>166</v>
      </c>
      <c r="C152">
        <v>4275540</v>
      </c>
      <c r="D152">
        <v>6081322</v>
      </c>
    </row>
    <row r="153" spans="1:9" x14ac:dyDescent="0.3">
      <c r="A153" t="s">
        <v>145</v>
      </c>
      <c r="B153" t="s">
        <v>167</v>
      </c>
      <c r="C153">
        <v>1515148</v>
      </c>
      <c r="D153">
        <v>1756268</v>
      </c>
    </row>
    <row r="154" spans="1:9" x14ac:dyDescent="0.3">
      <c r="A154" t="s">
        <v>145</v>
      </c>
      <c r="B154" t="s">
        <v>168</v>
      </c>
      <c r="C154">
        <v>719634</v>
      </c>
      <c r="D154">
        <v>807022</v>
      </c>
    </row>
    <row r="155" spans="1:9" x14ac:dyDescent="0.3">
      <c r="A155" t="s">
        <v>145</v>
      </c>
      <c r="B155" t="s">
        <v>169</v>
      </c>
      <c r="C155">
        <v>186729</v>
      </c>
      <c r="D155">
        <v>228291</v>
      </c>
    </row>
    <row r="156" spans="1:9" x14ac:dyDescent="0.3">
      <c r="A156" t="s">
        <v>145</v>
      </c>
      <c r="B156" t="s">
        <v>170</v>
      </c>
      <c r="C156">
        <v>3641802</v>
      </c>
      <c r="D156">
        <v>4165626</v>
      </c>
    </row>
    <row r="157" spans="1:9" x14ac:dyDescent="0.3">
      <c r="A157" t="s">
        <v>145</v>
      </c>
      <c r="B157" t="s">
        <v>171</v>
      </c>
      <c r="C157">
        <v>1410553</v>
      </c>
      <c r="D157">
        <v>1705678</v>
      </c>
    </row>
    <row r="158" spans="1:9" x14ac:dyDescent="0.3">
      <c r="A158" t="s">
        <v>172</v>
      </c>
      <c r="B158" t="s">
        <v>173</v>
      </c>
      <c r="C158">
        <v>1014411</v>
      </c>
      <c r="D158">
        <v>1128350</v>
      </c>
      <c r="H158" t="s">
        <v>172</v>
      </c>
      <c r="I158">
        <f>SUM(D158:D178)</f>
        <v>25351462</v>
      </c>
    </row>
    <row r="159" spans="1:9" x14ac:dyDescent="0.3">
      <c r="A159" t="s">
        <v>172</v>
      </c>
      <c r="B159" t="s">
        <v>174</v>
      </c>
      <c r="C159">
        <v>1425022</v>
      </c>
      <c r="D159">
        <v>1634445</v>
      </c>
    </row>
    <row r="160" spans="1:9" x14ac:dyDescent="0.3">
      <c r="A160" t="s">
        <v>172</v>
      </c>
      <c r="B160" t="s">
        <v>175</v>
      </c>
      <c r="C160">
        <v>1365465</v>
      </c>
      <c r="D160">
        <v>1809733</v>
      </c>
    </row>
    <row r="161" spans="1:4" x14ac:dyDescent="0.3">
      <c r="A161" t="s">
        <v>172</v>
      </c>
      <c r="B161" t="s">
        <v>176</v>
      </c>
      <c r="C161">
        <v>806158</v>
      </c>
      <c r="D161">
        <v>942011</v>
      </c>
    </row>
    <row r="162" spans="1:4" x14ac:dyDescent="0.3">
      <c r="A162" t="s">
        <v>172</v>
      </c>
      <c r="B162" t="s">
        <v>177</v>
      </c>
      <c r="C162">
        <v>870539</v>
      </c>
      <c r="D162">
        <v>1514432</v>
      </c>
    </row>
    <row r="163" spans="1:4" x14ac:dyDescent="0.3">
      <c r="A163" t="s">
        <v>172</v>
      </c>
      <c r="B163" t="s">
        <v>178</v>
      </c>
      <c r="C163">
        <v>1537117</v>
      </c>
      <c r="D163">
        <v>1743931</v>
      </c>
    </row>
    <row r="164" spans="1:4" x14ac:dyDescent="0.3">
      <c r="A164" t="s">
        <v>172</v>
      </c>
      <c r="B164" t="s">
        <v>179</v>
      </c>
      <c r="C164">
        <v>880072</v>
      </c>
      <c r="D164">
        <v>958405</v>
      </c>
    </row>
    <row r="165" spans="1:4" x14ac:dyDescent="0.3">
      <c r="A165" t="s">
        <v>172</v>
      </c>
      <c r="B165" t="s">
        <v>180</v>
      </c>
      <c r="C165">
        <v>1189827</v>
      </c>
      <c r="D165">
        <v>1334152</v>
      </c>
    </row>
    <row r="166" spans="1:4" x14ac:dyDescent="0.3">
      <c r="A166" t="s">
        <v>172</v>
      </c>
      <c r="B166" t="s">
        <v>181</v>
      </c>
      <c r="C166">
        <v>946131</v>
      </c>
      <c r="D166">
        <v>1074304</v>
      </c>
    </row>
    <row r="167" spans="1:4" x14ac:dyDescent="0.3">
      <c r="A167" t="s">
        <v>172</v>
      </c>
      <c r="B167" t="s">
        <v>182</v>
      </c>
      <c r="C167">
        <v>1274183</v>
      </c>
      <c r="D167">
        <v>1505324</v>
      </c>
    </row>
    <row r="168" spans="1:4" x14ac:dyDescent="0.3">
      <c r="A168" t="s">
        <v>172</v>
      </c>
      <c r="B168" t="s">
        <v>183</v>
      </c>
      <c r="C168">
        <v>825454</v>
      </c>
      <c r="D168">
        <v>964655</v>
      </c>
    </row>
    <row r="169" spans="1:4" x14ac:dyDescent="0.3">
      <c r="A169" t="s">
        <v>172</v>
      </c>
      <c r="B169" t="s">
        <v>184</v>
      </c>
      <c r="C169">
        <v>812521</v>
      </c>
      <c r="D169">
        <v>922088</v>
      </c>
    </row>
    <row r="170" spans="1:4" x14ac:dyDescent="0.3">
      <c r="A170" t="s">
        <v>172</v>
      </c>
      <c r="B170" t="s">
        <v>185</v>
      </c>
      <c r="C170">
        <v>789750</v>
      </c>
      <c r="D170">
        <v>1089263</v>
      </c>
    </row>
    <row r="171" spans="1:4" x14ac:dyDescent="0.3">
      <c r="A171" t="s">
        <v>172</v>
      </c>
      <c r="B171" t="s">
        <v>186</v>
      </c>
      <c r="C171">
        <v>829121</v>
      </c>
      <c r="D171">
        <v>1042708</v>
      </c>
    </row>
    <row r="172" spans="1:4" x14ac:dyDescent="0.3">
      <c r="A172" t="s">
        <v>172</v>
      </c>
      <c r="B172" t="s">
        <v>187</v>
      </c>
      <c r="C172">
        <v>468411</v>
      </c>
      <c r="D172">
        <v>561293</v>
      </c>
    </row>
    <row r="173" spans="1:4" x14ac:dyDescent="0.3">
      <c r="A173" t="s">
        <v>172</v>
      </c>
      <c r="B173" t="s">
        <v>188</v>
      </c>
      <c r="C173">
        <v>967449</v>
      </c>
      <c r="D173">
        <v>1205437</v>
      </c>
    </row>
    <row r="174" spans="1:4" x14ac:dyDescent="0.3">
      <c r="A174" t="s">
        <v>172</v>
      </c>
      <c r="B174" t="s">
        <v>189</v>
      </c>
      <c r="C174">
        <v>765351</v>
      </c>
      <c r="D174">
        <v>900332</v>
      </c>
    </row>
    <row r="175" spans="1:4" x14ac:dyDescent="0.3">
      <c r="A175" t="s">
        <v>172</v>
      </c>
      <c r="B175" t="s">
        <v>190</v>
      </c>
      <c r="C175">
        <v>940128</v>
      </c>
      <c r="D175">
        <v>1061204</v>
      </c>
    </row>
    <row r="176" spans="1:4" x14ac:dyDescent="0.3">
      <c r="A176" t="s">
        <v>172</v>
      </c>
      <c r="B176" t="s">
        <v>191</v>
      </c>
      <c r="C176">
        <v>1116649</v>
      </c>
      <c r="D176">
        <v>1295189</v>
      </c>
    </row>
    <row r="177" spans="1:9" x14ac:dyDescent="0.3">
      <c r="A177" t="s">
        <v>172</v>
      </c>
      <c r="B177" t="s">
        <v>192</v>
      </c>
      <c r="C177">
        <v>1279175</v>
      </c>
      <c r="D177">
        <v>1450001</v>
      </c>
    </row>
    <row r="178" spans="1:9" x14ac:dyDescent="0.3">
      <c r="A178" t="s">
        <v>172</v>
      </c>
      <c r="B178" t="s">
        <v>193</v>
      </c>
      <c r="C178">
        <v>1041630</v>
      </c>
      <c r="D178">
        <v>1214205</v>
      </c>
    </row>
    <row r="179" spans="1:9" x14ac:dyDescent="0.3">
      <c r="A179" t="s">
        <v>194</v>
      </c>
      <c r="B179" t="s">
        <v>112</v>
      </c>
      <c r="C179">
        <v>340885</v>
      </c>
      <c r="D179">
        <v>381956</v>
      </c>
      <c r="H179" t="s">
        <v>194</v>
      </c>
      <c r="I179">
        <f>SUM(D179:D190)</f>
        <v>6864602</v>
      </c>
    </row>
    <row r="180" spans="1:9" x14ac:dyDescent="0.3">
      <c r="A180" t="s">
        <v>194</v>
      </c>
      <c r="B180" t="s">
        <v>195</v>
      </c>
      <c r="C180">
        <v>460887</v>
      </c>
      <c r="D180">
        <v>519080</v>
      </c>
    </row>
    <row r="181" spans="1:9" x14ac:dyDescent="0.3">
      <c r="A181" t="s">
        <v>194</v>
      </c>
      <c r="B181" t="s">
        <v>196</v>
      </c>
      <c r="C181">
        <v>412700</v>
      </c>
      <c r="D181">
        <v>454768</v>
      </c>
    </row>
    <row r="182" spans="1:9" x14ac:dyDescent="0.3">
      <c r="A182" t="s">
        <v>194</v>
      </c>
      <c r="B182" t="s">
        <v>197</v>
      </c>
      <c r="C182">
        <v>1339030</v>
      </c>
      <c r="D182">
        <v>1510075</v>
      </c>
    </row>
    <row r="183" spans="1:9" x14ac:dyDescent="0.3">
      <c r="A183" t="s">
        <v>194</v>
      </c>
      <c r="B183" t="s">
        <v>198</v>
      </c>
      <c r="C183">
        <v>78334</v>
      </c>
      <c r="D183">
        <v>84121</v>
      </c>
    </row>
    <row r="184" spans="1:9" x14ac:dyDescent="0.3">
      <c r="A184" t="s">
        <v>194</v>
      </c>
      <c r="B184" t="s">
        <v>199</v>
      </c>
      <c r="C184">
        <v>381571</v>
      </c>
      <c r="D184">
        <v>437903</v>
      </c>
    </row>
    <row r="185" spans="1:9" x14ac:dyDescent="0.3">
      <c r="A185" t="s">
        <v>194</v>
      </c>
      <c r="B185" t="s">
        <v>200</v>
      </c>
      <c r="C185">
        <v>33224</v>
      </c>
      <c r="D185">
        <v>31564</v>
      </c>
    </row>
    <row r="186" spans="1:9" x14ac:dyDescent="0.3">
      <c r="A186" t="s">
        <v>194</v>
      </c>
      <c r="B186" t="s">
        <v>201</v>
      </c>
      <c r="C186">
        <v>901344</v>
      </c>
      <c r="D186">
        <v>999777</v>
      </c>
    </row>
    <row r="187" spans="1:9" x14ac:dyDescent="0.3">
      <c r="A187" t="s">
        <v>194</v>
      </c>
      <c r="B187" t="s">
        <v>202</v>
      </c>
      <c r="C187">
        <v>722502</v>
      </c>
      <c r="D187">
        <v>814010</v>
      </c>
    </row>
    <row r="188" spans="1:9" x14ac:dyDescent="0.3">
      <c r="A188" t="s">
        <v>194</v>
      </c>
      <c r="B188" t="s">
        <v>203</v>
      </c>
      <c r="C188">
        <v>458593</v>
      </c>
      <c r="D188">
        <v>529855</v>
      </c>
    </row>
    <row r="189" spans="1:9" x14ac:dyDescent="0.3">
      <c r="A189" t="s">
        <v>194</v>
      </c>
      <c r="B189" t="s">
        <v>204</v>
      </c>
      <c r="C189">
        <v>500557</v>
      </c>
      <c r="D189">
        <v>580320</v>
      </c>
    </row>
    <row r="190" spans="1:9" x14ac:dyDescent="0.3">
      <c r="A190" t="s">
        <v>194</v>
      </c>
      <c r="B190" t="s">
        <v>205</v>
      </c>
      <c r="C190">
        <v>448273</v>
      </c>
      <c r="D190">
        <v>521173</v>
      </c>
    </row>
    <row r="191" spans="1:9" x14ac:dyDescent="0.3">
      <c r="A191" t="s">
        <v>206</v>
      </c>
      <c r="B191" t="s">
        <v>207</v>
      </c>
      <c r="C191">
        <v>778408</v>
      </c>
      <c r="D191">
        <v>1078692</v>
      </c>
      <c r="H191" t="s">
        <v>206</v>
      </c>
      <c r="I191">
        <f>SUM(D191:D212)</f>
        <v>12541302</v>
      </c>
    </row>
    <row r="192" spans="1:9" x14ac:dyDescent="0.3">
      <c r="A192" t="s">
        <v>206</v>
      </c>
      <c r="B192" t="s">
        <v>208</v>
      </c>
      <c r="C192">
        <v>607181</v>
      </c>
      <c r="D192">
        <v>753745</v>
      </c>
    </row>
    <row r="193" spans="1:4" x14ac:dyDescent="0.3">
      <c r="A193" t="s">
        <v>206</v>
      </c>
      <c r="B193" t="s">
        <v>209</v>
      </c>
      <c r="C193">
        <v>304886</v>
      </c>
      <c r="D193">
        <v>392232</v>
      </c>
    </row>
    <row r="194" spans="1:4" x14ac:dyDescent="0.3">
      <c r="A194" t="s">
        <v>206</v>
      </c>
      <c r="B194" t="s">
        <v>210</v>
      </c>
      <c r="C194">
        <v>843892</v>
      </c>
      <c r="D194">
        <v>1008039</v>
      </c>
    </row>
    <row r="195" spans="1:4" x14ac:dyDescent="0.3">
      <c r="A195" t="s">
        <v>206</v>
      </c>
      <c r="B195" t="s">
        <v>211</v>
      </c>
      <c r="C195">
        <v>320256</v>
      </c>
      <c r="D195">
        <v>409936</v>
      </c>
    </row>
    <row r="196" spans="1:4" x14ac:dyDescent="0.3">
      <c r="A196" t="s">
        <v>206</v>
      </c>
      <c r="B196" t="s">
        <v>212</v>
      </c>
      <c r="C196">
        <v>217907</v>
      </c>
      <c r="D196">
        <v>297446</v>
      </c>
    </row>
    <row r="197" spans="1:4" x14ac:dyDescent="0.3">
      <c r="A197" t="s">
        <v>206</v>
      </c>
      <c r="B197" t="s">
        <v>213</v>
      </c>
      <c r="C197">
        <v>1357077</v>
      </c>
      <c r="D197">
        <v>1529958</v>
      </c>
    </row>
    <row r="198" spans="1:4" x14ac:dyDescent="0.3">
      <c r="A198" t="s">
        <v>206</v>
      </c>
      <c r="B198" t="s">
        <v>214</v>
      </c>
      <c r="C198">
        <v>119307</v>
      </c>
      <c r="D198">
        <v>140802</v>
      </c>
    </row>
    <row r="199" spans="1:4" x14ac:dyDescent="0.3">
      <c r="A199" t="s">
        <v>206</v>
      </c>
      <c r="B199" t="s">
        <v>215</v>
      </c>
      <c r="C199">
        <v>511455</v>
      </c>
      <c r="D199">
        <v>616435</v>
      </c>
    </row>
    <row r="200" spans="1:4" x14ac:dyDescent="0.3">
      <c r="A200" t="s">
        <v>206</v>
      </c>
      <c r="B200" t="s">
        <v>216</v>
      </c>
      <c r="C200">
        <v>190843</v>
      </c>
      <c r="D200">
        <v>230696</v>
      </c>
    </row>
    <row r="201" spans="1:4" x14ac:dyDescent="0.3">
      <c r="A201" t="s">
        <v>206</v>
      </c>
      <c r="B201" t="s">
        <v>217</v>
      </c>
      <c r="C201">
        <v>394026</v>
      </c>
      <c r="D201">
        <v>424483</v>
      </c>
    </row>
    <row r="202" spans="1:4" x14ac:dyDescent="0.3">
      <c r="A202" t="s">
        <v>206</v>
      </c>
      <c r="B202" t="s">
        <v>218</v>
      </c>
      <c r="C202">
        <v>650393</v>
      </c>
      <c r="D202">
        <v>870354</v>
      </c>
    </row>
    <row r="203" spans="1:4" x14ac:dyDescent="0.3">
      <c r="A203" t="s">
        <v>206</v>
      </c>
      <c r="B203" t="s">
        <v>219</v>
      </c>
      <c r="C203">
        <v>117232</v>
      </c>
      <c r="D203">
        <v>133487</v>
      </c>
    </row>
    <row r="204" spans="1:4" x14ac:dyDescent="0.3">
      <c r="A204" t="s">
        <v>206</v>
      </c>
      <c r="B204" t="s">
        <v>220</v>
      </c>
      <c r="C204">
        <v>441275</v>
      </c>
      <c r="D204">
        <v>560440</v>
      </c>
    </row>
    <row r="205" spans="1:4" x14ac:dyDescent="0.3">
      <c r="A205" t="s">
        <v>206</v>
      </c>
      <c r="B205" t="s">
        <v>221</v>
      </c>
      <c r="C205">
        <v>372613</v>
      </c>
      <c r="D205">
        <v>476835</v>
      </c>
    </row>
    <row r="206" spans="1:4" x14ac:dyDescent="0.3">
      <c r="A206" t="s">
        <v>206</v>
      </c>
      <c r="B206" t="s">
        <v>222</v>
      </c>
      <c r="C206">
        <v>483284</v>
      </c>
      <c r="D206">
        <v>642415</v>
      </c>
    </row>
    <row r="207" spans="1:4" x14ac:dyDescent="0.3">
      <c r="A207" t="s">
        <v>206</v>
      </c>
      <c r="B207" t="s">
        <v>223</v>
      </c>
      <c r="C207">
        <v>214944</v>
      </c>
      <c r="D207">
        <v>283713</v>
      </c>
    </row>
    <row r="208" spans="1:4" x14ac:dyDescent="0.3">
      <c r="A208" t="s">
        <v>206</v>
      </c>
      <c r="B208" t="s">
        <v>224</v>
      </c>
      <c r="C208">
        <v>247694</v>
      </c>
      <c r="D208">
        <v>314667</v>
      </c>
    </row>
    <row r="209" spans="1:9" x14ac:dyDescent="0.3">
      <c r="A209" t="s">
        <v>206</v>
      </c>
      <c r="B209" t="s">
        <v>225</v>
      </c>
      <c r="C209">
        <v>272539</v>
      </c>
      <c r="D209">
        <v>318898</v>
      </c>
    </row>
    <row r="210" spans="1:9" x14ac:dyDescent="0.3">
      <c r="A210" t="s">
        <v>206</v>
      </c>
      <c r="B210" t="s">
        <v>226</v>
      </c>
      <c r="C210">
        <v>211332</v>
      </c>
      <c r="D210">
        <v>266215</v>
      </c>
    </row>
    <row r="211" spans="1:9" x14ac:dyDescent="0.3">
      <c r="A211" t="s">
        <v>206</v>
      </c>
      <c r="B211" t="s">
        <v>227</v>
      </c>
      <c r="C211">
        <v>1027670</v>
      </c>
      <c r="D211">
        <v>1236829</v>
      </c>
    </row>
    <row r="212" spans="1:9" x14ac:dyDescent="0.3">
      <c r="A212" t="s">
        <v>206</v>
      </c>
      <c r="B212" t="s">
        <v>228</v>
      </c>
      <c r="C212">
        <v>459486</v>
      </c>
      <c r="D212">
        <v>554985</v>
      </c>
    </row>
    <row r="213" spans="1:9" x14ac:dyDescent="0.3">
      <c r="A213" t="s">
        <v>229</v>
      </c>
      <c r="B213" t="s">
        <v>230</v>
      </c>
      <c r="C213">
        <v>1777662</v>
      </c>
      <c r="D213">
        <v>2062330</v>
      </c>
      <c r="H213" t="s">
        <v>229</v>
      </c>
      <c r="I213">
        <f>SUM(D13:D236)</f>
        <v>336726092</v>
      </c>
    </row>
    <row r="214" spans="1:9" x14ac:dyDescent="0.3">
      <c r="A214" t="s">
        <v>229</v>
      </c>
      <c r="B214" t="s">
        <v>231</v>
      </c>
      <c r="C214">
        <v>808135</v>
      </c>
      <c r="D214">
        <v>1042886</v>
      </c>
    </row>
    <row r="215" spans="1:9" x14ac:dyDescent="0.3">
      <c r="A215" t="s">
        <v>229</v>
      </c>
      <c r="B215" t="s">
        <v>232</v>
      </c>
      <c r="C215">
        <v>1165390</v>
      </c>
      <c r="D215">
        <v>1492073</v>
      </c>
    </row>
    <row r="216" spans="1:9" x14ac:dyDescent="0.3">
      <c r="A216" t="s">
        <v>229</v>
      </c>
      <c r="B216" t="s">
        <v>233</v>
      </c>
      <c r="C216">
        <v>2397102</v>
      </c>
      <c r="D216">
        <v>2684487</v>
      </c>
    </row>
    <row r="217" spans="1:9" x14ac:dyDescent="0.3">
      <c r="A217" t="s">
        <v>229</v>
      </c>
      <c r="B217" t="s">
        <v>234</v>
      </c>
      <c r="C217">
        <v>1106521</v>
      </c>
      <c r="D217">
        <v>1321442</v>
      </c>
    </row>
    <row r="218" spans="1:9" x14ac:dyDescent="0.3">
      <c r="A218" t="s">
        <v>229</v>
      </c>
      <c r="B218" t="s">
        <v>235</v>
      </c>
      <c r="C218">
        <v>1035464</v>
      </c>
      <c r="D218">
        <v>1322784</v>
      </c>
    </row>
    <row r="219" spans="1:9" x14ac:dyDescent="0.3">
      <c r="A219" t="s">
        <v>229</v>
      </c>
      <c r="B219" t="s">
        <v>236</v>
      </c>
      <c r="C219">
        <v>1905343</v>
      </c>
      <c r="D219">
        <v>2445474</v>
      </c>
    </row>
    <row r="220" spans="1:9" x14ac:dyDescent="0.3">
      <c r="A220" t="s">
        <v>229</v>
      </c>
      <c r="B220" t="s">
        <v>237</v>
      </c>
      <c r="C220">
        <v>1047939</v>
      </c>
      <c r="D220">
        <v>1313551</v>
      </c>
    </row>
    <row r="221" spans="1:9" x14ac:dyDescent="0.3">
      <c r="A221" t="s">
        <v>229</v>
      </c>
      <c r="B221" t="s">
        <v>238</v>
      </c>
      <c r="C221">
        <v>832447</v>
      </c>
      <c r="D221">
        <v>1025213</v>
      </c>
    </row>
    <row r="222" spans="1:9" x14ac:dyDescent="0.3">
      <c r="A222" t="s">
        <v>229</v>
      </c>
      <c r="B222" t="s">
        <v>239</v>
      </c>
      <c r="C222">
        <v>1378881</v>
      </c>
      <c r="D222">
        <v>1734495</v>
      </c>
    </row>
    <row r="223" spans="1:9" x14ac:dyDescent="0.3">
      <c r="A223" t="s">
        <v>229</v>
      </c>
      <c r="B223" t="s">
        <v>240</v>
      </c>
      <c r="C223">
        <v>653081</v>
      </c>
      <c r="D223">
        <v>791042</v>
      </c>
    </row>
    <row r="224" spans="1:9" x14ac:dyDescent="0.3">
      <c r="A224" t="s">
        <v>229</v>
      </c>
      <c r="B224" t="s">
        <v>241</v>
      </c>
      <c r="C224">
        <v>434819</v>
      </c>
      <c r="D224">
        <v>531885</v>
      </c>
    </row>
    <row r="225" spans="1:9" x14ac:dyDescent="0.3">
      <c r="A225" t="s">
        <v>229</v>
      </c>
      <c r="B225" t="s">
        <v>242</v>
      </c>
      <c r="C225">
        <v>540901</v>
      </c>
      <c r="D225">
        <v>716259</v>
      </c>
    </row>
    <row r="226" spans="1:9" x14ac:dyDescent="0.3">
      <c r="A226" t="s">
        <v>229</v>
      </c>
      <c r="B226" t="s">
        <v>243</v>
      </c>
      <c r="C226">
        <v>560894</v>
      </c>
      <c r="D226">
        <v>726978</v>
      </c>
    </row>
    <row r="227" spans="1:9" x14ac:dyDescent="0.3">
      <c r="A227" t="s">
        <v>229</v>
      </c>
      <c r="B227" t="s">
        <v>244</v>
      </c>
      <c r="C227">
        <v>364521</v>
      </c>
      <c r="D227">
        <v>461790</v>
      </c>
    </row>
    <row r="228" spans="1:9" x14ac:dyDescent="0.3">
      <c r="A228" t="s">
        <v>229</v>
      </c>
      <c r="B228" t="s">
        <v>245</v>
      </c>
      <c r="C228">
        <v>701664</v>
      </c>
      <c r="D228">
        <v>900422</v>
      </c>
    </row>
    <row r="229" spans="1:9" x14ac:dyDescent="0.3">
      <c r="A229" t="s">
        <v>229</v>
      </c>
      <c r="B229" t="s">
        <v>246</v>
      </c>
      <c r="C229">
        <v>1537465</v>
      </c>
      <c r="D229">
        <v>1939869</v>
      </c>
    </row>
    <row r="230" spans="1:9" x14ac:dyDescent="0.3">
      <c r="A230" t="s">
        <v>229</v>
      </c>
      <c r="B230" t="s">
        <v>247</v>
      </c>
      <c r="C230">
        <v>1233945</v>
      </c>
      <c r="D230">
        <v>1502338</v>
      </c>
    </row>
    <row r="231" spans="1:9" x14ac:dyDescent="0.3">
      <c r="A231" t="s">
        <v>229</v>
      </c>
      <c r="B231" t="s">
        <v>248</v>
      </c>
      <c r="C231">
        <v>1982988</v>
      </c>
      <c r="D231">
        <v>2293919</v>
      </c>
    </row>
    <row r="232" spans="1:9" x14ac:dyDescent="0.3">
      <c r="A232" t="s">
        <v>229</v>
      </c>
      <c r="B232" t="s">
        <v>249</v>
      </c>
      <c r="C232">
        <v>839482</v>
      </c>
      <c r="D232">
        <v>949443</v>
      </c>
    </row>
    <row r="233" spans="1:9" x14ac:dyDescent="0.3">
      <c r="A233" t="s">
        <v>229</v>
      </c>
      <c r="B233" t="s">
        <v>250</v>
      </c>
      <c r="C233">
        <v>2350245</v>
      </c>
      <c r="D233">
        <v>2914253</v>
      </c>
    </row>
    <row r="234" spans="1:9" x14ac:dyDescent="0.3">
      <c r="A234" t="s">
        <v>229</v>
      </c>
      <c r="B234" t="s">
        <v>251</v>
      </c>
      <c r="C234">
        <v>927770</v>
      </c>
      <c r="D234">
        <v>1150567</v>
      </c>
    </row>
    <row r="235" spans="1:9" x14ac:dyDescent="0.3">
      <c r="A235" t="s">
        <v>229</v>
      </c>
      <c r="B235" t="s">
        <v>252</v>
      </c>
      <c r="C235">
        <v>848850</v>
      </c>
      <c r="D235">
        <v>1065056</v>
      </c>
    </row>
    <row r="236" spans="1:9" x14ac:dyDescent="0.3">
      <c r="A236" t="s">
        <v>229</v>
      </c>
      <c r="B236" t="s">
        <v>253</v>
      </c>
      <c r="C236">
        <v>514320</v>
      </c>
      <c r="D236">
        <v>599578</v>
      </c>
    </row>
    <row r="237" spans="1:9" x14ac:dyDescent="0.3">
      <c r="A237" t="s">
        <v>254</v>
      </c>
      <c r="B237" t="s">
        <v>255</v>
      </c>
      <c r="C237">
        <v>1651892</v>
      </c>
      <c r="D237">
        <v>1889752</v>
      </c>
      <c r="H237" t="s">
        <v>254</v>
      </c>
      <c r="I237">
        <f>SUM(D237:D266)</f>
        <v>61095297</v>
      </c>
    </row>
    <row r="238" spans="1:9" x14ac:dyDescent="0.3">
      <c r="A238" t="s">
        <v>254</v>
      </c>
      <c r="B238" t="s">
        <v>256</v>
      </c>
      <c r="C238">
        <v>6537124</v>
      </c>
      <c r="D238">
        <v>9621551</v>
      </c>
    </row>
    <row r="239" spans="1:9" x14ac:dyDescent="0.3">
      <c r="A239" t="s">
        <v>254</v>
      </c>
      <c r="B239" t="s">
        <v>257</v>
      </c>
      <c r="C239">
        <v>850968</v>
      </c>
      <c r="D239">
        <v>990923</v>
      </c>
    </row>
    <row r="240" spans="1:9" x14ac:dyDescent="0.3">
      <c r="A240" t="s">
        <v>254</v>
      </c>
      <c r="B240" t="s">
        <v>258</v>
      </c>
      <c r="C240">
        <v>4214505</v>
      </c>
      <c r="D240">
        <v>4779661</v>
      </c>
    </row>
    <row r="241" spans="1:4" x14ac:dyDescent="0.3">
      <c r="A241" t="s">
        <v>254</v>
      </c>
      <c r="B241" t="s">
        <v>259</v>
      </c>
      <c r="C241">
        <v>2027140</v>
      </c>
      <c r="D241">
        <v>2452595</v>
      </c>
    </row>
    <row r="242" spans="1:4" x14ac:dyDescent="0.3">
      <c r="A242" t="s">
        <v>254</v>
      </c>
      <c r="B242" t="s">
        <v>260</v>
      </c>
      <c r="C242">
        <v>1502373</v>
      </c>
      <c r="D242">
        <v>1703300</v>
      </c>
    </row>
    <row r="243" spans="1:4" x14ac:dyDescent="0.3">
      <c r="A243" t="s">
        <v>254</v>
      </c>
      <c r="B243" t="s">
        <v>111</v>
      </c>
      <c r="C243">
        <v>1806918</v>
      </c>
      <c r="D243">
        <v>2177331</v>
      </c>
    </row>
    <row r="244" spans="1:4" x14ac:dyDescent="0.3">
      <c r="A244" t="s">
        <v>254</v>
      </c>
      <c r="B244" t="s">
        <v>261</v>
      </c>
      <c r="C244">
        <v>965462</v>
      </c>
      <c r="D244">
        <v>1020791</v>
      </c>
    </row>
    <row r="245" spans="1:4" x14ac:dyDescent="0.3">
      <c r="A245" t="s">
        <v>254</v>
      </c>
      <c r="B245" t="s">
        <v>262</v>
      </c>
      <c r="C245">
        <v>1149007</v>
      </c>
      <c r="D245">
        <v>1255104</v>
      </c>
    </row>
    <row r="246" spans="1:4" x14ac:dyDescent="0.3">
      <c r="A246" t="s">
        <v>254</v>
      </c>
      <c r="B246" t="s">
        <v>263</v>
      </c>
      <c r="C246">
        <v>1140905</v>
      </c>
      <c r="D246">
        <v>1137961</v>
      </c>
    </row>
    <row r="247" spans="1:4" x14ac:dyDescent="0.3">
      <c r="A247" t="s">
        <v>254</v>
      </c>
      <c r="B247" t="s">
        <v>264</v>
      </c>
      <c r="C247">
        <v>1517896</v>
      </c>
      <c r="D247">
        <v>1659456</v>
      </c>
    </row>
    <row r="248" spans="1:4" x14ac:dyDescent="0.3">
      <c r="A248" t="s">
        <v>254</v>
      </c>
      <c r="B248" t="s">
        <v>265</v>
      </c>
      <c r="C248">
        <v>1897730</v>
      </c>
      <c r="D248">
        <v>2089649</v>
      </c>
    </row>
    <row r="249" spans="1:4" x14ac:dyDescent="0.3">
      <c r="A249" t="s">
        <v>254</v>
      </c>
      <c r="B249" t="s">
        <v>266</v>
      </c>
      <c r="C249">
        <v>1790952</v>
      </c>
      <c r="D249">
        <v>1945497</v>
      </c>
    </row>
    <row r="250" spans="1:4" x14ac:dyDescent="0.3">
      <c r="A250" t="s">
        <v>254</v>
      </c>
      <c r="B250" t="s">
        <v>267</v>
      </c>
      <c r="C250">
        <v>1604253</v>
      </c>
      <c r="D250">
        <v>1847023</v>
      </c>
    </row>
    <row r="251" spans="1:4" x14ac:dyDescent="0.3">
      <c r="A251" t="s">
        <v>254</v>
      </c>
      <c r="B251" t="s">
        <v>268</v>
      </c>
      <c r="C251">
        <v>971835</v>
      </c>
      <c r="D251">
        <v>1064570</v>
      </c>
    </row>
    <row r="252" spans="1:4" x14ac:dyDescent="0.3">
      <c r="A252" t="s">
        <v>254</v>
      </c>
      <c r="B252" t="s">
        <v>269</v>
      </c>
      <c r="C252">
        <v>2174742</v>
      </c>
      <c r="D252">
        <v>2566326</v>
      </c>
    </row>
    <row r="253" spans="1:4" x14ac:dyDescent="0.3">
      <c r="A253" t="s">
        <v>254</v>
      </c>
      <c r="B253" t="s">
        <v>270</v>
      </c>
      <c r="C253">
        <v>1721669</v>
      </c>
      <c r="D253">
        <v>1776421</v>
      </c>
    </row>
    <row r="254" spans="1:4" x14ac:dyDescent="0.3">
      <c r="A254" t="s">
        <v>254</v>
      </c>
      <c r="B254" t="s">
        <v>271</v>
      </c>
      <c r="C254">
        <v>1439116</v>
      </c>
      <c r="D254">
        <v>1597668</v>
      </c>
    </row>
    <row r="255" spans="1:4" x14ac:dyDescent="0.3">
      <c r="A255" t="s">
        <v>254</v>
      </c>
      <c r="B255" t="s">
        <v>272</v>
      </c>
      <c r="C255">
        <v>548561</v>
      </c>
      <c r="D255">
        <v>554519</v>
      </c>
    </row>
    <row r="256" spans="1:4" x14ac:dyDescent="0.3">
      <c r="A256" t="s">
        <v>254</v>
      </c>
      <c r="B256" t="s">
        <v>273</v>
      </c>
      <c r="C256">
        <v>1387062</v>
      </c>
      <c r="D256">
        <v>1536401</v>
      </c>
    </row>
    <row r="257" spans="1:9" x14ac:dyDescent="0.3">
      <c r="A257" t="s">
        <v>254</v>
      </c>
      <c r="B257" t="s">
        <v>274</v>
      </c>
      <c r="C257">
        <v>1196089</v>
      </c>
      <c r="D257">
        <v>1389920</v>
      </c>
    </row>
    <row r="258" spans="1:9" x14ac:dyDescent="0.3">
      <c r="A258" t="s">
        <v>254</v>
      </c>
      <c r="B258" t="s">
        <v>275</v>
      </c>
      <c r="C258">
        <v>1763705</v>
      </c>
      <c r="D258">
        <v>1805769</v>
      </c>
    </row>
    <row r="259" spans="1:9" x14ac:dyDescent="0.3">
      <c r="A259" t="s">
        <v>254</v>
      </c>
      <c r="B259" t="s">
        <v>276</v>
      </c>
      <c r="C259">
        <v>2641027</v>
      </c>
      <c r="D259">
        <v>3001127</v>
      </c>
    </row>
    <row r="260" spans="1:9" x14ac:dyDescent="0.3">
      <c r="A260" t="s">
        <v>254</v>
      </c>
      <c r="B260" t="s">
        <v>277</v>
      </c>
      <c r="C260">
        <v>1669762</v>
      </c>
      <c r="D260">
        <v>1928812</v>
      </c>
    </row>
    <row r="261" spans="1:9" x14ac:dyDescent="0.3">
      <c r="A261" t="s">
        <v>254</v>
      </c>
      <c r="B261" t="s">
        <v>278</v>
      </c>
      <c r="C261">
        <v>1030546</v>
      </c>
      <c r="D261">
        <v>1082636</v>
      </c>
    </row>
    <row r="262" spans="1:9" x14ac:dyDescent="0.3">
      <c r="A262" t="s">
        <v>254</v>
      </c>
      <c r="B262" t="s">
        <v>279</v>
      </c>
      <c r="C262">
        <v>1642545</v>
      </c>
      <c r="D262">
        <v>1752753</v>
      </c>
    </row>
    <row r="263" spans="1:9" x14ac:dyDescent="0.3">
      <c r="A263" t="s">
        <v>254</v>
      </c>
      <c r="B263" t="s">
        <v>280</v>
      </c>
      <c r="C263">
        <v>2584711</v>
      </c>
      <c r="D263">
        <v>2678980</v>
      </c>
    </row>
    <row r="264" spans="1:9" x14ac:dyDescent="0.3">
      <c r="A264" t="s">
        <v>254</v>
      </c>
      <c r="B264" t="s">
        <v>281</v>
      </c>
      <c r="C264">
        <v>1112243</v>
      </c>
      <c r="D264">
        <v>1177361</v>
      </c>
    </row>
    <row r="265" spans="1:9" x14ac:dyDescent="0.3">
      <c r="A265" t="s">
        <v>254</v>
      </c>
      <c r="B265" t="s">
        <v>282</v>
      </c>
      <c r="C265">
        <v>1353644</v>
      </c>
      <c r="D265">
        <v>1437169</v>
      </c>
    </row>
    <row r="266" spans="1:9" x14ac:dyDescent="0.3">
      <c r="A266" t="s">
        <v>254</v>
      </c>
      <c r="B266" t="s">
        <v>283</v>
      </c>
      <c r="C266">
        <v>956180</v>
      </c>
      <c r="D266">
        <v>1174271</v>
      </c>
    </row>
    <row r="267" spans="1:9" x14ac:dyDescent="0.3">
      <c r="A267" t="s">
        <v>284</v>
      </c>
      <c r="B267" t="s">
        <v>285</v>
      </c>
      <c r="C267">
        <v>2109160</v>
      </c>
      <c r="D267">
        <v>2127789</v>
      </c>
      <c r="H267" t="s">
        <v>284</v>
      </c>
      <c r="I267">
        <f>SUM(D267:D280)</f>
        <v>33406061</v>
      </c>
    </row>
    <row r="268" spans="1:9" x14ac:dyDescent="0.3">
      <c r="A268" t="s">
        <v>284</v>
      </c>
      <c r="B268" t="s">
        <v>286</v>
      </c>
      <c r="C268">
        <v>3105798</v>
      </c>
      <c r="D268">
        <v>3282388</v>
      </c>
    </row>
    <row r="269" spans="1:9" x14ac:dyDescent="0.3">
      <c r="A269" t="s">
        <v>284</v>
      </c>
      <c r="B269" t="s">
        <v>287</v>
      </c>
      <c r="C269">
        <v>1129221</v>
      </c>
      <c r="D269">
        <v>1108974</v>
      </c>
    </row>
    <row r="270" spans="1:9" x14ac:dyDescent="0.3">
      <c r="A270" t="s">
        <v>284</v>
      </c>
      <c r="B270" t="s">
        <v>288</v>
      </c>
      <c r="C270">
        <v>2408956</v>
      </c>
      <c r="D270">
        <v>2523003</v>
      </c>
    </row>
    <row r="271" spans="1:9" x14ac:dyDescent="0.3">
      <c r="A271" t="s">
        <v>284</v>
      </c>
      <c r="B271" t="s">
        <v>289</v>
      </c>
      <c r="C271">
        <v>1204078</v>
      </c>
      <c r="D271">
        <v>1307375</v>
      </c>
    </row>
    <row r="272" spans="1:9" x14ac:dyDescent="0.3">
      <c r="A272" t="s">
        <v>284</v>
      </c>
      <c r="B272" t="s">
        <v>290</v>
      </c>
      <c r="C272">
        <v>2585208</v>
      </c>
      <c r="D272">
        <v>2635375</v>
      </c>
    </row>
    <row r="273" spans="1:9" x14ac:dyDescent="0.3">
      <c r="A273" t="s">
        <v>284</v>
      </c>
      <c r="B273" t="s">
        <v>291</v>
      </c>
      <c r="C273">
        <v>1953646</v>
      </c>
      <c r="D273">
        <v>1974551</v>
      </c>
    </row>
    <row r="274" spans="1:9" x14ac:dyDescent="0.3">
      <c r="A274" t="s">
        <v>284</v>
      </c>
      <c r="B274" t="s">
        <v>292</v>
      </c>
      <c r="C274">
        <v>2879131</v>
      </c>
      <c r="D274">
        <v>3086293</v>
      </c>
    </row>
    <row r="275" spans="1:9" x14ac:dyDescent="0.3">
      <c r="A275" t="s">
        <v>284</v>
      </c>
      <c r="B275" t="s">
        <v>293</v>
      </c>
      <c r="C275">
        <v>3625471</v>
      </c>
      <c r="D275">
        <v>4112920</v>
      </c>
    </row>
    <row r="276" spans="1:9" x14ac:dyDescent="0.3">
      <c r="A276" t="s">
        <v>284</v>
      </c>
      <c r="B276" t="s">
        <v>294</v>
      </c>
      <c r="C276">
        <v>2617482</v>
      </c>
      <c r="D276">
        <v>2809934</v>
      </c>
    </row>
    <row r="277" spans="1:9" x14ac:dyDescent="0.3">
      <c r="A277" t="s">
        <v>284</v>
      </c>
      <c r="B277" t="s">
        <v>295</v>
      </c>
      <c r="C277">
        <v>1234016</v>
      </c>
      <c r="D277">
        <v>1197412</v>
      </c>
    </row>
    <row r="278" spans="1:9" x14ac:dyDescent="0.3">
      <c r="A278" t="s">
        <v>284</v>
      </c>
      <c r="B278" t="s">
        <v>296</v>
      </c>
      <c r="C278">
        <v>3234356</v>
      </c>
      <c r="D278">
        <v>3301427</v>
      </c>
    </row>
    <row r="279" spans="1:9" x14ac:dyDescent="0.3">
      <c r="A279" t="s">
        <v>284</v>
      </c>
      <c r="B279" t="s">
        <v>297</v>
      </c>
      <c r="C279">
        <v>2974232</v>
      </c>
      <c r="D279">
        <v>3121200</v>
      </c>
    </row>
    <row r="280" spans="1:9" x14ac:dyDescent="0.3">
      <c r="A280" t="s">
        <v>284</v>
      </c>
      <c r="B280" t="s">
        <v>298</v>
      </c>
      <c r="C280">
        <v>780619</v>
      </c>
      <c r="D280">
        <v>817420</v>
      </c>
    </row>
    <row r="281" spans="1:9" x14ac:dyDescent="0.3">
      <c r="A281" t="s">
        <v>299</v>
      </c>
      <c r="B281" t="s">
        <v>299</v>
      </c>
      <c r="C281">
        <v>60650</v>
      </c>
      <c r="D281">
        <v>64473</v>
      </c>
      <c r="H281" t="s">
        <v>299</v>
      </c>
      <c r="I281">
        <v>64473</v>
      </c>
    </row>
    <row r="282" spans="1:9" x14ac:dyDescent="0.3">
      <c r="A282" t="s">
        <v>300</v>
      </c>
      <c r="B282" t="s">
        <v>301</v>
      </c>
      <c r="C282">
        <v>610275</v>
      </c>
      <c r="D282">
        <v>728999</v>
      </c>
      <c r="H282" t="s">
        <v>300</v>
      </c>
      <c r="I282">
        <f>SUM(D282:D331)</f>
        <v>72626809</v>
      </c>
    </row>
    <row r="283" spans="1:9" x14ac:dyDescent="0.3">
      <c r="A283" t="s">
        <v>300</v>
      </c>
      <c r="B283" t="s">
        <v>302</v>
      </c>
      <c r="C283">
        <v>667155</v>
      </c>
      <c r="D283">
        <v>749237</v>
      </c>
    </row>
    <row r="284" spans="1:9" x14ac:dyDescent="0.3">
      <c r="A284" t="s">
        <v>300</v>
      </c>
      <c r="B284" t="s">
        <v>303</v>
      </c>
      <c r="C284">
        <v>688940</v>
      </c>
      <c r="D284">
        <v>845071</v>
      </c>
    </row>
    <row r="285" spans="1:9" x14ac:dyDescent="0.3">
      <c r="A285" t="s">
        <v>300</v>
      </c>
      <c r="B285" t="s">
        <v>304</v>
      </c>
      <c r="C285">
        <v>1497968</v>
      </c>
      <c r="D285">
        <v>1701698</v>
      </c>
    </row>
    <row r="286" spans="1:9" x14ac:dyDescent="0.3">
      <c r="A286" t="s">
        <v>300</v>
      </c>
      <c r="B286" t="s">
        <v>305</v>
      </c>
      <c r="C286">
        <v>1086366</v>
      </c>
      <c r="D286">
        <v>1385881</v>
      </c>
    </row>
    <row r="287" spans="1:9" x14ac:dyDescent="0.3">
      <c r="A287" t="s">
        <v>300</v>
      </c>
      <c r="B287" t="s">
        <v>306</v>
      </c>
      <c r="C287">
        <v>1395175</v>
      </c>
      <c r="D287">
        <v>1575362</v>
      </c>
    </row>
    <row r="288" spans="1:9" x14ac:dyDescent="0.3">
      <c r="A288" t="s">
        <v>300</v>
      </c>
      <c r="B288" t="s">
        <v>307</v>
      </c>
      <c r="C288">
        <v>1428559</v>
      </c>
      <c r="D288">
        <v>1703005</v>
      </c>
    </row>
    <row r="289" spans="1:4" x14ac:dyDescent="0.3">
      <c r="A289" t="s">
        <v>300</v>
      </c>
      <c r="B289" t="s">
        <v>308</v>
      </c>
      <c r="C289">
        <v>1843510</v>
      </c>
      <c r="D289">
        <v>2371061</v>
      </c>
    </row>
    <row r="290" spans="1:4" x14ac:dyDescent="0.3">
      <c r="A290" t="s">
        <v>300</v>
      </c>
      <c r="B290" t="s">
        <v>309</v>
      </c>
      <c r="C290">
        <v>634883</v>
      </c>
      <c r="D290">
        <v>757847</v>
      </c>
    </row>
    <row r="291" spans="1:4" x14ac:dyDescent="0.3">
      <c r="A291" t="s">
        <v>300</v>
      </c>
      <c r="B291" t="s">
        <v>310</v>
      </c>
      <c r="C291">
        <v>1474723</v>
      </c>
      <c r="D291">
        <v>1762375</v>
      </c>
    </row>
    <row r="292" spans="1:4" x14ac:dyDescent="0.3">
      <c r="A292" t="s">
        <v>300</v>
      </c>
      <c r="B292" t="s">
        <v>311</v>
      </c>
      <c r="C292">
        <v>1849283</v>
      </c>
      <c r="D292">
        <v>2090922</v>
      </c>
    </row>
    <row r="293" spans="1:4" x14ac:dyDescent="0.3">
      <c r="A293" t="s">
        <v>300</v>
      </c>
      <c r="B293" t="s">
        <v>312</v>
      </c>
      <c r="C293">
        <v>1083949</v>
      </c>
      <c r="D293">
        <v>1264219</v>
      </c>
    </row>
    <row r="294" spans="1:4" x14ac:dyDescent="0.3">
      <c r="A294" t="s">
        <v>300</v>
      </c>
      <c r="B294" t="s">
        <v>313</v>
      </c>
      <c r="C294">
        <v>664159</v>
      </c>
      <c r="D294">
        <v>786754</v>
      </c>
    </row>
    <row r="295" spans="1:4" x14ac:dyDescent="0.3">
      <c r="A295" t="s">
        <v>300</v>
      </c>
      <c r="B295" t="s">
        <v>314</v>
      </c>
      <c r="C295">
        <v>1308223</v>
      </c>
      <c r="D295">
        <v>1563715</v>
      </c>
    </row>
    <row r="296" spans="1:4" x14ac:dyDescent="0.3">
      <c r="A296" t="s">
        <v>300</v>
      </c>
      <c r="B296" t="s">
        <v>315</v>
      </c>
      <c r="C296">
        <v>1740329</v>
      </c>
      <c r="D296">
        <v>2185793</v>
      </c>
    </row>
    <row r="297" spans="1:4" x14ac:dyDescent="0.3">
      <c r="A297" t="s">
        <v>300</v>
      </c>
      <c r="B297" t="s">
        <v>316</v>
      </c>
      <c r="C297">
        <v>580730</v>
      </c>
      <c r="D297">
        <v>704524</v>
      </c>
    </row>
    <row r="298" spans="1:4" x14ac:dyDescent="0.3">
      <c r="A298" t="s">
        <v>300</v>
      </c>
      <c r="B298" t="s">
        <v>317</v>
      </c>
      <c r="C298">
        <v>977827</v>
      </c>
      <c r="D298">
        <v>1241519</v>
      </c>
    </row>
    <row r="299" spans="1:4" x14ac:dyDescent="0.3">
      <c r="A299" t="s">
        <v>300</v>
      </c>
      <c r="B299" t="s">
        <v>318</v>
      </c>
      <c r="C299">
        <v>1632109</v>
      </c>
      <c r="D299">
        <v>2032036</v>
      </c>
    </row>
    <row r="300" spans="1:4" x14ac:dyDescent="0.3">
      <c r="A300" t="s">
        <v>300</v>
      </c>
      <c r="B300" t="s">
        <v>319</v>
      </c>
      <c r="C300">
        <v>474416</v>
      </c>
      <c r="D300">
        <v>570465</v>
      </c>
    </row>
    <row r="301" spans="1:4" x14ac:dyDescent="0.3">
      <c r="A301" t="s">
        <v>300</v>
      </c>
      <c r="B301" t="s">
        <v>320</v>
      </c>
      <c r="C301">
        <v>1084265</v>
      </c>
      <c r="D301">
        <v>1241350</v>
      </c>
    </row>
    <row r="302" spans="1:4" x14ac:dyDescent="0.3">
      <c r="A302" t="s">
        <v>300</v>
      </c>
      <c r="B302" t="s">
        <v>321</v>
      </c>
      <c r="C302">
        <v>2465827</v>
      </c>
      <c r="D302">
        <v>3276697</v>
      </c>
    </row>
    <row r="303" spans="1:4" x14ac:dyDescent="0.3">
      <c r="A303" t="s">
        <v>300</v>
      </c>
      <c r="B303" t="s">
        <v>322</v>
      </c>
      <c r="C303">
        <v>2151203</v>
      </c>
      <c r="D303">
        <v>2463289</v>
      </c>
    </row>
    <row r="304" spans="1:4" x14ac:dyDescent="0.3">
      <c r="A304" t="s">
        <v>300</v>
      </c>
      <c r="B304" t="s">
        <v>323</v>
      </c>
      <c r="C304">
        <v>784286</v>
      </c>
      <c r="D304">
        <v>1025048</v>
      </c>
    </row>
    <row r="305" spans="1:4" x14ac:dyDescent="0.3">
      <c r="A305" t="s">
        <v>300</v>
      </c>
      <c r="B305" t="s">
        <v>324</v>
      </c>
      <c r="C305">
        <v>1064167</v>
      </c>
      <c r="D305">
        <v>1292042</v>
      </c>
    </row>
    <row r="306" spans="1:4" x14ac:dyDescent="0.3">
      <c r="A306" t="s">
        <v>300</v>
      </c>
      <c r="B306" t="s">
        <v>325</v>
      </c>
      <c r="C306">
        <v>1078251</v>
      </c>
      <c r="D306">
        <v>1310061</v>
      </c>
    </row>
    <row r="307" spans="1:4" x14ac:dyDescent="0.3">
      <c r="A307" t="s">
        <v>300</v>
      </c>
      <c r="B307" t="s">
        <v>326</v>
      </c>
      <c r="C307">
        <v>1524637</v>
      </c>
      <c r="D307">
        <v>1873046</v>
      </c>
    </row>
    <row r="308" spans="1:4" x14ac:dyDescent="0.3">
      <c r="A308" t="s">
        <v>300</v>
      </c>
      <c r="B308" t="s">
        <v>327</v>
      </c>
      <c r="C308">
        <v>894236</v>
      </c>
      <c r="D308">
        <v>1054905</v>
      </c>
    </row>
    <row r="309" spans="1:4" x14ac:dyDescent="0.3">
      <c r="A309" t="s">
        <v>300</v>
      </c>
      <c r="B309" t="s">
        <v>328</v>
      </c>
      <c r="C309">
        <v>1183724</v>
      </c>
      <c r="D309">
        <v>1340411</v>
      </c>
    </row>
    <row r="310" spans="1:4" x14ac:dyDescent="0.3">
      <c r="A310" t="s">
        <v>300</v>
      </c>
      <c r="B310" t="s">
        <v>329</v>
      </c>
      <c r="C310">
        <v>1592714</v>
      </c>
      <c r="D310">
        <v>1965970</v>
      </c>
    </row>
    <row r="311" spans="1:4" x14ac:dyDescent="0.3">
      <c r="A311" t="s">
        <v>300</v>
      </c>
      <c r="B311" t="s">
        <v>330</v>
      </c>
      <c r="C311">
        <v>957646</v>
      </c>
      <c r="D311">
        <v>1091854</v>
      </c>
    </row>
    <row r="312" spans="1:4" x14ac:dyDescent="0.3">
      <c r="A312" t="s">
        <v>300</v>
      </c>
      <c r="B312" t="s">
        <v>331</v>
      </c>
      <c r="C312">
        <v>726070</v>
      </c>
      <c r="D312">
        <v>826067</v>
      </c>
    </row>
    <row r="313" spans="1:4" x14ac:dyDescent="0.3">
      <c r="A313" t="s">
        <v>300</v>
      </c>
      <c r="B313" t="s">
        <v>332</v>
      </c>
      <c r="C313">
        <v>856558</v>
      </c>
      <c r="D313">
        <v>1016520</v>
      </c>
    </row>
    <row r="314" spans="1:4" x14ac:dyDescent="0.3">
      <c r="A314" t="s">
        <v>300</v>
      </c>
      <c r="B314" t="s">
        <v>333</v>
      </c>
      <c r="C314">
        <v>1125154</v>
      </c>
      <c r="D314">
        <v>1331597</v>
      </c>
    </row>
    <row r="315" spans="1:4" x14ac:dyDescent="0.3">
      <c r="A315" t="s">
        <v>300</v>
      </c>
      <c r="B315" t="s">
        <v>334</v>
      </c>
      <c r="C315">
        <v>1254085</v>
      </c>
      <c r="D315">
        <v>1545814</v>
      </c>
    </row>
    <row r="316" spans="1:4" x14ac:dyDescent="0.3">
      <c r="A316" t="s">
        <v>300</v>
      </c>
      <c r="B316" t="s">
        <v>335</v>
      </c>
      <c r="C316">
        <v>1215393</v>
      </c>
      <c r="D316">
        <v>1455069</v>
      </c>
    </row>
    <row r="317" spans="1:4" x14ac:dyDescent="0.3">
      <c r="A317" t="s">
        <v>300</v>
      </c>
      <c r="B317" t="s">
        <v>336</v>
      </c>
      <c r="C317">
        <v>1973306</v>
      </c>
      <c r="D317">
        <v>2365106</v>
      </c>
    </row>
    <row r="318" spans="1:4" x14ac:dyDescent="0.3">
      <c r="A318" t="s">
        <v>300</v>
      </c>
      <c r="B318" t="s">
        <v>337</v>
      </c>
      <c r="C318">
        <v>2021987</v>
      </c>
      <c r="D318">
        <v>2378458</v>
      </c>
    </row>
    <row r="319" spans="1:4" x14ac:dyDescent="0.3">
      <c r="A319" t="s">
        <v>300</v>
      </c>
      <c r="B319" t="s">
        <v>338</v>
      </c>
      <c r="C319">
        <v>1870104</v>
      </c>
      <c r="D319">
        <v>2228935</v>
      </c>
    </row>
    <row r="320" spans="1:4" x14ac:dyDescent="0.3">
      <c r="A320" t="s">
        <v>300</v>
      </c>
      <c r="B320" t="s">
        <v>339</v>
      </c>
      <c r="C320">
        <v>1078912</v>
      </c>
      <c r="D320">
        <v>1311332</v>
      </c>
    </row>
    <row r="321" spans="1:9" x14ac:dyDescent="0.3">
      <c r="A321" t="s">
        <v>300</v>
      </c>
      <c r="B321" t="s">
        <v>340</v>
      </c>
      <c r="C321">
        <v>1166608</v>
      </c>
      <c r="D321">
        <v>1379131</v>
      </c>
    </row>
    <row r="322" spans="1:9" x14ac:dyDescent="0.3">
      <c r="A322" t="s">
        <v>300</v>
      </c>
      <c r="B322" t="s">
        <v>341</v>
      </c>
      <c r="C322">
        <v>908148</v>
      </c>
      <c r="D322">
        <v>1066063</v>
      </c>
    </row>
    <row r="323" spans="1:9" x14ac:dyDescent="0.3">
      <c r="A323" t="s">
        <v>300</v>
      </c>
      <c r="B323" t="s">
        <v>342</v>
      </c>
      <c r="C323">
        <v>1290685</v>
      </c>
      <c r="D323">
        <v>1512681</v>
      </c>
    </row>
    <row r="324" spans="1:9" x14ac:dyDescent="0.3">
      <c r="A324" t="s">
        <v>300</v>
      </c>
      <c r="B324" t="s">
        <v>343</v>
      </c>
      <c r="C324">
        <v>559495</v>
      </c>
      <c r="D324">
        <v>687861</v>
      </c>
    </row>
    <row r="325" spans="1:9" x14ac:dyDescent="0.3">
      <c r="A325" t="s">
        <v>300</v>
      </c>
      <c r="B325" t="s">
        <v>344</v>
      </c>
      <c r="C325">
        <v>1406031</v>
      </c>
      <c r="D325">
        <v>1726050</v>
      </c>
    </row>
    <row r="326" spans="1:9" x14ac:dyDescent="0.3">
      <c r="A326" t="s">
        <v>300</v>
      </c>
      <c r="B326" t="s">
        <v>345</v>
      </c>
      <c r="C326">
        <v>910983</v>
      </c>
      <c r="D326">
        <v>1127033</v>
      </c>
    </row>
    <row r="327" spans="1:9" x14ac:dyDescent="0.3">
      <c r="A327" t="s">
        <v>300</v>
      </c>
      <c r="B327" t="s">
        <v>346</v>
      </c>
      <c r="C327">
        <v>920169</v>
      </c>
      <c r="D327">
        <v>1178273</v>
      </c>
    </row>
    <row r="328" spans="1:9" x14ac:dyDescent="0.3">
      <c r="A328" t="s">
        <v>300</v>
      </c>
      <c r="B328" t="s">
        <v>347</v>
      </c>
      <c r="C328">
        <v>1202998</v>
      </c>
      <c r="D328">
        <v>1445166</v>
      </c>
    </row>
    <row r="329" spans="1:9" x14ac:dyDescent="0.3">
      <c r="A329" t="s">
        <v>300</v>
      </c>
      <c r="B329" t="s">
        <v>348</v>
      </c>
      <c r="C329">
        <v>1710982</v>
      </c>
      <c r="D329">
        <v>1986864</v>
      </c>
    </row>
    <row r="330" spans="1:9" x14ac:dyDescent="0.3">
      <c r="A330" t="s">
        <v>300</v>
      </c>
      <c r="B330" t="s">
        <v>349</v>
      </c>
      <c r="C330">
        <v>515963</v>
      </c>
      <c r="D330">
        <v>644758</v>
      </c>
    </row>
    <row r="331" spans="1:9" x14ac:dyDescent="0.3">
      <c r="A331" t="s">
        <v>300</v>
      </c>
      <c r="B331" t="s">
        <v>350</v>
      </c>
      <c r="C331">
        <v>1214857</v>
      </c>
      <c r="D331">
        <v>1458875</v>
      </c>
    </row>
    <row r="332" spans="1:9" x14ac:dyDescent="0.3">
      <c r="A332" t="s">
        <v>351</v>
      </c>
      <c r="B332" t="s">
        <v>352</v>
      </c>
      <c r="C332">
        <v>4040642</v>
      </c>
      <c r="D332">
        <v>4543159</v>
      </c>
      <c r="H332" t="s">
        <v>351</v>
      </c>
      <c r="I332">
        <f>SUM(D332:D366)</f>
        <v>112374333</v>
      </c>
    </row>
    <row r="333" spans="1:9" x14ac:dyDescent="0.3">
      <c r="A333" t="s">
        <v>351</v>
      </c>
      <c r="B333" t="s">
        <v>353</v>
      </c>
      <c r="C333">
        <v>1629633</v>
      </c>
      <c r="D333">
        <v>1813906</v>
      </c>
    </row>
    <row r="334" spans="1:9" x14ac:dyDescent="0.3">
      <c r="A334" t="s">
        <v>351</v>
      </c>
      <c r="B334" t="s">
        <v>354</v>
      </c>
      <c r="C334">
        <v>2607160</v>
      </c>
      <c r="D334">
        <v>2888445</v>
      </c>
    </row>
    <row r="335" spans="1:9" x14ac:dyDescent="0.3">
      <c r="A335" t="s">
        <v>351</v>
      </c>
      <c r="B335" t="s">
        <v>72</v>
      </c>
      <c r="C335">
        <v>2902602</v>
      </c>
      <c r="D335">
        <v>3701282</v>
      </c>
    </row>
    <row r="336" spans="1:9" x14ac:dyDescent="0.3">
      <c r="A336" t="s">
        <v>351</v>
      </c>
      <c r="B336" t="s">
        <v>355</v>
      </c>
      <c r="C336">
        <v>1136146</v>
      </c>
      <c r="D336">
        <v>1200334</v>
      </c>
    </row>
    <row r="337" spans="1:4" x14ac:dyDescent="0.3">
      <c r="A337" t="s">
        <v>351</v>
      </c>
      <c r="B337" t="s">
        <v>356</v>
      </c>
      <c r="C337">
        <v>2161250</v>
      </c>
      <c r="D337">
        <v>2585049</v>
      </c>
    </row>
    <row r="338" spans="1:4" x14ac:dyDescent="0.3">
      <c r="A338" t="s">
        <v>351</v>
      </c>
      <c r="B338" t="s">
        <v>357</v>
      </c>
      <c r="C338">
        <v>2232480</v>
      </c>
      <c r="D338">
        <v>2586258</v>
      </c>
    </row>
    <row r="339" spans="1:4" x14ac:dyDescent="0.3">
      <c r="A339" t="s">
        <v>351</v>
      </c>
      <c r="B339" t="s">
        <v>358</v>
      </c>
      <c r="C339">
        <v>2071101</v>
      </c>
      <c r="D339">
        <v>2204307</v>
      </c>
    </row>
    <row r="340" spans="1:4" x14ac:dyDescent="0.3">
      <c r="A340" t="s">
        <v>351</v>
      </c>
      <c r="B340" t="s">
        <v>359</v>
      </c>
      <c r="C340">
        <v>1707947</v>
      </c>
      <c r="D340">
        <v>2050862</v>
      </c>
    </row>
    <row r="341" spans="1:4" x14ac:dyDescent="0.3">
      <c r="A341" t="s">
        <v>351</v>
      </c>
      <c r="B341" t="s">
        <v>360</v>
      </c>
      <c r="C341">
        <v>970294</v>
      </c>
      <c r="D341">
        <v>1072942</v>
      </c>
    </row>
    <row r="342" spans="1:4" x14ac:dyDescent="0.3">
      <c r="A342" t="s">
        <v>351</v>
      </c>
      <c r="B342" t="s">
        <v>361</v>
      </c>
      <c r="C342">
        <v>1200707</v>
      </c>
      <c r="D342">
        <v>1322507</v>
      </c>
    </row>
    <row r="343" spans="1:4" x14ac:dyDescent="0.3">
      <c r="A343" t="s">
        <v>351</v>
      </c>
      <c r="B343" t="s">
        <v>362</v>
      </c>
      <c r="C343">
        <v>987160</v>
      </c>
      <c r="D343">
        <v>1177345</v>
      </c>
    </row>
    <row r="344" spans="1:4" x14ac:dyDescent="0.3">
      <c r="A344" t="s">
        <v>351</v>
      </c>
      <c r="B344" t="s">
        <v>363</v>
      </c>
      <c r="C344">
        <v>3682690</v>
      </c>
      <c r="D344">
        <v>4229917</v>
      </c>
    </row>
    <row r="345" spans="1:4" x14ac:dyDescent="0.3">
      <c r="A345" t="s">
        <v>351</v>
      </c>
      <c r="B345" t="s">
        <v>364</v>
      </c>
      <c r="C345">
        <v>1607391</v>
      </c>
      <c r="D345">
        <v>1959046</v>
      </c>
    </row>
    <row r="346" spans="1:4" x14ac:dyDescent="0.3">
      <c r="A346" t="s">
        <v>351</v>
      </c>
      <c r="B346" t="s">
        <v>365</v>
      </c>
      <c r="C346">
        <v>3523162</v>
      </c>
      <c r="D346">
        <v>3876001</v>
      </c>
    </row>
    <row r="347" spans="1:4" x14ac:dyDescent="0.3">
      <c r="A347" t="s">
        <v>351</v>
      </c>
      <c r="B347" t="s">
        <v>366</v>
      </c>
      <c r="C347">
        <v>2080285</v>
      </c>
      <c r="D347">
        <v>2454196</v>
      </c>
    </row>
    <row r="348" spans="1:4" x14ac:dyDescent="0.3">
      <c r="A348" t="s">
        <v>351</v>
      </c>
      <c r="B348" t="s">
        <v>367</v>
      </c>
      <c r="C348">
        <v>3338031</v>
      </c>
      <c r="D348">
        <v>3085411</v>
      </c>
    </row>
    <row r="349" spans="1:4" x14ac:dyDescent="0.3">
      <c r="A349" t="s">
        <v>351</v>
      </c>
      <c r="B349" t="s">
        <v>368</v>
      </c>
      <c r="C349">
        <v>8640419</v>
      </c>
      <c r="D349">
        <v>9356962</v>
      </c>
    </row>
    <row r="350" spans="1:4" x14ac:dyDescent="0.3">
      <c r="A350" t="s">
        <v>351</v>
      </c>
      <c r="B350" t="s">
        <v>369</v>
      </c>
      <c r="C350">
        <v>4067637</v>
      </c>
      <c r="D350">
        <v>4653570</v>
      </c>
    </row>
    <row r="351" spans="1:4" x14ac:dyDescent="0.3">
      <c r="A351" t="s">
        <v>351</v>
      </c>
      <c r="B351" t="s">
        <v>370</v>
      </c>
      <c r="C351">
        <v>2876259</v>
      </c>
      <c r="D351">
        <v>3361292</v>
      </c>
    </row>
    <row r="352" spans="1:4" x14ac:dyDescent="0.3">
      <c r="A352" t="s">
        <v>351</v>
      </c>
      <c r="B352" t="s">
        <v>371</v>
      </c>
      <c r="C352">
        <v>1311709</v>
      </c>
      <c r="D352">
        <v>1648295</v>
      </c>
    </row>
    <row r="353" spans="1:9" x14ac:dyDescent="0.3">
      <c r="A353" t="s">
        <v>351</v>
      </c>
      <c r="B353" t="s">
        <v>372</v>
      </c>
      <c r="C353">
        <v>4993796</v>
      </c>
      <c r="D353">
        <v>6107187</v>
      </c>
    </row>
    <row r="354" spans="1:9" x14ac:dyDescent="0.3">
      <c r="A354" t="s">
        <v>351</v>
      </c>
      <c r="B354" t="s">
        <v>373</v>
      </c>
      <c r="C354">
        <v>1486586</v>
      </c>
      <c r="D354">
        <v>1657576</v>
      </c>
    </row>
    <row r="355" spans="1:9" x14ac:dyDescent="0.3">
      <c r="A355" t="s">
        <v>351</v>
      </c>
      <c r="B355" t="s">
        <v>374</v>
      </c>
      <c r="C355">
        <v>1527715</v>
      </c>
      <c r="D355">
        <v>1836086</v>
      </c>
    </row>
    <row r="356" spans="1:9" x14ac:dyDescent="0.3">
      <c r="A356" t="s">
        <v>351</v>
      </c>
      <c r="B356" t="s">
        <v>375</v>
      </c>
      <c r="C356">
        <v>7232555</v>
      </c>
      <c r="D356">
        <v>9429408</v>
      </c>
    </row>
    <row r="357" spans="1:9" x14ac:dyDescent="0.3">
      <c r="A357" t="s">
        <v>351</v>
      </c>
      <c r="B357" t="s">
        <v>376</v>
      </c>
      <c r="C357">
        <v>2207929</v>
      </c>
      <c r="D357">
        <v>2634200</v>
      </c>
    </row>
    <row r="358" spans="1:9" x14ac:dyDescent="0.3">
      <c r="A358" t="s">
        <v>351</v>
      </c>
      <c r="B358" t="s">
        <v>377</v>
      </c>
      <c r="C358">
        <v>1696777</v>
      </c>
      <c r="D358">
        <v>1615069</v>
      </c>
    </row>
    <row r="359" spans="1:9" x14ac:dyDescent="0.3">
      <c r="A359" t="s">
        <v>351</v>
      </c>
      <c r="B359" t="s">
        <v>378</v>
      </c>
      <c r="C359">
        <v>2583524</v>
      </c>
      <c r="D359">
        <v>2822143</v>
      </c>
    </row>
    <row r="360" spans="1:9" x14ac:dyDescent="0.3">
      <c r="A360" t="s">
        <v>351</v>
      </c>
      <c r="B360" t="s">
        <v>379</v>
      </c>
      <c r="C360">
        <v>2808994</v>
      </c>
      <c r="D360">
        <v>3003741</v>
      </c>
    </row>
    <row r="361" spans="1:9" x14ac:dyDescent="0.3">
      <c r="A361" t="s">
        <v>351</v>
      </c>
      <c r="B361" t="s">
        <v>380</v>
      </c>
      <c r="C361">
        <v>868825</v>
      </c>
      <c r="D361">
        <v>849651</v>
      </c>
    </row>
    <row r="362" spans="1:9" x14ac:dyDescent="0.3">
      <c r="A362" t="s">
        <v>351</v>
      </c>
      <c r="B362" t="s">
        <v>381</v>
      </c>
      <c r="C362">
        <v>3849543</v>
      </c>
      <c r="D362">
        <v>4317756</v>
      </c>
    </row>
    <row r="363" spans="1:9" x14ac:dyDescent="0.3">
      <c r="A363" t="s">
        <v>351</v>
      </c>
      <c r="B363" t="s">
        <v>382</v>
      </c>
      <c r="C363">
        <v>8131849</v>
      </c>
      <c r="D363">
        <v>11060148</v>
      </c>
    </row>
    <row r="364" spans="1:9" x14ac:dyDescent="0.3">
      <c r="A364" t="s">
        <v>351</v>
      </c>
      <c r="B364" t="s">
        <v>383</v>
      </c>
      <c r="C364">
        <v>1236736</v>
      </c>
      <c r="D364">
        <v>1300774</v>
      </c>
    </row>
    <row r="365" spans="1:9" x14ac:dyDescent="0.3">
      <c r="A365" t="s">
        <v>351</v>
      </c>
      <c r="B365" t="s">
        <v>384</v>
      </c>
      <c r="C365">
        <v>1020822</v>
      </c>
      <c r="D365">
        <v>1197160</v>
      </c>
    </row>
    <row r="366" spans="1:9" x14ac:dyDescent="0.3">
      <c r="A366" t="s">
        <v>351</v>
      </c>
      <c r="B366" t="s">
        <v>385</v>
      </c>
      <c r="C366">
        <v>2458271</v>
      </c>
      <c r="D366">
        <v>2772348</v>
      </c>
    </row>
    <row r="367" spans="1:9" x14ac:dyDescent="0.3">
      <c r="A367" t="s">
        <v>386</v>
      </c>
      <c r="B367" t="s">
        <v>387</v>
      </c>
      <c r="C367">
        <v>208368</v>
      </c>
      <c r="D367">
        <v>237399</v>
      </c>
      <c r="H367" t="s">
        <v>386</v>
      </c>
      <c r="I367">
        <f>SUM(D367:D375)</f>
        <v>2855794</v>
      </c>
    </row>
    <row r="368" spans="1:9" x14ac:dyDescent="0.3">
      <c r="A368" t="s">
        <v>386</v>
      </c>
      <c r="B368" t="s">
        <v>388</v>
      </c>
      <c r="C368">
        <v>118327</v>
      </c>
      <c r="D368">
        <v>144182</v>
      </c>
    </row>
    <row r="369" spans="1:9" x14ac:dyDescent="0.3">
      <c r="A369" t="s">
        <v>386</v>
      </c>
      <c r="B369" t="s">
        <v>389</v>
      </c>
      <c r="C369">
        <v>227905</v>
      </c>
      <c r="D369">
        <v>274143</v>
      </c>
    </row>
    <row r="370" spans="1:9" x14ac:dyDescent="0.3">
      <c r="A370" t="s">
        <v>386</v>
      </c>
      <c r="B370" t="s">
        <v>390</v>
      </c>
      <c r="C370">
        <v>394876</v>
      </c>
      <c r="D370">
        <v>456113</v>
      </c>
    </row>
    <row r="371" spans="1:9" x14ac:dyDescent="0.3">
      <c r="A371" t="s">
        <v>386</v>
      </c>
      <c r="B371" t="s">
        <v>391</v>
      </c>
      <c r="C371">
        <v>444382</v>
      </c>
      <c r="D371">
        <v>517992</v>
      </c>
    </row>
    <row r="372" spans="1:9" x14ac:dyDescent="0.3">
      <c r="A372" t="s">
        <v>386</v>
      </c>
      <c r="B372" t="s">
        <v>392</v>
      </c>
      <c r="C372">
        <v>283621</v>
      </c>
      <c r="D372">
        <v>479148</v>
      </c>
    </row>
    <row r="373" spans="1:9" x14ac:dyDescent="0.3">
      <c r="A373" t="s">
        <v>386</v>
      </c>
      <c r="B373" t="s">
        <v>393</v>
      </c>
      <c r="C373">
        <v>111499</v>
      </c>
      <c r="D373">
        <v>140651</v>
      </c>
    </row>
    <row r="374" spans="1:9" x14ac:dyDescent="0.3">
      <c r="A374" t="s">
        <v>386</v>
      </c>
      <c r="B374" t="s">
        <v>394</v>
      </c>
      <c r="C374">
        <v>364140</v>
      </c>
      <c r="D374">
        <v>422168</v>
      </c>
    </row>
    <row r="375" spans="1:9" x14ac:dyDescent="0.3">
      <c r="A375" t="s">
        <v>386</v>
      </c>
      <c r="B375" t="s">
        <v>395</v>
      </c>
      <c r="C375">
        <v>140778</v>
      </c>
      <c r="D375">
        <v>183998</v>
      </c>
    </row>
    <row r="376" spans="1:9" x14ac:dyDescent="0.3">
      <c r="A376" t="s">
        <v>396</v>
      </c>
      <c r="B376" t="s">
        <v>397</v>
      </c>
      <c r="C376">
        <v>252399</v>
      </c>
      <c r="D376">
        <v>317917</v>
      </c>
      <c r="H376" t="s">
        <v>396</v>
      </c>
      <c r="I376">
        <f>SUM(D376:D382)</f>
        <v>2966889</v>
      </c>
    </row>
    <row r="377" spans="1:9" x14ac:dyDescent="0.3">
      <c r="A377" t="s">
        <v>396</v>
      </c>
      <c r="B377" t="s">
        <v>398</v>
      </c>
      <c r="C377">
        <v>660923</v>
      </c>
      <c r="D377">
        <v>825922</v>
      </c>
    </row>
    <row r="378" spans="1:9" x14ac:dyDescent="0.3">
      <c r="A378" t="s">
        <v>396</v>
      </c>
      <c r="B378" t="s">
        <v>399</v>
      </c>
      <c r="C378">
        <v>299108</v>
      </c>
      <c r="D378">
        <v>395124</v>
      </c>
    </row>
    <row r="379" spans="1:9" x14ac:dyDescent="0.3">
      <c r="A379" t="s">
        <v>396</v>
      </c>
      <c r="B379" t="s">
        <v>400</v>
      </c>
      <c r="C379">
        <v>192790</v>
      </c>
      <c r="D379">
        <v>258840</v>
      </c>
    </row>
    <row r="380" spans="1:9" x14ac:dyDescent="0.3">
      <c r="A380" t="s">
        <v>396</v>
      </c>
      <c r="B380" t="s">
        <v>401</v>
      </c>
      <c r="C380">
        <v>110244</v>
      </c>
      <c r="D380">
        <v>142334</v>
      </c>
    </row>
    <row r="381" spans="1:9" x14ac:dyDescent="0.3">
      <c r="A381" t="s">
        <v>396</v>
      </c>
      <c r="B381" t="s">
        <v>402</v>
      </c>
      <c r="C381">
        <v>507309</v>
      </c>
      <c r="D381">
        <v>643291</v>
      </c>
    </row>
    <row r="382" spans="1:9" x14ac:dyDescent="0.3">
      <c r="A382" t="s">
        <v>396</v>
      </c>
      <c r="B382" t="s">
        <v>403</v>
      </c>
      <c r="C382">
        <v>296049</v>
      </c>
      <c r="D382">
        <v>383461</v>
      </c>
    </row>
    <row r="383" spans="1:9" x14ac:dyDescent="0.3">
      <c r="A383" t="s">
        <v>404</v>
      </c>
      <c r="B383" t="s">
        <v>405</v>
      </c>
      <c r="C383">
        <v>325676</v>
      </c>
      <c r="D383">
        <v>400309</v>
      </c>
      <c r="H383" t="s">
        <v>404</v>
      </c>
      <c r="I383">
        <f>SUM(D383:D390)</f>
        <v>1097206</v>
      </c>
    </row>
    <row r="384" spans="1:9" x14ac:dyDescent="0.3">
      <c r="A384" t="s">
        <v>404</v>
      </c>
      <c r="B384" t="s">
        <v>406</v>
      </c>
      <c r="C384">
        <v>107793</v>
      </c>
      <c r="D384">
        <v>125745</v>
      </c>
    </row>
    <row r="385" spans="1:9" x14ac:dyDescent="0.3">
      <c r="A385" t="s">
        <v>404</v>
      </c>
      <c r="B385" t="s">
        <v>407</v>
      </c>
      <c r="C385">
        <v>65960</v>
      </c>
      <c r="D385">
        <v>83955</v>
      </c>
    </row>
    <row r="386" spans="1:9" x14ac:dyDescent="0.3">
      <c r="A386" t="s">
        <v>404</v>
      </c>
      <c r="B386" t="s">
        <v>408</v>
      </c>
      <c r="C386">
        <v>87592</v>
      </c>
      <c r="D386">
        <v>117894</v>
      </c>
    </row>
    <row r="387" spans="1:9" x14ac:dyDescent="0.3">
      <c r="A387" t="s">
        <v>404</v>
      </c>
      <c r="B387" t="s">
        <v>409</v>
      </c>
      <c r="C387">
        <v>137223</v>
      </c>
      <c r="D387">
        <v>161428</v>
      </c>
    </row>
    <row r="388" spans="1:9" x14ac:dyDescent="0.3">
      <c r="A388" t="s">
        <v>404</v>
      </c>
      <c r="B388" t="s">
        <v>410</v>
      </c>
      <c r="C388">
        <v>62785</v>
      </c>
      <c r="D388">
        <v>86364</v>
      </c>
    </row>
    <row r="389" spans="1:9" x14ac:dyDescent="0.3">
      <c r="A389" t="s">
        <v>404</v>
      </c>
      <c r="B389" t="s">
        <v>411</v>
      </c>
      <c r="C389">
        <v>47084</v>
      </c>
      <c r="D389">
        <v>56574</v>
      </c>
    </row>
    <row r="390" spans="1:9" x14ac:dyDescent="0.3">
      <c r="A390" t="s">
        <v>404</v>
      </c>
      <c r="B390" t="s">
        <v>412</v>
      </c>
      <c r="C390">
        <v>54460</v>
      </c>
      <c r="D390">
        <v>64937</v>
      </c>
    </row>
    <row r="391" spans="1:9" x14ac:dyDescent="0.3">
      <c r="A391" t="s">
        <v>413</v>
      </c>
      <c r="B391" t="s">
        <v>414</v>
      </c>
      <c r="C391">
        <v>308429</v>
      </c>
      <c r="D391">
        <v>378811</v>
      </c>
      <c r="H391" t="s">
        <v>413</v>
      </c>
      <c r="I391">
        <f>SUM(D391:D401)</f>
        <v>1978502</v>
      </c>
    </row>
    <row r="392" spans="1:9" x14ac:dyDescent="0.3">
      <c r="A392" t="s">
        <v>413</v>
      </c>
      <c r="B392" t="s">
        <v>415</v>
      </c>
      <c r="C392">
        <v>106591</v>
      </c>
      <c r="D392">
        <v>74004</v>
      </c>
    </row>
    <row r="393" spans="1:9" x14ac:dyDescent="0.3">
      <c r="A393" t="s">
        <v>413</v>
      </c>
      <c r="B393" t="s">
        <v>416</v>
      </c>
      <c r="C393">
        <v>219913</v>
      </c>
      <c r="D393">
        <v>267988</v>
      </c>
    </row>
    <row r="394" spans="1:9" x14ac:dyDescent="0.3">
      <c r="A394" t="s">
        <v>413</v>
      </c>
      <c r="B394" t="s">
        <v>417</v>
      </c>
      <c r="C394">
        <v>121581</v>
      </c>
      <c r="D394">
        <v>50484</v>
      </c>
    </row>
    <row r="395" spans="1:9" x14ac:dyDescent="0.3">
      <c r="A395" t="s">
        <v>413</v>
      </c>
      <c r="B395" t="s">
        <v>418</v>
      </c>
      <c r="C395">
        <v>232085</v>
      </c>
      <c r="D395">
        <v>194622</v>
      </c>
    </row>
    <row r="396" spans="1:9" x14ac:dyDescent="0.3">
      <c r="A396" t="s">
        <v>413</v>
      </c>
      <c r="B396" t="s">
        <v>419</v>
      </c>
      <c r="C396">
        <v>260652</v>
      </c>
      <c r="D396">
        <v>250260</v>
      </c>
    </row>
    <row r="397" spans="1:9" x14ac:dyDescent="0.3">
      <c r="A397" t="s">
        <v>413</v>
      </c>
      <c r="B397" t="s">
        <v>420</v>
      </c>
      <c r="C397">
        <v>90766</v>
      </c>
      <c r="D397">
        <v>95219</v>
      </c>
    </row>
    <row r="398" spans="1:9" x14ac:dyDescent="0.3">
      <c r="A398" t="s">
        <v>413</v>
      </c>
      <c r="B398" t="s">
        <v>421</v>
      </c>
      <c r="C398">
        <v>148195</v>
      </c>
      <c r="D398">
        <v>163418</v>
      </c>
    </row>
    <row r="399" spans="1:9" x14ac:dyDescent="0.3">
      <c r="A399" t="s">
        <v>413</v>
      </c>
      <c r="B399" t="s">
        <v>422</v>
      </c>
      <c r="C399">
        <v>186003</v>
      </c>
      <c r="D399">
        <v>196596</v>
      </c>
    </row>
    <row r="400" spans="1:9" x14ac:dyDescent="0.3">
      <c r="A400" t="s">
        <v>413</v>
      </c>
      <c r="B400" t="s">
        <v>423</v>
      </c>
      <c r="C400">
        <v>161223</v>
      </c>
      <c r="D400">
        <v>166343</v>
      </c>
    </row>
    <row r="401" spans="1:9" x14ac:dyDescent="0.3">
      <c r="A401" t="s">
        <v>413</v>
      </c>
      <c r="B401" t="s">
        <v>424</v>
      </c>
      <c r="C401">
        <v>154598</v>
      </c>
      <c r="D401">
        <v>140757</v>
      </c>
    </row>
    <row r="402" spans="1:9" x14ac:dyDescent="0.3">
      <c r="A402" t="s">
        <v>425</v>
      </c>
      <c r="B402" t="s">
        <v>426</v>
      </c>
      <c r="C402">
        <v>1140003</v>
      </c>
      <c r="D402">
        <v>1273821</v>
      </c>
      <c r="H402" t="s">
        <v>425</v>
      </c>
      <c r="I402">
        <f>SUM(D402:D431)</f>
        <v>41974218</v>
      </c>
    </row>
    <row r="403" spans="1:9" x14ac:dyDescent="0.3">
      <c r="A403" t="s">
        <v>425</v>
      </c>
      <c r="B403" t="s">
        <v>427</v>
      </c>
      <c r="C403">
        <v>1337194</v>
      </c>
      <c r="D403">
        <v>1648997</v>
      </c>
    </row>
    <row r="404" spans="1:9" x14ac:dyDescent="0.3">
      <c r="A404" t="s">
        <v>425</v>
      </c>
      <c r="B404" t="s">
        <v>428</v>
      </c>
      <c r="C404">
        <v>2024508</v>
      </c>
      <c r="D404">
        <v>2320529</v>
      </c>
    </row>
    <row r="405" spans="1:9" x14ac:dyDescent="0.3">
      <c r="A405" t="s">
        <v>425</v>
      </c>
      <c r="B405" t="s">
        <v>429</v>
      </c>
      <c r="C405">
        <v>1346336</v>
      </c>
      <c r="D405">
        <v>1481255</v>
      </c>
    </row>
    <row r="406" spans="1:9" x14ac:dyDescent="0.3">
      <c r="A406" t="s">
        <v>425</v>
      </c>
      <c r="B406" t="s">
        <v>430</v>
      </c>
      <c r="C406">
        <v>373372</v>
      </c>
      <c r="D406">
        <v>441162</v>
      </c>
    </row>
    <row r="407" spans="1:9" x14ac:dyDescent="0.3">
      <c r="A407" t="s">
        <v>425</v>
      </c>
      <c r="B407" t="s">
        <v>431</v>
      </c>
      <c r="C407">
        <v>1333749</v>
      </c>
      <c r="D407">
        <v>1506337</v>
      </c>
    </row>
    <row r="408" spans="1:9" x14ac:dyDescent="0.3">
      <c r="A408" t="s">
        <v>425</v>
      </c>
      <c r="B408" t="s">
        <v>432</v>
      </c>
      <c r="C408">
        <v>2340832</v>
      </c>
      <c r="D408">
        <v>2624470</v>
      </c>
    </row>
    <row r="409" spans="1:9" x14ac:dyDescent="0.3">
      <c r="A409" t="s">
        <v>425</v>
      </c>
      <c r="B409" t="s">
        <v>433</v>
      </c>
      <c r="C409">
        <v>274108</v>
      </c>
      <c r="D409">
        <v>312520</v>
      </c>
    </row>
    <row r="410" spans="1:9" x14ac:dyDescent="0.3">
      <c r="A410" t="s">
        <v>425</v>
      </c>
      <c r="B410" t="s">
        <v>434</v>
      </c>
      <c r="C410">
        <v>1066878</v>
      </c>
      <c r="D410">
        <v>1192811</v>
      </c>
    </row>
    <row r="411" spans="1:9" x14ac:dyDescent="0.3">
      <c r="A411" t="s">
        <v>425</v>
      </c>
      <c r="B411" t="s">
        <v>435</v>
      </c>
      <c r="C411">
        <v>518837</v>
      </c>
      <c r="D411">
        <v>577817</v>
      </c>
    </row>
    <row r="412" spans="1:9" x14ac:dyDescent="0.3">
      <c r="A412" t="s">
        <v>425</v>
      </c>
      <c r="B412" t="s">
        <v>436</v>
      </c>
      <c r="C412">
        <v>3160635</v>
      </c>
      <c r="D412">
        <v>3529031</v>
      </c>
    </row>
    <row r="413" spans="1:9" x14ac:dyDescent="0.3">
      <c r="A413" t="s">
        <v>425</v>
      </c>
      <c r="B413" t="s">
        <v>437</v>
      </c>
      <c r="C413">
        <v>1057891</v>
      </c>
      <c r="D413">
        <v>1136971</v>
      </c>
    </row>
    <row r="414" spans="1:9" x14ac:dyDescent="0.3">
      <c r="A414" t="s">
        <v>425</v>
      </c>
      <c r="B414" t="s">
        <v>438</v>
      </c>
      <c r="C414">
        <v>1624341</v>
      </c>
      <c r="D414">
        <v>1827192</v>
      </c>
    </row>
    <row r="415" spans="1:9" x14ac:dyDescent="0.3">
      <c r="A415" t="s">
        <v>425</v>
      </c>
      <c r="B415" t="s">
        <v>439</v>
      </c>
      <c r="C415">
        <v>514853</v>
      </c>
      <c r="D415">
        <v>579505</v>
      </c>
    </row>
    <row r="416" spans="1:9" x14ac:dyDescent="0.3">
      <c r="A416" t="s">
        <v>425</v>
      </c>
      <c r="B416" t="s">
        <v>440</v>
      </c>
      <c r="C416">
        <v>1335494</v>
      </c>
      <c r="D416">
        <v>1576869</v>
      </c>
    </row>
    <row r="417" spans="1:9" x14ac:dyDescent="0.3">
      <c r="A417" t="s">
        <v>425</v>
      </c>
      <c r="B417" t="s">
        <v>441</v>
      </c>
      <c r="C417">
        <v>648201</v>
      </c>
      <c r="D417">
        <v>733110</v>
      </c>
    </row>
    <row r="418" spans="1:9" x14ac:dyDescent="0.3">
      <c r="A418" t="s">
        <v>425</v>
      </c>
      <c r="B418" t="s">
        <v>442</v>
      </c>
      <c r="C418">
        <v>1302005</v>
      </c>
      <c r="D418">
        <v>1440361</v>
      </c>
    </row>
    <row r="419" spans="1:9" x14ac:dyDescent="0.3">
      <c r="A419" t="s">
        <v>425</v>
      </c>
      <c r="B419" t="s">
        <v>443</v>
      </c>
      <c r="C419">
        <v>1561990</v>
      </c>
      <c r="D419">
        <v>1801733</v>
      </c>
    </row>
    <row r="420" spans="1:9" x14ac:dyDescent="0.3">
      <c r="A420" t="s">
        <v>425</v>
      </c>
      <c r="B420" t="s">
        <v>444</v>
      </c>
      <c r="C420">
        <v>1877395</v>
      </c>
      <c r="D420">
        <v>2251673</v>
      </c>
    </row>
    <row r="421" spans="1:9" x14ac:dyDescent="0.3">
      <c r="A421" t="s">
        <v>425</v>
      </c>
      <c r="B421" t="s">
        <v>445</v>
      </c>
      <c r="C421">
        <v>1180637</v>
      </c>
      <c r="D421">
        <v>1379647</v>
      </c>
    </row>
    <row r="422" spans="1:9" x14ac:dyDescent="0.3">
      <c r="A422" t="s">
        <v>425</v>
      </c>
      <c r="B422" t="s">
        <v>446</v>
      </c>
      <c r="C422">
        <v>504198</v>
      </c>
      <c r="D422">
        <v>613192</v>
      </c>
    </row>
    <row r="423" spans="1:9" x14ac:dyDescent="0.3">
      <c r="A423" t="s">
        <v>425</v>
      </c>
      <c r="B423" t="s">
        <v>447</v>
      </c>
      <c r="C423">
        <v>2223456</v>
      </c>
      <c r="D423">
        <v>2519738</v>
      </c>
    </row>
    <row r="424" spans="1:9" x14ac:dyDescent="0.3">
      <c r="A424" t="s">
        <v>425</v>
      </c>
      <c r="B424" t="s">
        <v>448</v>
      </c>
      <c r="C424">
        <v>1025766</v>
      </c>
      <c r="D424">
        <v>1220946</v>
      </c>
    </row>
    <row r="425" spans="1:9" x14ac:dyDescent="0.3">
      <c r="A425" t="s">
        <v>425</v>
      </c>
      <c r="B425" t="s">
        <v>449</v>
      </c>
      <c r="C425">
        <v>864516</v>
      </c>
      <c r="D425">
        <v>962789</v>
      </c>
    </row>
    <row r="426" spans="1:9" x14ac:dyDescent="0.3">
      <c r="A426" t="s">
        <v>425</v>
      </c>
      <c r="B426" t="s">
        <v>450</v>
      </c>
      <c r="C426">
        <v>530690</v>
      </c>
      <c r="D426">
        <v>610382</v>
      </c>
    </row>
    <row r="427" spans="1:9" x14ac:dyDescent="0.3">
      <c r="A427" t="s">
        <v>425</v>
      </c>
      <c r="B427" t="s">
        <v>451</v>
      </c>
      <c r="C427">
        <v>1502682</v>
      </c>
      <c r="D427">
        <v>1698730</v>
      </c>
    </row>
    <row r="428" spans="1:9" x14ac:dyDescent="0.3">
      <c r="A428" t="s">
        <v>425</v>
      </c>
      <c r="B428" t="s">
        <v>452</v>
      </c>
      <c r="C428">
        <v>831109</v>
      </c>
      <c r="D428">
        <v>967911</v>
      </c>
    </row>
    <row r="429" spans="1:9" x14ac:dyDescent="0.3">
      <c r="A429" t="s">
        <v>425</v>
      </c>
      <c r="B429" t="s">
        <v>453</v>
      </c>
      <c r="C429">
        <v>930476</v>
      </c>
      <c r="D429">
        <v>1041099</v>
      </c>
    </row>
    <row r="430" spans="1:9" x14ac:dyDescent="0.3">
      <c r="A430" t="s">
        <v>425</v>
      </c>
      <c r="B430" t="s">
        <v>454</v>
      </c>
      <c r="C430">
        <v>541835</v>
      </c>
      <c r="D430">
        <v>610183</v>
      </c>
    </row>
    <row r="431" spans="1:9" x14ac:dyDescent="0.3">
      <c r="A431" t="s">
        <v>425</v>
      </c>
      <c r="B431" t="s">
        <v>455</v>
      </c>
      <c r="C431">
        <v>1830673</v>
      </c>
      <c r="D431">
        <v>2093437</v>
      </c>
    </row>
    <row r="432" spans="1:9" x14ac:dyDescent="0.3">
      <c r="A432" t="s">
        <v>456</v>
      </c>
      <c r="B432" t="s">
        <v>457</v>
      </c>
      <c r="C432">
        <v>170791</v>
      </c>
      <c r="D432">
        <v>200222</v>
      </c>
      <c r="H432" t="s">
        <v>456</v>
      </c>
      <c r="I432">
        <f>SUM(D432:D435)</f>
        <v>1247953</v>
      </c>
    </row>
    <row r="433" spans="1:9" x14ac:dyDescent="0.3">
      <c r="A433" t="s">
        <v>456</v>
      </c>
      <c r="B433" t="s">
        <v>458</v>
      </c>
      <c r="C433">
        <v>36828</v>
      </c>
      <c r="D433">
        <v>41816</v>
      </c>
    </row>
    <row r="434" spans="1:9" x14ac:dyDescent="0.3">
      <c r="A434" t="s">
        <v>456</v>
      </c>
      <c r="B434" t="s">
        <v>456</v>
      </c>
      <c r="C434">
        <v>735332</v>
      </c>
      <c r="D434">
        <v>950289</v>
      </c>
    </row>
    <row r="435" spans="1:9" x14ac:dyDescent="0.3">
      <c r="A435" t="s">
        <v>456</v>
      </c>
      <c r="B435" t="s">
        <v>459</v>
      </c>
      <c r="C435">
        <v>31394</v>
      </c>
      <c r="D435">
        <v>55626</v>
      </c>
    </row>
    <row r="436" spans="1:9" x14ac:dyDescent="0.3">
      <c r="A436" t="s">
        <v>460</v>
      </c>
      <c r="B436" t="s">
        <v>461</v>
      </c>
      <c r="C436">
        <v>2157020</v>
      </c>
      <c r="D436">
        <v>2490656</v>
      </c>
      <c r="H436" t="s">
        <v>460</v>
      </c>
      <c r="I436">
        <f>SUM(D436:D455)</f>
        <v>27743338</v>
      </c>
    </row>
    <row r="437" spans="1:9" x14ac:dyDescent="0.3">
      <c r="A437" t="s">
        <v>460</v>
      </c>
      <c r="B437" t="s">
        <v>462</v>
      </c>
      <c r="C437">
        <v>526931</v>
      </c>
      <c r="D437">
        <v>595527</v>
      </c>
    </row>
    <row r="438" spans="1:9" x14ac:dyDescent="0.3">
      <c r="A438" t="s">
        <v>460</v>
      </c>
      <c r="B438" t="s">
        <v>463</v>
      </c>
      <c r="C438">
        <v>1183295</v>
      </c>
      <c r="D438">
        <v>1388525</v>
      </c>
    </row>
    <row r="439" spans="1:9" x14ac:dyDescent="0.3">
      <c r="A439" t="s">
        <v>460</v>
      </c>
      <c r="B439" t="s">
        <v>464</v>
      </c>
      <c r="C439">
        <v>550892</v>
      </c>
      <c r="D439">
        <v>617508</v>
      </c>
    </row>
    <row r="440" spans="1:9" x14ac:dyDescent="0.3">
      <c r="A440" t="s">
        <v>460</v>
      </c>
      <c r="B440" t="s">
        <v>465</v>
      </c>
      <c r="C440">
        <v>538470</v>
      </c>
      <c r="D440">
        <v>600163</v>
      </c>
    </row>
    <row r="441" spans="1:9" x14ac:dyDescent="0.3">
      <c r="A441" t="s">
        <v>460</v>
      </c>
      <c r="B441" t="s">
        <v>466</v>
      </c>
      <c r="C441">
        <v>1746107</v>
      </c>
      <c r="D441">
        <v>2029074</v>
      </c>
    </row>
    <row r="442" spans="1:9" x14ac:dyDescent="0.3">
      <c r="A442" t="s">
        <v>460</v>
      </c>
      <c r="B442" t="s">
        <v>467</v>
      </c>
      <c r="C442">
        <v>2103455</v>
      </c>
      <c r="D442">
        <v>2298323</v>
      </c>
    </row>
    <row r="443" spans="1:9" x14ac:dyDescent="0.3">
      <c r="A443" t="s">
        <v>460</v>
      </c>
      <c r="B443" t="s">
        <v>468</v>
      </c>
      <c r="C443">
        <v>1481292</v>
      </c>
      <c r="D443">
        <v>1586625</v>
      </c>
    </row>
    <row r="444" spans="1:9" x14ac:dyDescent="0.3">
      <c r="A444" t="s">
        <v>460</v>
      </c>
      <c r="B444" t="s">
        <v>469</v>
      </c>
      <c r="C444">
        <v>1962761</v>
      </c>
      <c r="D444">
        <v>2193590</v>
      </c>
    </row>
    <row r="445" spans="1:9" x14ac:dyDescent="0.3">
      <c r="A445" t="s">
        <v>460</v>
      </c>
      <c r="B445" t="s">
        <v>470</v>
      </c>
      <c r="C445">
        <v>754521</v>
      </c>
      <c r="D445">
        <v>815168</v>
      </c>
    </row>
    <row r="446" spans="1:9" x14ac:dyDescent="0.3">
      <c r="A446" t="s">
        <v>460</v>
      </c>
      <c r="B446" t="s">
        <v>471</v>
      </c>
      <c r="C446">
        <v>3032831</v>
      </c>
      <c r="D446">
        <v>3498739</v>
      </c>
    </row>
    <row r="447" spans="1:9" x14ac:dyDescent="0.3">
      <c r="A447" t="s">
        <v>460</v>
      </c>
      <c r="B447" t="s">
        <v>472</v>
      </c>
      <c r="C447">
        <v>688758</v>
      </c>
      <c r="D447">
        <v>769751</v>
      </c>
    </row>
    <row r="448" spans="1:9" x14ac:dyDescent="0.3">
      <c r="A448" t="s">
        <v>460</v>
      </c>
      <c r="B448" t="s">
        <v>473</v>
      </c>
      <c r="C448">
        <v>894793</v>
      </c>
      <c r="D448">
        <v>995746</v>
      </c>
    </row>
    <row r="449" spans="1:9" x14ac:dyDescent="0.3">
      <c r="A449" t="s">
        <v>460</v>
      </c>
      <c r="B449" t="s">
        <v>474</v>
      </c>
      <c r="C449">
        <v>777493</v>
      </c>
      <c r="D449">
        <v>901896</v>
      </c>
    </row>
    <row r="450" spans="1:9" x14ac:dyDescent="0.3">
      <c r="A450" t="s">
        <v>460</v>
      </c>
      <c r="B450" t="s">
        <v>475</v>
      </c>
      <c r="C450">
        <v>1584780</v>
      </c>
      <c r="D450">
        <v>1895686</v>
      </c>
    </row>
    <row r="451" spans="1:9" x14ac:dyDescent="0.3">
      <c r="A451" t="s">
        <v>460</v>
      </c>
      <c r="B451" t="s">
        <v>476</v>
      </c>
      <c r="C451">
        <v>628846</v>
      </c>
      <c r="D451">
        <v>684627</v>
      </c>
    </row>
    <row r="452" spans="1:9" x14ac:dyDescent="0.3">
      <c r="A452" t="s">
        <v>460</v>
      </c>
      <c r="B452" t="s">
        <v>477</v>
      </c>
      <c r="C452">
        <v>746987</v>
      </c>
      <c r="D452">
        <v>994628</v>
      </c>
    </row>
    <row r="453" spans="1:9" x14ac:dyDescent="0.3">
      <c r="A453" t="s">
        <v>460</v>
      </c>
      <c r="B453" t="s">
        <v>478</v>
      </c>
      <c r="C453">
        <v>1473242</v>
      </c>
      <c r="D453">
        <v>1655169</v>
      </c>
    </row>
    <row r="454" spans="1:9" x14ac:dyDescent="0.3">
      <c r="A454" t="s">
        <v>460</v>
      </c>
      <c r="B454" t="s">
        <v>479</v>
      </c>
      <c r="C454">
        <v>587468</v>
      </c>
      <c r="D454">
        <v>612310</v>
      </c>
    </row>
    <row r="455" spans="1:9" x14ac:dyDescent="0.3">
      <c r="A455" t="s">
        <v>460</v>
      </c>
      <c r="B455" t="s">
        <v>480</v>
      </c>
      <c r="C455">
        <v>939057</v>
      </c>
      <c r="D455">
        <v>1119627</v>
      </c>
    </row>
    <row r="456" spans="1:9" x14ac:dyDescent="0.3">
      <c r="A456" t="s">
        <v>481</v>
      </c>
      <c r="B456" t="s">
        <v>482</v>
      </c>
      <c r="C456">
        <v>2178447</v>
      </c>
      <c r="D456">
        <v>2583052</v>
      </c>
      <c r="H456" t="s">
        <v>481</v>
      </c>
      <c r="I456">
        <f>SUM(D456:D488)</f>
        <v>68548437</v>
      </c>
    </row>
    <row r="457" spans="1:9" x14ac:dyDescent="0.3">
      <c r="A457" t="s">
        <v>481</v>
      </c>
      <c r="B457" t="s">
        <v>483</v>
      </c>
      <c r="C457">
        <v>2991552</v>
      </c>
      <c r="D457">
        <v>3674179</v>
      </c>
    </row>
    <row r="458" spans="1:9" x14ac:dyDescent="0.3">
      <c r="A458" t="s">
        <v>481</v>
      </c>
      <c r="B458" t="s">
        <v>484</v>
      </c>
      <c r="C458">
        <v>1420601</v>
      </c>
      <c r="D458">
        <v>1797485</v>
      </c>
    </row>
    <row r="459" spans="1:9" x14ac:dyDescent="0.3">
      <c r="A459" t="s">
        <v>481</v>
      </c>
      <c r="B459" t="s">
        <v>485</v>
      </c>
      <c r="C459">
        <v>1021473</v>
      </c>
      <c r="D459">
        <v>1222755</v>
      </c>
    </row>
    <row r="460" spans="1:9" x14ac:dyDescent="0.3">
      <c r="A460" t="s">
        <v>481</v>
      </c>
      <c r="B460" t="s">
        <v>486</v>
      </c>
      <c r="C460">
        <v>1964835</v>
      </c>
      <c r="D460">
        <v>2603751</v>
      </c>
    </row>
    <row r="461" spans="1:9" x14ac:dyDescent="0.3">
      <c r="A461" t="s">
        <v>481</v>
      </c>
      <c r="B461" t="s">
        <v>487</v>
      </c>
      <c r="C461">
        <v>2100020</v>
      </c>
      <c r="D461">
        <v>2548462</v>
      </c>
    </row>
    <row r="462" spans="1:9" x14ac:dyDescent="0.3">
      <c r="A462" t="s">
        <v>481</v>
      </c>
      <c r="B462" t="s">
        <v>488</v>
      </c>
      <c r="C462">
        <v>2020969</v>
      </c>
      <c r="D462">
        <v>2408523</v>
      </c>
    </row>
    <row r="463" spans="1:9" x14ac:dyDescent="0.3">
      <c r="A463" t="s">
        <v>481</v>
      </c>
      <c r="B463" t="s">
        <v>489</v>
      </c>
      <c r="C463">
        <v>1696039</v>
      </c>
      <c r="D463">
        <v>2363937</v>
      </c>
    </row>
    <row r="464" spans="1:9" x14ac:dyDescent="0.3">
      <c r="A464" t="s">
        <v>481</v>
      </c>
      <c r="B464" t="s">
        <v>490</v>
      </c>
      <c r="C464">
        <v>962620</v>
      </c>
      <c r="D464">
        <v>1110906</v>
      </c>
    </row>
    <row r="465" spans="1:4" x14ac:dyDescent="0.3">
      <c r="A465" t="s">
        <v>481</v>
      </c>
      <c r="B465" t="s">
        <v>491</v>
      </c>
      <c r="C465">
        <v>1330360</v>
      </c>
      <c r="D465">
        <v>1544338</v>
      </c>
    </row>
    <row r="466" spans="1:4" x14ac:dyDescent="0.3">
      <c r="A466" t="s">
        <v>481</v>
      </c>
      <c r="B466" t="s">
        <v>492</v>
      </c>
      <c r="C466">
        <v>1902110</v>
      </c>
      <c r="D466">
        <v>2039547</v>
      </c>
    </row>
    <row r="467" spans="1:4" x14ac:dyDescent="0.3">
      <c r="A467" t="s">
        <v>481</v>
      </c>
      <c r="B467" t="s">
        <v>493</v>
      </c>
      <c r="C467">
        <v>1323002</v>
      </c>
      <c r="D467">
        <v>1634409</v>
      </c>
    </row>
    <row r="468" spans="1:4" x14ac:dyDescent="0.3">
      <c r="A468" t="s">
        <v>481</v>
      </c>
      <c r="B468" t="s">
        <v>494</v>
      </c>
      <c r="C468">
        <v>983258</v>
      </c>
      <c r="D468">
        <v>1206516</v>
      </c>
    </row>
    <row r="469" spans="1:4" x14ac:dyDescent="0.3">
      <c r="A469" t="s">
        <v>481</v>
      </c>
      <c r="B469" t="s">
        <v>495</v>
      </c>
      <c r="C469">
        <v>1107643</v>
      </c>
      <c r="D469">
        <v>1388552</v>
      </c>
    </row>
    <row r="470" spans="1:4" x14ac:dyDescent="0.3">
      <c r="A470" t="s">
        <v>481</v>
      </c>
      <c r="B470" t="s">
        <v>496</v>
      </c>
      <c r="C470">
        <v>1789423</v>
      </c>
      <c r="D470">
        <v>1969168</v>
      </c>
    </row>
    <row r="471" spans="1:4" x14ac:dyDescent="0.3">
      <c r="A471" t="s">
        <v>481</v>
      </c>
      <c r="B471" t="s">
        <v>497</v>
      </c>
      <c r="C471">
        <v>1518005</v>
      </c>
      <c r="D471">
        <v>1774692</v>
      </c>
    </row>
    <row r="472" spans="1:4" x14ac:dyDescent="0.3">
      <c r="A472" t="s">
        <v>481</v>
      </c>
      <c r="B472" t="s">
        <v>498</v>
      </c>
      <c r="C472">
        <v>5251071</v>
      </c>
      <c r="D472">
        <v>6626178</v>
      </c>
    </row>
    <row r="473" spans="1:4" x14ac:dyDescent="0.3">
      <c r="A473" t="s">
        <v>481</v>
      </c>
      <c r="B473" t="s">
        <v>499</v>
      </c>
      <c r="C473">
        <v>508247</v>
      </c>
      <c r="D473">
        <v>669919</v>
      </c>
    </row>
    <row r="474" spans="1:4" x14ac:dyDescent="0.3">
      <c r="A474" t="s">
        <v>481</v>
      </c>
      <c r="B474" t="s">
        <v>500</v>
      </c>
      <c r="C474">
        <v>1448940</v>
      </c>
      <c r="D474">
        <v>1828730</v>
      </c>
    </row>
    <row r="475" spans="1:4" x14ac:dyDescent="0.3">
      <c r="A475" t="s">
        <v>481</v>
      </c>
      <c r="B475" t="s">
        <v>501</v>
      </c>
      <c r="C475">
        <v>1180323</v>
      </c>
      <c r="D475">
        <v>1411129</v>
      </c>
    </row>
    <row r="476" spans="1:4" x14ac:dyDescent="0.3">
      <c r="A476" t="s">
        <v>481</v>
      </c>
      <c r="B476" t="s">
        <v>502</v>
      </c>
      <c r="C476">
        <v>1913689</v>
      </c>
      <c r="D476">
        <v>2137045</v>
      </c>
    </row>
    <row r="477" spans="1:4" x14ac:dyDescent="0.3">
      <c r="A477" t="s">
        <v>481</v>
      </c>
      <c r="B477" t="s">
        <v>503</v>
      </c>
      <c r="C477">
        <v>2886505</v>
      </c>
      <c r="D477">
        <v>3687165</v>
      </c>
    </row>
    <row r="478" spans="1:4" x14ac:dyDescent="0.3">
      <c r="A478" t="s">
        <v>481</v>
      </c>
      <c r="B478" t="s">
        <v>504</v>
      </c>
      <c r="C478">
        <v>1205888</v>
      </c>
      <c r="D478">
        <v>1458248</v>
      </c>
    </row>
    <row r="479" spans="1:4" x14ac:dyDescent="0.3">
      <c r="A479" t="s">
        <v>481</v>
      </c>
      <c r="B479" t="s">
        <v>505</v>
      </c>
      <c r="C479">
        <v>1568705</v>
      </c>
      <c r="D479">
        <v>1951014</v>
      </c>
    </row>
    <row r="480" spans="1:4" x14ac:dyDescent="0.3">
      <c r="A480" t="s">
        <v>481</v>
      </c>
      <c r="B480" t="s">
        <v>506</v>
      </c>
      <c r="C480">
        <v>2775058</v>
      </c>
      <c r="D480">
        <v>3307743</v>
      </c>
    </row>
    <row r="481" spans="1:9" x14ac:dyDescent="0.3">
      <c r="A481" t="s">
        <v>481</v>
      </c>
      <c r="B481" t="s">
        <v>507</v>
      </c>
      <c r="C481">
        <v>1820251</v>
      </c>
      <c r="D481">
        <v>2037573</v>
      </c>
    </row>
    <row r="482" spans="1:9" x14ac:dyDescent="0.3">
      <c r="A482" t="s">
        <v>481</v>
      </c>
      <c r="B482" t="s">
        <v>508</v>
      </c>
      <c r="C482">
        <v>706807</v>
      </c>
      <c r="D482">
        <v>867848</v>
      </c>
    </row>
    <row r="483" spans="1:9" x14ac:dyDescent="0.3">
      <c r="A483" t="s">
        <v>481</v>
      </c>
      <c r="B483" t="s">
        <v>509</v>
      </c>
      <c r="C483">
        <v>982523</v>
      </c>
      <c r="D483">
        <v>1156597</v>
      </c>
    </row>
    <row r="484" spans="1:9" x14ac:dyDescent="0.3">
      <c r="A484" t="s">
        <v>481</v>
      </c>
      <c r="B484" t="s">
        <v>510</v>
      </c>
      <c r="C484">
        <v>1117057</v>
      </c>
      <c r="D484">
        <v>1335551</v>
      </c>
    </row>
    <row r="485" spans="1:9" x14ac:dyDescent="0.3">
      <c r="A485" t="s">
        <v>481</v>
      </c>
      <c r="B485" t="s">
        <v>511</v>
      </c>
      <c r="C485">
        <v>2287788</v>
      </c>
      <c r="D485">
        <v>2677333</v>
      </c>
    </row>
    <row r="486" spans="1:9" x14ac:dyDescent="0.3">
      <c r="A486" t="s">
        <v>481</v>
      </c>
      <c r="B486" t="s">
        <v>512</v>
      </c>
      <c r="C486">
        <v>851107</v>
      </c>
      <c r="D486">
        <v>1036346</v>
      </c>
    </row>
    <row r="487" spans="1:9" x14ac:dyDescent="0.3">
      <c r="A487" t="s">
        <v>481</v>
      </c>
      <c r="B487" t="s">
        <v>513</v>
      </c>
      <c r="C487">
        <v>1211671</v>
      </c>
      <c r="D487">
        <v>1421326</v>
      </c>
    </row>
    <row r="488" spans="1:9" x14ac:dyDescent="0.3">
      <c r="A488" t="s">
        <v>481</v>
      </c>
      <c r="B488" t="s">
        <v>514</v>
      </c>
      <c r="C488">
        <v>2481201</v>
      </c>
      <c r="D488">
        <v>3068420</v>
      </c>
    </row>
    <row r="489" spans="1:9" x14ac:dyDescent="0.3">
      <c r="A489" t="s">
        <v>515</v>
      </c>
      <c r="B489" t="s">
        <v>516</v>
      </c>
      <c r="C489">
        <v>245040</v>
      </c>
      <c r="D489">
        <v>283583</v>
      </c>
      <c r="H489" t="s">
        <v>515</v>
      </c>
      <c r="I489">
        <f>SUM(D489:D492)</f>
        <v>610577</v>
      </c>
    </row>
    <row r="490" spans="1:9" x14ac:dyDescent="0.3">
      <c r="A490" t="s">
        <v>515</v>
      </c>
      <c r="B490" t="s">
        <v>517</v>
      </c>
      <c r="C490">
        <v>41030</v>
      </c>
      <c r="D490">
        <v>43709</v>
      </c>
    </row>
    <row r="491" spans="1:9" x14ac:dyDescent="0.3">
      <c r="A491" t="s">
        <v>515</v>
      </c>
      <c r="B491" t="s">
        <v>518</v>
      </c>
      <c r="C491">
        <v>131525</v>
      </c>
      <c r="D491">
        <v>146850</v>
      </c>
    </row>
    <row r="492" spans="1:9" x14ac:dyDescent="0.3">
      <c r="A492" t="s">
        <v>515</v>
      </c>
      <c r="B492" t="s">
        <v>519</v>
      </c>
      <c r="C492">
        <v>123256</v>
      </c>
      <c r="D492">
        <v>136435</v>
      </c>
    </row>
    <row r="493" spans="1:9" x14ac:dyDescent="0.3">
      <c r="A493" t="s">
        <v>520</v>
      </c>
      <c r="B493" t="s">
        <v>521</v>
      </c>
      <c r="C493">
        <v>695524</v>
      </c>
      <c r="D493">
        <v>754894</v>
      </c>
      <c r="H493" t="s">
        <v>520</v>
      </c>
      <c r="I493">
        <f>SUM(D493:D524)</f>
        <v>72147030</v>
      </c>
    </row>
    <row r="494" spans="1:9" x14ac:dyDescent="0.3">
      <c r="A494" t="s">
        <v>520</v>
      </c>
      <c r="B494" t="s">
        <v>522</v>
      </c>
      <c r="C494">
        <v>4343645</v>
      </c>
      <c r="D494">
        <v>4646732</v>
      </c>
    </row>
    <row r="495" spans="1:9" x14ac:dyDescent="0.3">
      <c r="A495" t="s">
        <v>520</v>
      </c>
      <c r="B495" t="s">
        <v>523</v>
      </c>
      <c r="C495">
        <v>2916620</v>
      </c>
      <c r="D495">
        <v>3458045</v>
      </c>
    </row>
    <row r="496" spans="1:9" x14ac:dyDescent="0.3">
      <c r="A496" t="s">
        <v>520</v>
      </c>
      <c r="B496" t="s">
        <v>524</v>
      </c>
      <c r="C496">
        <v>2285395</v>
      </c>
      <c r="D496">
        <v>2605914</v>
      </c>
    </row>
    <row r="497" spans="1:4" x14ac:dyDescent="0.3">
      <c r="A497" t="s">
        <v>520</v>
      </c>
      <c r="B497" t="s">
        <v>525</v>
      </c>
      <c r="C497">
        <v>1295182</v>
      </c>
      <c r="D497">
        <v>1506843</v>
      </c>
    </row>
    <row r="498" spans="1:4" x14ac:dyDescent="0.3">
      <c r="A498" t="s">
        <v>520</v>
      </c>
      <c r="B498" t="s">
        <v>526</v>
      </c>
      <c r="C498">
        <v>1923014</v>
      </c>
      <c r="D498">
        <v>2159775</v>
      </c>
    </row>
    <row r="499" spans="1:4" x14ac:dyDescent="0.3">
      <c r="A499" t="s">
        <v>520</v>
      </c>
      <c r="B499" t="s">
        <v>527</v>
      </c>
      <c r="C499">
        <v>2016582</v>
      </c>
      <c r="D499">
        <v>2251744</v>
      </c>
    </row>
    <row r="500" spans="1:4" x14ac:dyDescent="0.3">
      <c r="A500" t="s">
        <v>520</v>
      </c>
      <c r="B500" t="s">
        <v>528</v>
      </c>
      <c r="C500">
        <v>2877468</v>
      </c>
      <c r="D500">
        <v>3998252</v>
      </c>
    </row>
    <row r="501" spans="1:4" x14ac:dyDescent="0.3">
      <c r="A501" t="s">
        <v>520</v>
      </c>
      <c r="B501" t="s">
        <v>529</v>
      </c>
      <c r="C501">
        <v>1676034</v>
      </c>
      <c r="D501">
        <v>1870374</v>
      </c>
    </row>
    <row r="502" spans="1:4" x14ac:dyDescent="0.3">
      <c r="A502" t="s">
        <v>520</v>
      </c>
      <c r="B502" t="s">
        <v>530</v>
      </c>
      <c r="C502">
        <v>935686</v>
      </c>
      <c r="D502">
        <v>1064493</v>
      </c>
    </row>
    <row r="503" spans="1:4" x14ac:dyDescent="0.3">
      <c r="A503" t="s">
        <v>520</v>
      </c>
      <c r="B503" t="s">
        <v>531</v>
      </c>
      <c r="C503">
        <v>1561118</v>
      </c>
      <c r="D503">
        <v>1879809</v>
      </c>
    </row>
    <row r="504" spans="1:4" x14ac:dyDescent="0.3">
      <c r="A504" t="s">
        <v>520</v>
      </c>
      <c r="B504" t="s">
        <v>532</v>
      </c>
      <c r="C504">
        <v>2578201</v>
      </c>
      <c r="D504">
        <v>3038252</v>
      </c>
    </row>
    <row r="505" spans="1:4" x14ac:dyDescent="0.3">
      <c r="A505" t="s">
        <v>520</v>
      </c>
      <c r="B505" t="s">
        <v>533</v>
      </c>
      <c r="C505">
        <v>1488839</v>
      </c>
      <c r="D505">
        <v>1616450</v>
      </c>
    </row>
    <row r="506" spans="1:4" x14ac:dyDescent="0.3">
      <c r="A506" t="s">
        <v>520</v>
      </c>
      <c r="B506" t="s">
        <v>534</v>
      </c>
      <c r="C506">
        <v>1493462</v>
      </c>
      <c r="D506">
        <v>1726601</v>
      </c>
    </row>
    <row r="507" spans="1:4" x14ac:dyDescent="0.3">
      <c r="A507" t="s">
        <v>520</v>
      </c>
      <c r="B507" t="s">
        <v>535</v>
      </c>
      <c r="C507">
        <v>493646</v>
      </c>
      <c r="D507">
        <v>565223</v>
      </c>
    </row>
    <row r="508" spans="1:4" x14ac:dyDescent="0.3">
      <c r="A508" t="s">
        <v>520</v>
      </c>
      <c r="B508" t="s">
        <v>536</v>
      </c>
      <c r="C508">
        <v>1459601</v>
      </c>
      <c r="D508">
        <v>1618345</v>
      </c>
    </row>
    <row r="509" spans="1:4" x14ac:dyDescent="0.3">
      <c r="A509" t="s">
        <v>520</v>
      </c>
      <c r="B509" t="s">
        <v>537</v>
      </c>
      <c r="C509">
        <v>1187604</v>
      </c>
      <c r="D509">
        <v>1353445</v>
      </c>
    </row>
    <row r="510" spans="1:4" x14ac:dyDescent="0.3">
      <c r="A510" t="s">
        <v>520</v>
      </c>
      <c r="B510" t="s">
        <v>538</v>
      </c>
      <c r="C510">
        <v>3016346</v>
      </c>
      <c r="D510">
        <v>3482056</v>
      </c>
    </row>
    <row r="511" spans="1:4" x14ac:dyDescent="0.3">
      <c r="A511" t="s">
        <v>520</v>
      </c>
      <c r="B511" t="s">
        <v>539</v>
      </c>
      <c r="C511">
        <v>1155356</v>
      </c>
      <c r="D511">
        <v>1339101</v>
      </c>
    </row>
    <row r="512" spans="1:4" x14ac:dyDescent="0.3">
      <c r="A512" t="s">
        <v>520</v>
      </c>
      <c r="B512" t="s">
        <v>540</v>
      </c>
      <c r="C512">
        <v>2216138</v>
      </c>
      <c r="D512">
        <v>2405890</v>
      </c>
    </row>
    <row r="513" spans="1:9" x14ac:dyDescent="0.3">
      <c r="A513" t="s">
        <v>520</v>
      </c>
      <c r="B513" t="s">
        <v>541</v>
      </c>
      <c r="C513">
        <v>1093950</v>
      </c>
      <c r="D513">
        <v>1245899</v>
      </c>
    </row>
    <row r="514" spans="1:9" x14ac:dyDescent="0.3">
      <c r="A514" t="s">
        <v>520</v>
      </c>
      <c r="B514" t="s">
        <v>542</v>
      </c>
      <c r="C514">
        <v>762141</v>
      </c>
      <c r="D514">
        <v>735394</v>
      </c>
    </row>
    <row r="515" spans="1:9" x14ac:dyDescent="0.3">
      <c r="A515" t="s">
        <v>520</v>
      </c>
      <c r="B515" t="s">
        <v>543</v>
      </c>
      <c r="C515">
        <v>2754756</v>
      </c>
      <c r="D515">
        <v>3728104</v>
      </c>
    </row>
    <row r="516" spans="1:9" x14ac:dyDescent="0.3">
      <c r="A516" t="s">
        <v>520</v>
      </c>
      <c r="B516" t="s">
        <v>544</v>
      </c>
      <c r="C516">
        <v>1169474</v>
      </c>
      <c r="D516">
        <v>1264277</v>
      </c>
    </row>
    <row r="517" spans="1:9" x14ac:dyDescent="0.3">
      <c r="A517" t="s">
        <v>520</v>
      </c>
      <c r="B517" t="s">
        <v>545</v>
      </c>
      <c r="C517">
        <v>1592769</v>
      </c>
      <c r="D517">
        <v>1750176</v>
      </c>
    </row>
    <row r="518" spans="1:9" x14ac:dyDescent="0.3">
      <c r="A518" t="s">
        <v>520</v>
      </c>
      <c r="B518" t="s">
        <v>546</v>
      </c>
      <c r="C518">
        <v>2418366</v>
      </c>
      <c r="D518">
        <v>2722290</v>
      </c>
    </row>
    <row r="519" spans="1:9" x14ac:dyDescent="0.3">
      <c r="A519" t="s">
        <v>520</v>
      </c>
      <c r="B519" t="s">
        <v>547</v>
      </c>
      <c r="C519">
        <v>2703492</v>
      </c>
      <c r="D519">
        <v>3077233</v>
      </c>
    </row>
    <row r="520" spans="1:9" x14ac:dyDescent="0.3">
      <c r="A520" t="s">
        <v>520</v>
      </c>
      <c r="B520" t="s">
        <v>548</v>
      </c>
      <c r="C520">
        <v>1920154</v>
      </c>
      <c r="D520">
        <v>2479052</v>
      </c>
    </row>
    <row r="521" spans="1:9" x14ac:dyDescent="0.3">
      <c r="A521" t="s">
        <v>520</v>
      </c>
      <c r="B521" t="s">
        <v>549</v>
      </c>
      <c r="C521">
        <v>2186125</v>
      </c>
      <c r="D521">
        <v>2464875</v>
      </c>
    </row>
    <row r="522" spans="1:9" x14ac:dyDescent="0.3">
      <c r="A522" t="s">
        <v>520</v>
      </c>
      <c r="B522" t="s">
        <v>550</v>
      </c>
      <c r="C522">
        <v>3477317</v>
      </c>
      <c r="D522">
        <v>3936331</v>
      </c>
    </row>
    <row r="523" spans="1:9" x14ac:dyDescent="0.3">
      <c r="A523" t="s">
        <v>520</v>
      </c>
      <c r="B523" t="s">
        <v>551</v>
      </c>
      <c r="C523">
        <v>2960373</v>
      </c>
      <c r="D523">
        <v>3458873</v>
      </c>
    </row>
    <row r="524" spans="1:9" x14ac:dyDescent="0.3">
      <c r="A524" t="s">
        <v>520</v>
      </c>
      <c r="B524" t="s">
        <v>552</v>
      </c>
      <c r="C524">
        <v>1751301</v>
      </c>
      <c r="D524">
        <v>1942288</v>
      </c>
    </row>
    <row r="525" spans="1:9" x14ac:dyDescent="0.3">
      <c r="A525" t="s">
        <v>553</v>
      </c>
      <c r="B525" t="s">
        <v>554</v>
      </c>
      <c r="C525">
        <v>2488003</v>
      </c>
      <c r="D525">
        <v>2741239</v>
      </c>
      <c r="H525" t="s">
        <v>553</v>
      </c>
      <c r="I525">
        <f>SUM(D525:D534)</f>
        <v>35193978</v>
      </c>
    </row>
    <row r="526" spans="1:9" x14ac:dyDescent="0.3">
      <c r="A526" t="s">
        <v>553</v>
      </c>
      <c r="B526" t="s">
        <v>555</v>
      </c>
      <c r="C526">
        <v>3829753</v>
      </c>
      <c r="D526">
        <v>3943323</v>
      </c>
    </row>
    <row r="527" spans="1:9" x14ac:dyDescent="0.3">
      <c r="A527" t="s">
        <v>553</v>
      </c>
      <c r="B527" t="s">
        <v>556</v>
      </c>
      <c r="C527">
        <v>3491822</v>
      </c>
      <c r="D527">
        <v>3776269</v>
      </c>
    </row>
    <row r="528" spans="1:9" x14ac:dyDescent="0.3">
      <c r="A528" t="s">
        <v>553</v>
      </c>
      <c r="B528" t="s">
        <v>557</v>
      </c>
      <c r="C528">
        <v>2578927</v>
      </c>
      <c r="D528">
        <v>2797370</v>
      </c>
    </row>
    <row r="529" spans="1:9" x14ac:dyDescent="0.3">
      <c r="A529" t="s">
        <v>553</v>
      </c>
      <c r="B529" t="s">
        <v>558</v>
      </c>
      <c r="C529">
        <v>3513934</v>
      </c>
      <c r="D529">
        <v>4053028</v>
      </c>
    </row>
    <row r="530" spans="1:9" x14ac:dyDescent="0.3">
      <c r="A530" t="s">
        <v>553</v>
      </c>
      <c r="B530" t="s">
        <v>559</v>
      </c>
      <c r="C530">
        <v>2670097</v>
      </c>
      <c r="D530">
        <v>3033288</v>
      </c>
    </row>
    <row r="531" spans="1:9" x14ac:dyDescent="0.3">
      <c r="A531" t="s">
        <v>553</v>
      </c>
      <c r="B531" t="s">
        <v>560</v>
      </c>
      <c r="C531">
        <v>3247982</v>
      </c>
      <c r="D531">
        <v>3488809</v>
      </c>
    </row>
    <row r="532" spans="1:9" x14ac:dyDescent="0.3">
      <c r="A532" t="s">
        <v>553</v>
      </c>
      <c r="B532" t="s">
        <v>561</v>
      </c>
      <c r="C532">
        <v>2345685</v>
      </c>
      <c r="D532">
        <v>2551335</v>
      </c>
    </row>
    <row r="533" spans="1:9" x14ac:dyDescent="0.3">
      <c r="A533" t="s">
        <v>553</v>
      </c>
      <c r="B533" t="s">
        <v>562</v>
      </c>
      <c r="C533">
        <v>3575064</v>
      </c>
      <c r="D533">
        <v>5296741</v>
      </c>
    </row>
    <row r="534" spans="1:9" x14ac:dyDescent="0.3">
      <c r="A534" t="s">
        <v>553</v>
      </c>
      <c r="B534" t="s">
        <v>563</v>
      </c>
      <c r="C534">
        <v>3246004</v>
      </c>
      <c r="D534">
        <v>3512576</v>
      </c>
    </row>
    <row r="535" spans="1:9" x14ac:dyDescent="0.3">
      <c r="A535" t="s">
        <v>564</v>
      </c>
      <c r="B535" t="s">
        <v>565</v>
      </c>
      <c r="C535">
        <v>310598</v>
      </c>
      <c r="D535">
        <v>378230</v>
      </c>
      <c r="H535" t="s">
        <v>564</v>
      </c>
      <c r="I535">
        <f>SUM(D535:D538)</f>
        <v>3673917</v>
      </c>
    </row>
    <row r="536" spans="1:9" x14ac:dyDescent="0.3">
      <c r="A536" t="s">
        <v>564</v>
      </c>
      <c r="B536" t="s">
        <v>566</v>
      </c>
      <c r="C536">
        <v>590913</v>
      </c>
      <c r="D536">
        <v>693947</v>
      </c>
    </row>
    <row r="537" spans="1:9" x14ac:dyDescent="0.3">
      <c r="A537" t="s">
        <v>564</v>
      </c>
      <c r="B537" t="s">
        <v>567</v>
      </c>
      <c r="C537">
        <v>764710</v>
      </c>
      <c r="D537">
        <v>876001</v>
      </c>
    </row>
    <row r="538" spans="1:9" x14ac:dyDescent="0.3">
      <c r="A538" t="s">
        <v>564</v>
      </c>
      <c r="B538" t="s">
        <v>568</v>
      </c>
      <c r="C538">
        <v>1532982</v>
      </c>
      <c r="D538">
        <v>1725739</v>
      </c>
    </row>
    <row r="539" spans="1:9" x14ac:dyDescent="0.3">
      <c r="A539" t="s">
        <v>569</v>
      </c>
      <c r="B539" t="s">
        <v>570</v>
      </c>
      <c r="C539">
        <v>3621702</v>
      </c>
      <c r="D539">
        <v>4418797</v>
      </c>
      <c r="H539" t="s">
        <v>569</v>
      </c>
      <c r="I539">
        <f>SUM(D539:D609)</f>
        <v>199812341</v>
      </c>
    </row>
    <row r="540" spans="1:9" x14ac:dyDescent="0.3">
      <c r="A540" t="s">
        <v>569</v>
      </c>
      <c r="B540" t="s">
        <v>571</v>
      </c>
      <c r="C540">
        <v>2992286</v>
      </c>
      <c r="D540">
        <v>3673889</v>
      </c>
    </row>
    <row r="541" spans="1:9" x14ac:dyDescent="0.3">
      <c r="A541" t="s">
        <v>569</v>
      </c>
      <c r="B541" t="s">
        <v>572</v>
      </c>
      <c r="C541">
        <v>4937266</v>
      </c>
      <c r="D541">
        <v>5954391</v>
      </c>
    </row>
    <row r="542" spans="1:9" x14ac:dyDescent="0.3">
      <c r="A542" t="s">
        <v>569</v>
      </c>
      <c r="B542" t="s">
        <v>573</v>
      </c>
      <c r="C542">
        <v>2026876</v>
      </c>
      <c r="D542">
        <v>2397888</v>
      </c>
    </row>
    <row r="543" spans="1:9" x14ac:dyDescent="0.3">
      <c r="A543" t="s">
        <v>569</v>
      </c>
      <c r="B543" t="s">
        <v>574</v>
      </c>
      <c r="C543">
        <v>1499068</v>
      </c>
      <c r="D543">
        <v>1840221</v>
      </c>
    </row>
    <row r="544" spans="1:9" x14ac:dyDescent="0.3">
      <c r="A544" t="s">
        <v>569</v>
      </c>
      <c r="B544" t="s">
        <v>575</v>
      </c>
      <c r="C544">
        <v>1179993</v>
      </c>
      <c r="D544">
        <v>1379545</v>
      </c>
    </row>
    <row r="545" spans="1:4" x14ac:dyDescent="0.3">
      <c r="A545" t="s">
        <v>569</v>
      </c>
      <c r="B545" t="s">
        <v>576</v>
      </c>
      <c r="C545">
        <v>3939916</v>
      </c>
      <c r="D545">
        <v>4613913</v>
      </c>
    </row>
    <row r="546" spans="1:4" x14ac:dyDescent="0.3">
      <c r="A546" t="s">
        <v>569</v>
      </c>
      <c r="B546" t="s">
        <v>577</v>
      </c>
      <c r="C546">
        <v>1163991</v>
      </c>
      <c r="D546">
        <v>1303048</v>
      </c>
    </row>
    <row r="547" spans="1:4" x14ac:dyDescent="0.3">
      <c r="A547" t="s">
        <v>569</v>
      </c>
      <c r="B547" t="s">
        <v>578</v>
      </c>
      <c r="C547">
        <v>2701478</v>
      </c>
      <c r="D547">
        <v>3487731</v>
      </c>
    </row>
    <row r="548" spans="1:4" x14ac:dyDescent="0.3">
      <c r="A548" t="s">
        <v>569</v>
      </c>
      <c r="B548" t="s">
        <v>579</v>
      </c>
      <c r="C548">
        <v>2760667</v>
      </c>
      <c r="D548">
        <v>3239774</v>
      </c>
    </row>
    <row r="549" spans="1:4" x14ac:dyDescent="0.3">
      <c r="A549" t="s">
        <v>569</v>
      </c>
      <c r="B549" t="s">
        <v>580</v>
      </c>
      <c r="C549">
        <v>1682350</v>
      </c>
      <c r="D549">
        <v>2148665</v>
      </c>
    </row>
    <row r="550" spans="1:4" x14ac:dyDescent="0.3">
      <c r="A550" t="s">
        <v>569</v>
      </c>
      <c r="B550" t="s">
        <v>581</v>
      </c>
      <c r="C550">
        <v>1501602</v>
      </c>
      <c r="D550">
        <v>1799410</v>
      </c>
    </row>
    <row r="551" spans="1:4" x14ac:dyDescent="0.3">
      <c r="A551" t="s">
        <v>569</v>
      </c>
      <c r="B551" t="s">
        <v>582</v>
      </c>
      <c r="C551">
        <v>2673581</v>
      </c>
      <c r="D551">
        <v>3260699</v>
      </c>
    </row>
    <row r="552" spans="1:4" x14ac:dyDescent="0.3">
      <c r="A552" t="s">
        <v>569</v>
      </c>
      <c r="B552" t="s">
        <v>583</v>
      </c>
      <c r="C552">
        <v>3618589</v>
      </c>
      <c r="D552">
        <v>4448359</v>
      </c>
    </row>
    <row r="553" spans="1:4" x14ac:dyDescent="0.3">
      <c r="A553" t="s">
        <v>569</v>
      </c>
      <c r="B553" t="s">
        <v>584</v>
      </c>
      <c r="C553">
        <v>2084814</v>
      </c>
      <c r="D553">
        <v>2464464</v>
      </c>
    </row>
    <row r="554" spans="1:4" x14ac:dyDescent="0.3">
      <c r="A554" t="s">
        <v>569</v>
      </c>
      <c r="B554" t="s">
        <v>585</v>
      </c>
      <c r="C554">
        <v>3131619</v>
      </c>
      <c r="D554">
        <v>3682713</v>
      </c>
    </row>
    <row r="555" spans="1:4" x14ac:dyDescent="0.3">
      <c r="A555" t="s">
        <v>569</v>
      </c>
      <c r="B555" t="s">
        <v>586</v>
      </c>
      <c r="C555">
        <v>3069426</v>
      </c>
      <c r="D555">
        <v>3681896</v>
      </c>
    </row>
    <row r="556" spans="1:4" x14ac:dyDescent="0.3">
      <c r="A556" t="s">
        <v>569</v>
      </c>
      <c r="B556" t="s">
        <v>587</v>
      </c>
      <c r="C556">
        <v>3009860</v>
      </c>
      <c r="D556">
        <v>3499171</v>
      </c>
    </row>
    <row r="557" spans="1:4" x14ac:dyDescent="0.3">
      <c r="A557" t="s">
        <v>569</v>
      </c>
      <c r="B557" t="s">
        <v>588</v>
      </c>
      <c r="C557">
        <v>1643251</v>
      </c>
      <c r="D557">
        <v>1952756</v>
      </c>
    </row>
    <row r="558" spans="1:4" x14ac:dyDescent="0.3">
      <c r="A558" t="s">
        <v>569</v>
      </c>
      <c r="B558" t="s">
        <v>589</v>
      </c>
      <c r="C558">
        <v>801957</v>
      </c>
      <c r="D558">
        <v>991730</v>
      </c>
    </row>
    <row r="559" spans="1:4" x14ac:dyDescent="0.3">
      <c r="A559" t="s">
        <v>569</v>
      </c>
      <c r="B559" t="s">
        <v>590</v>
      </c>
      <c r="C559">
        <v>2714179</v>
      </c>
      <c r="D559">
        <v>3100946</v>
      </c>
    </row>
    <row r="560" spans="1:4" x14ac:dyDescent="0.3">
      <c r="A560" t="s">
        <v>569</v>
      </c>
      <c r="B560" t="s">
        <v>591</v>
      </c>
      <c r="C560">
        <v>1531645</v>
      </c>
      <c r="D560">
        <v>1774480</v>
      </c>
    </row>
    <row r="561" spans="1:4" x14ac:dyDescent="0.3">
      <c r="A561" t="s">
        <v>569</v>
      </c>
      <c r="B561" t="s">
        <v>592</v>
      </c>
      <c r="C561">
        <v>1338871</v>
      </c>
      <c r="D561">
        <v>1581810</v>
      </c>
    </row>
    <row r="562" spans="1:4" x14ac:dyDescent="0.3">
      <c r="A562" t="s">
        <v>569</v>
      </c>
      <c r="B562" t="s">
        <v>593</v>
      </c>
      <c r="C562">
        <v>2088928</v>
      </c>
      <c r="D562">
        <v>2470996</v>
      </c>
    </row>
    <row r="563" spans="1:4" x14ac:dyDescent="0.3">
      <c r="A563" t="s">
        <v>569</v>
      </c>
      <c r="B563" t="s">
        <v>594</v>
      </c>
      <c r="C563">
        <v>1570408</v>
      </c>
      <c r="D563">
        <v>1885204</v>
      </c>
    </row>
    <row r="564" spans="1:4" x14ac:dyDescent="0.3">
      <c r="A564" t="s">
        <v>569</v>
      </c>
      <c r="B564" t="s">
        <v>595</v>
      </c>
      <c r="C564">
        <v>2308384</v>
      </c>
      <c r="D564">
        <v>2632733</v>
      </c>
    </row>
    <row r="565" spans="1:4" x14ac:dyDescent="0.3">
      <c r="A565" t="s">
        <v>569</v>
      </c>
      <c r="B565" t="s">
        <v>596</v>
      </c>
      <c r="C565">
        <v>2081752</v>
      </c>
      <c r="D565">
        <v>2498156</v>
      </c>
    </row>
    <row r="566" spans="1:4" x14ac:dyDescent="0.3">
      <c r="A566" t="s">
        <v>569</v>
      </c>
      <c r="B566" t="s">
        <v>597</v>
      </c>
      <c r="C566">
        <v>1105292</v>
      </c>
      <c r="D566">
        <v>1648115</v>
      </c>
    </row>
    <row r="567" spans="1:4" x14ac:dyDescent="0.3">
      <c r="A567" t="s">
        <v>569</v>
      </c>
      <c r="B567" t="s">
        <v>598</v>
      </c>
      <c r="C567">
        <v>3314070</v>
      </c>
      <c r="D567">
        <v>4681645</v>
      </c>
    </row>
    <row r="568" spans="1:4" x14ac:dyDescent="0.3">
      <c r="A568" t="s">
        <v>569</v>
      </c>
      <c r="B568" t="s">
        <v>599</v>
      </c>
      <c r="C568">
        <v>3037582</v>
      </c>
      <c r="D568">
        <v>3620268</v>
      </c>
    </row>
    <row r="569" spans="1:4" x14ac:dyDescent="0.3">
      <c r="A569" t="s">
        <v>569</v>
      </c>
      <c r="B569" t="s">
        <v>600</v>
      </c>
      <c r="C569">
        <v>2765586</v>
      </c>
      <c r="D569">
        <v>3433919</v>
      </c>
    </row>
    <row r="570" spans="1:4" x14ac:dyDescent="0.3">
      <c r="A570" t="s">
        <v>569</v>
      </c>
      <c r="B570" t="s">
        <v>601</v>
      </c>
      <c r="C570">
        <v>3769456</v>
      </c>
      <c r="D570">
        <v>4440895</v>
      </c>
    </row>
    <row r="571" spans="1:4" x14ac:dyDescent="0.3">
      <c r="A571" t="s">
        <v>569</v>
      </c>
      <c r="B571" t="s">
        <v>196</v>
      </c>
      <c r="C571">
        <v>993792</v>
      </c>
      <c r="D571">
        <v>1104285</v>
      </c>
    </row>
    <row r="572" spans="1:4" x14ac:dyDescent="0.3">
      <c r="A572" t="s">
        <v>569</v>
      </c>
      <c r="B572" t="s">
        <v>602</v>
      </c>
      <c r="C572">
        <v>3398306</v>
      </c>
      <c r="D572">
        <v>4092845</v>
      </c>
    </row>
    <row r="573" spans="1:4" x14ac:dyDescent="0.3">
      <c r="A573" t="s">
        <v>569</v>
      </c>
      <c r="B573" t="s">
        <v>603</v>
      </c>
      <c r="C573">
        <v>1336031</v>
      </c>
      <c r="D573">
        <v>1564708</v>
      </c>
    </row>
    <row r="574" spans="1:4" x14ac:dyDescent="0.3">
      <c r="A574" t="s">
        <v>569</v>
      </c>
      <c r="B574" t="s">
        <v>604</v>
      </c>
      <c r="C574">
        <v>1454452</v>
      </c>
      <c r="D574">
        <v>1689974</v>
      </c>
    </row>
    <row r="575" spans="1:4" x14ac:dyDescent="0.3">
      <c r="A575" t="s">
        <v>569</v>
      </c>
      <c r="B575" t="s">
        <v>605</v>
      </c>
      <c r="C575">
        <v>3911679</v>
      </c>
      <c r="D575">
        <v>4494204</v>
      </c>
    </row>
    <row r="576" spans="1:4" x14ac:dyDescent="0.3">
      <c r="A576" t="s">
        <v>569</v>
      </c>
      <c r="B576" t="s">
        <v>606</v>
      </c>
      <c r="C576">
        <v>1744931</v>
      </c>
      <c r="D576">
        <v>1998603</v>
      </c>
    </row>
    <row r="577" spans="1:4" x14ac:dyDescent="0.3">
      <c r="A577" t="s">
        <v>569</v>
      </c>
      <c r="B577" t="s">
        <v>607</v>
      </c>
      <c r="C577">
        <v>1388923</v>
      </c>
      <c r="D577">
        <v>1656616</v>
      </c>
    </row>
    <row r="578" spans="1:4" x14ac:dyDescent="0.3">
      <c r="A578" t="s">
        <v>569</v>
      </c>
      <c r="B578" t="s">
        <v>608</v>
      </c>
      <c r="C578">
        <v>1563336</v>
      </c>
      <c r="D578">
        <v>1796184</v>
      </c>
    </row>
    <row r="579" spans="1:4" x14ac:dyDescent="0.3">
      <c r="A579" t="s">
        <v>569</v>
      </c>
      <c r="B579" t="s">
        <v>609</v>
      </c>
      <c r="C579">
        <v>4167999</v>
      </c>
      <c r="D579">
        <v>4581268</v>
      </c>
    </row>
    <row r="580" spans="1:4" x14ac:dyDescent="0.3">
      <c r="A580" t="s">
        <v>569</v>
      </c>
      <c r="B580" t="s">
        <v>610</v>
      </c>
      <c r="C580">
        <v>1228705</v>
      </c>
      <c r="D580">
        <v>1436719</v>
      </c>
    </row>
    <row r="581" spans="1:4" x14ac:dyDescent="0.3">
      <c r="A581" t="s">
        <v>569</v>
      </c>
      <c r="B581" t="s">
        <v>611</v>
      </c>
      <c r="C581">
        <v>1291993</v>
      </c>
      <c r="D581">
        <v>1599596</v>
      </c>
    </row>
    <row r="582" spans="1:4" x14ac:dyDescent="0.3">
      <c r="A582" t="s">
        <v>569</v>
      </c>
      <c r="B582" t="s">
        <v>612</v>
      </c>
      <c r="C582">
        <v>3207232</v>
      </c>
      <c r="D582">
        <v>4021243</v>
      </c>
    </row>
    <row r="583" spans="1:4" x14ac:dyDescent="0.3">
      <c r="A583" t="s">
        <v>569</v>
      </c>
      <c r="B583" t="s">
        <v>613</v>
      </c>
      <c r="C583">
        <v>2891667</v>
      </c>
      <c r="D583">
        <v>3564544</v>
      </c>
    </row>
    <row r="584" spans="1:4" x14ac:dyDescent="0.3">
      <c r="A584" t="s">
        <v>569</v>
      </c>
      <c r="B584" t="s">
        <v>614</v>
      </c>
      <c r="C584">
        <v>977734</v>
      </c>
      <c r="D584">
        <v>1221592</v>
      </c>
    </row>
    <row r="585" spans="1:4" x14ac:dyDescent="0.3">
      <c r="A585" t="s">
        <v>569</v>
      </c>
      <c r="B585" t="s">
        <v>615</v>
      </c>
      <c r="C585">
        <v>3647834</v>
      </c>
      <c r="D585">
        <v>4589838</v>
      </c>
    </row>
    <row r="586" spans="1:4" x14ac:dyDescent="0.3">
      <c r="A586" t="s">
        <v>569</v>
      </c>
      <c r="B586" t="s">
        <v>616</v>
      </c>
      <c r="C586">
        <v>758379</v>
      </c>
      <c r="D586">
        <v>875958</v>
      </c>
    </row>
    <row r="587" spans="1:4" x14ac:dyDescent="0.3">
      <c r="A587" t="s">
        <v>569</v>
      </c>
      <c r="B587" t="s">
        <v>617</v>
      </c>
      <c r="C587">
        <v>2173878</v>
      </c>
      <c r="D587">
        <v>2684703</v>
      </c>
    </row>
    <row r="588" spans="1:4" x14ac:dyDescent="0.3">
      <c r="A588" t="s">
        <v>569</v>
      </c>
      <c r="B588" t="s">
        <v>618</v>
      </c>
      <c r="C588">
        <v>1596718</v>
      </c>
      <c r="D588">
        <v>1868529</v>
      </c>
    </row>
    <row r="589" spans="1:4" x14ac:dyDescent="0.3">
      <c r="A589" t="s">
        <v>569</v>
      </c>
      <c r="B589" t="s">
        <v>619</v>
      </c>
      <c r="C589">
        <v>2074516</v>
      </c>
      <c r="D589">
        <v>2547184</v>
      </c>
    </row>
    <row r="590" spans="1:4" x14ac:dyDescent="0.3">
      <c r="A590" t="s">
        <v>569</v>
      </c>
      <c r="B590" t="s">
        <v>620</v>
      </c>
      <c r="C590">
        <v>1854950</v>
      </c>
      <c r="D590">
        <v>2205968</v>
      </c>
    </row>
    <row r="591" spans="1:4" x14ac:dyDescent="0.3">
      <c r="A591" t="s">
        <v>569</v>
      </c>
      <c r="B591" t="s">
        <v>621</v>
      </c>
      <c r="C591">
        <v>2973877</v>
      </c>
      <c r="D591">
        <v>3443689</v>
      </c>
    </row>
    <row r="592" spans="1:4" x14ac:dyDescent="0.3">
      <c r="A592" t="s">
        <v>569</v>
      </c>
      <c r="B592" t="s">
        <v>622</v>
      </c>
      <c r="C592">
        <v>2074709</v>
      </c>
      <c r="D592">
        <v>2496970</v>
      </c>
    </row>
    <row r="593" spans="1:4" x14ac:dyDescent="0.3">
      <c r="A593" t="s">
        <v>569</v>
      </c>
      <c r="B593" t="s">
        <v>623</v>
      </c>
      <c r="C593">
        <v>3810983</v>
      </c>
      <c r="D593">
        <v>4772006</v>
      </c>
    </row>
    <row r="594" spans="1:4" x14ac:dyDescent="0.3">
      <c r="A594" t="s">
        <v>569</v>
      </c>
      <c r="B594" t="s">
        <v>624</v>
      </c>
      <c r="C594">
        <v>3543362</v>
      </c>
      <c r="D594">
        <v>4143512</v>
      </c>
    </row>
    <row r="595" spans="1:4" x14ac:dyDescent="0.3">
      <c r="A595" t="s">
        <v>569</v>
      </c>
      <c r="B595" t="s">
        <v>625</v>
      </c>
      <c r="C595">
        <v>1728108</v>
      </c>
      <c r="D595">
        <v>2031007</v>
      </c>
    </row>
    <row r="596" spans="1:4" x14ac:dyDescent="0.3">
      <c r="A596" t="s">
        <v>569</v>
      </c>
      <c r="B596" t="s">
        <v>508</v>
      </c>
      <c r="C596">
        <v>2731174</v>
      </c>
      <c r="D596">
        <v>3209141</v>
      </c>
    </row>
    <row r="597" spans="1:4" x14ac:dyDescent="0.3">
      <c r="A597" t="s">
        <v>569</v>
      </c>
      <c r="B597" t="s">
        <v>626</v>
      </c>
      <c r="C597">
        <v>2872335</v>
      </c>
      <c r="D597">
        <v>3405559</v>
      </c>
    </row>
    <row r="598" spans="1:4" x14ac:dyDescent="0.3">
      <c r="A598" t="s">
        <v>569</v>
      </c>
      <c r="B598" t="s">
        <v>627</v>
      </c>
      <c r="C598">
        <v>1923739</v>
      </c>
      <c r="D598">
        <v>2335819</v>
      </c>
    </row>
    <row r="599" spans="1:4" x14ac:dyDescent="0.3">
      <c r="A599" t="s">
        <v>569</v>
      </c>
      <c r="B599" t="s">
        <v>628</v>
      </c>
      <c r="C599">
        <v>2896863</v>
      </c>
      <c r="D599">
        <v>3466382</v>
      </c>
    </row>
    <row r="600" spans="1:4" x14ac:dyDescent="0.3">
      <c r="A600" t="s">
        <v>569</v>
      </c>
      <c r="B600" t="s">
        <v>629</v>
      </c>
      <c r="C600">
        <v>1420226</v>
      </c>
      <c r="D600">
        <v>1715183</v>
      </c>
    </row>
    <row r="601" spans="1:4" x14ac:dyDescent="0.3">
      <c r="A601" t="s">
        <v>569</v>
      </c>
      <c r="B601" t="s">
        <v>630</v>
      </c>
      <c r="C601">
        <v>1353705</v>
      </c>
      <c r="D601">
        <v>1578213</v>
      </c>
    </row>
    <row r="602" spans="1:4" x14ac:dyDescent="0.3">
      <c r="A602" t="s">
        <v>569</v>
      </c>
      <c r="B602" t="s">
        <v>631</v>
      </c>
      <c r="C602">
        <v>2464930</v>
      </c>
      <c r="D602">
        <v>3006538</v>
      </c>
    </row>
    <row r="603" spans="1:4" x14ac:dyDescent="0.3">
      <c r="A603" t="s">
        <v>569</v>
      </c>
      <c r="B603" t="s">
        <v>632</v>
      </c>
      <c r="C603">
        <v>855985</v>
      </c>
      <c r="D603">
        <v>1117361</v>
      </c>
    </row>
    <row r="604" spans="1:4" x14ac:dyDescent="0.3">
      <c r="A604" t="s">
        <v>569</v>
      </c>
      <c r="B604" t="s">
        <v>633</v>
      </c>
      <c r="C604">
        <v>2040085</v>
      </c>
      <c r="D604">
        <v>2559297</v>
      </c>
    </row>
    <row r="605" spans="1:4" x14ac:dyDescent="0.3">
      <c r="A605" t="s">
        <v>569</v>
      </c>
      <c r="B605" t="s">
        <v>634</v>
      </c>
      <c r="C605">
        <v>3619661</v>
      </c>
      <c r="D605">
        <v>4483992</v>
      </c>
    </row>
    <row r="606" spans="1:4" x14ac:dyDescent="0.3">
      <c r="A606" t="s">
        <v>569</v>
      </c>
      <c r="B606" t="s">
        <v>635</v>
      </c>
      <c r="C606">
        <v>1504852</v>
      </c>
      <c r="D606">
        <v>1862559</v>
      </c>
    </row>
    <row r="607" spans="1:4" x14ac:dyDescent="0.3">
      <c r="A607" t="s">
        <v>569</v>
      </c>
      <c r="B607" t="s">
        <v>636</v>
      </c>
      <c r="C607">
        <v>3214832</v>
      </c>
      <c r="D607">
        <v>3797117</v>
      </c>
    </row>
    <row r="608" spans="1:4" x14ac:dyDescent="0.3">
      <c r="A608" t="s">
        <v>569</v>
      </c>
      <c r="B608" t="s">
        <v>637</v>
      </c>
      <c r="C608">
        <v>2700324</v>
      </c>
      <c r="D608">
        <v>3108367</v>
      </c>
    </row>
    <row r="609" spans="1:9" x14ac:dyDescent="0.3">
      <c r="A609" t="s">
        <v>569</v>
      </c>
      <c r="B609" t="s">
        <v>638</v>
      </c>
      <c r="C609">
        <v>3138671</v>
      </c>
      <c r="D609">
        <v>3676841</v>
      </c>
    </row>
    <row r="610" spans="1:9" x14ac:dyDescent="0.3">
      <c r="A610" t="s">
        <v>639</v>
      </c>
      <c r="B610" t="s">
        <v>640</v>
      </c>
      <c r="C610">
        <v>632866</v>
      </c>
      <c r="D610">
        <v>622506</v>
      </c>
      <c r="H610" t="s">
        <v>639</v>
      </c>
      <c r="I610">
        <f>SUM(D610:D622)</f>
        <v>10086292</v>
      </c>
    </row>
    <row r="611" spans="1:9" x14ac:dyDescent="0.3">
      <c r="A611" t="s">
        <v>639</v>
      </c>
      <c r="B611" t="s">
        <v>641</v>
      </c>
      <c r="C611">
        <v>247163</v>
      </c>
      <c r="D611">
        <v>259898</v>
      </c>
    </row>
    <row r="612" spans="1:9" x14ac:dyDescent="0.3">
      <c r="A612" t="s">
        <v>639</v>
      </c>
      <c r="B612" t="s">
        <v>642</v>
      </c>
      <c r="C612">
        <v>370359</v>
      </c>
      <c r="D612">
        <v>391605</v>
      </c>
    </row>
    <row r="613" spans="1:9" x14ac:dyDescent="0.3">
      <c r="A613" t="s">
        <v>639</v>
      </c>
      <c r="B613" t="s">
        <v>643</v>
      </c>
      <c r="C613">
        <v>224542</v>
      </c>
      <c r="D613">
        <v>259648</v>
      </c>
    </row>
    <row r="614" spans="1:9" x14ac:dyDescent="0.3">
      <c r="A614" t="s">
        <v>639</v>
      </c>
      <c r="B614" t="s">
        <v>644</v>
      </c>
      <c r="C614">
        <v>1282143</v>
      </c>
      <c r="D614">
        <v>1696694</v>
      </c>
    </row>
    <row r="615" spans="1:9" x14ac:dyDescent="0.3">
      <c r="A615" t="s">
        <v>639</v>
      </c>
      <c r="B615" t="s">
        <v>645</v>
      </c>
      <c r="C615">
        <v>697078</v>
      </c>
      <c r="D615">
        <v>687271</v>
      </c>
    </row>
    <row r="616" spans="1:9" x14ac:dyDescent="0.3">
      <c r="A616" t="s">
        <v>639</v>
      </c>
      <c r="B616" t="s">
        <v>646</v>
      </c>
      <c r="C616">
        <v>1447187</v>
      </c>
      <c r="D616">
        <v>1890422</v>
      </c>
    </row>
    <row r="617" spans="1:9" x14ac:dyDescent="0.3">
      <c r="A617" t="s">
        <v>639</v>
      </c>
      <c r="B617" t="s">
        <v>647</v>
      </c>
      <c r="C617">
        <v>762909</v>
      </c>
      <c r="D617">
        <v>954605</v>
      </c>
    </row>
    <row r="618" spans="1:9" x14ac:dyDescent="0.3">
      <c r="A618" t="s">
        <v>639</v>
      </c>
      <c r="B618" t="s">
        <v>648</v>
      </c>
      <c r="C618">
        <v>462289</v>
      </c>
      <c r="D618">
        <v>483439</v>
      </c>
    </row>
    <row r="619" spans="1:9" x14ac:dyDescent="0.3">
      <c r="A619" t="s">
        <v>639</v>
      </c>
      <c r="B619" t="s">
        <v>649</v>
      </c>
      <c r="C619">
        <v>227439</v>
      </c>
      <c r="D619">
        <v>242285</v>
      </c>
    </row>
    <row r="620" spans="1:9" x14ac:dyDescent="0.3">
      <c r="A620" t="s">
        <v>639</v>
      </c>
      <c r="B620" t="s">
        <v>650</v>
      </c>
      <c r="C620">
        <v>604747</v>
      </c>
      <c r="D620">
        <v>618931</v>
      </c>
    </row>
    <row r="621" spans="1:9" x14ac:dyDescent="0.3">
      <c r="A621" t="s">
        <v>639</v>
      </c>
      <c r="B621" t="s">
        <v>651</v>
      </c>
      <c r="C621">
        <v>1235614</v>
      </c>
      <c r="D621">
        <v>1648902</v>
      </c>
    </row>
    <row r="622" spans="1:9" x14ac:dyDescent="0.3">
      <c r="A622" t="s">
        <v>639</v>
      </c>
      <c r="B622" t="s">
        <v>652</v>
      </c>
      <c r="C622">
        <v>295013</v>
      </c>
      <c r="D622">
        <v>330086</v>
      </c>
    </row>
    <row r="623" spans="1:9" x14ac:dyDescent="0.3">
      <c r="A623" t="s">
        <v>653</v>
      </c>
      <c r="B623" t="s">
        <v>654</v>
      </c>
      <c r="C623">
        <v>3192695</v>
      </c>
      <c r="D623">
        <v>3596674</v>
      </c>
      <c r="H623" t="s">
        <v>653</v>
      </c>
      <c r="I623">
        <f>SUM(D623:D641)</f>
        <v>91276115</v>
      </c>
    </row>
    <row r="624" spans="1:9" x14ac:dyDescent="0.3">
      <c r="A624" t="s">
        <v>653</v>
      </c>
      <c r="B624" t="s">
        <v>655</v>
      </c>
      <c r="C624">
        <v>6895514</v>
      </c>
      <c r="D624">
        <v>7717563</v>
      </c>
    </row>
    <row r="625" spans="1:4" x14ac:dyDescent="0.3">
      <c r="A625" t="s">
        <v>653</v>
      </c>
      <c r="B625" t="s">
        <v>656</v>
      </c>
      <c r="C625">
        <v>3015422</v>
      </c>
      <c r="D625">
        <v>3502404</v>
      </c>
    </row>
    <row r="626" spans="1:4" x14ac:dyDescent="0.3">
      <c r="A626" t="s">
        <v>653</v>
      </c>
      <c r="B626" t="s">
        <v>657</v>
      </c>
      <c r="C626">
        <v>1503178</v>
      </c>
      <c r="D626">
        <v>1676276</v>
      </c>
    </row>
    <row r="627" spans="1:4" x14ac:dyDescent="0.3">
      <c r="A627" t="s">
        <v>653</v>
      </c>
      <c r="B627" t="s">
        <v>658</v>
      </c>
      <c r="C627">
        <v>1609172</v>
      </c>
      <c r="D627">
        <v>1846823</v>
      </c>
    </row>
    <row r="628" spans="1:4" x14ac:dyDescent="0.3">
      <c r="A628" t="s">
        <v>653</v>
      </c>
      <c r="B628" t="s">
        <v>659</v>
      </c>
      <c r="C628">
        <v>4273099</v>
      </c>
      <c r="D628">
        <v>4850029</v>
      </c>
    </row>
    <row r="629" spans="1:4" x14ac:dyDescent="0.3">
      <c r="A629" t="s">
        <v>653</v>
      </c>
      <c r="B629" t="s">
        <v>660</v>
      </c>
      <c r="C629">
        <v>5041976</v>
      </c>
      <c r="D629">
        <v>5519145</v>
      </c>
    </row>
    <row r="630" spans="1:4" x14ac:dyDescent="0.3">
      <c r="A630" t="s">
        <v>653</v>
      </c>
      <c r="B630" t="s">
        <v>661</v>
      </c>
      <c r="C630">
        <v>3401173</v>
      </c>
      <c r="D630">
        <v>3872846</v>
      </c>
    </row>
    <row r="631" spans="1:4" x14ac:dyDescent="0.3">
      <c r="A631" t="s">
        <v>653</v>
      </c>
      <c r="B631" t="s">
        <v>662</v>
      </c>
      <c r="C631">
        <v>2479155</v>
      </c>
      <c r="D631">
        <v>2819086</v>
      </c>
    </row>
    <row r="632" spans="1:4" x14ac:dyDescent="0.3">
      <c r="A632" t="s">
        <v>653</v>
      </c>
      <c r="B632" t="s">
        <v>663</v>
      </c>
      <c r="C632">
        <v>4572876</v>
      </c>
      <c r="D632">
        <v>4496694</v>
      </c>
    </row>
    <row r="633" spans="1:4" x14ac:dyDescent="0.3">
      <c r="A633" t="s">
        <v>653</v>
      </c>
      <c r="B633" t="s">
        <v>664</v>
      </c>
      <c r="C633">
        <v>3290468</v>
      </c>
      <c r="D633">
        <v>3988845</v>
      </c>
    </row>
    <row r="634" spans="1:4" x14ac:dyDescent="0.3">
      <c r="A634" t="s">
        <v>653</v>
      </c>
      <c r="B634" t="s">
        <v>665</v>
      </c>
      <c r="C634">
        <v>5866569</v>
      </c>
      <c r="D634">
        <v>7103807</v>
      </c>
    </row>
    <row r="635" spans="1:4" x14ac:dyDescent="0.3">
      <c r="A635" t="s">
        <v>653</v>
      </c>
      <c r="B635" t="s">
        <v>666</v>
      </c>
      <c r="C635">
        <v>4604827</v>
      </c>
      <c r="D635">
        <v>5167600</v>
      </c>
    </row>
    <row r="636" spans="1:4" x14ac:dyDescent="0.3">
      <c r="A636" t="s">
        <v>653</v>
      </c>
      <c r="B636" t="s">
        <v>667</v>
      </c>
      <c r="C636">
        <v>8934286</v>
      </c>
      <c r="D636">
        <v>10009781</v>
      </c>
    </row>
    <row r="637" spans="1:4" x14ac:dyDescent="0.3">
      <c r="A637" t="s">
        <v>653</v>
      </c>
      <c r="B637" t="s">
        <v>668</v>
      </c>
      <c r="C637">
        <v>5193411</v>
      </c>
      <c r="D637">
        <v>5913457</v>
      </c>
    </row>
    <row r="638" spans="1:4" x14ac:dyDescent="0.3">
      <c r="A638" t="s">
        <v>653</v>
      </c>
      <c r="B638" t="s">
        <v>669</v>
      </c>
      <c r="C638">
        <v>4417377</v>
      </c>
      <c r="D638">
        <v>5095875</v>
      </c>
    </row>
    <row r="639" spans="1:4" x14ac:dyDescent="0.3">
      <c r="A639" t="s">
        <v>653</v>
      </c>
      <c r="B639" t="s">
        <v>670</v>
      </c>
      <c r="C639">
        <v>2536516</v>
      </c>
      <c r="D639">
        <v>2930115</v>
      </c>
    </row>
    <row r="640" spans="1:4" x14ac:dyDescent="0.3">
      <c r="A640" t="s">
        <v>653</v>
      </c>
      <c r="B640" t="s">
        <v>671</v>
      </c>
      <c r="C640">
        <v>6906689</v>
      </c>
      <c r="D640">
        <v>8161961</v>
      </c>
    </row>
    <row r="641" spans="1:4" x14ac:dyDescent="0.3">
      <c r="A641" t="s">
        <v>653</v>
      </c>
      <c r="B641" t="s">
        <v>672</v>
      </c>
      <c r="C641">
        <v>2441794</v>
      </c>
      <c r="D641">
        <v>3007134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 C o l u m n s \ D i s t r i c t < / K e y > < / D i a g r a m O b j e c t K e y > < D i a g r a m O b j e c t K e y > < K e y > C o l u m n s \ P o p u l a t i o n   i n   2 0 0 1 < / K e y > < / D i a g r a m O b j e c t K e y > < D i a g r a m O b j e c t K e y > < K e y > C o l u m n s \ P o p u l a t i o n   i n   2 0 1 1 < / K e y > < / D i a g r a m O b j e c t K e y > < D i a g r a m O b j e c t K e y > < K e y > C o l u m n s \ s t a t e w i s e < / K e y > < / D i a g r a m O b j e c t K e y > < D i a g r a m O b j e c t K e y > < K e y > M e a s u r e s \ S u m   o f   P o p u l a t i o n   i n   2 0 1 1 < / K e y > < / D i a g r a m O b j e c t K e y > < D i a g r a m O b j e c t K e y > < K e y > M e a s u r e s \ S u m   o f   P o p u l a t i o n   i n   2 0 1 1 \ T a g I n f o \ F o r m u l a < / K e y > < / D i a g r a m O b j e c t K e y > < D i a g r a m O b j e c t K e y > < K e y > M e a s u r e s \ S u m   o f   P o p u l a t i o n   i n   2 0 1 1 \ T a g I n f o \ V a l u e < / K e y > < / D i a g r a m O b j e c t K e y > < D i a g r a m O b j e c t K e y > < K e y > M e a s u r e s \ S u m   o f   P o p u l a t i o n   i n   2 0 0 1 < / K e y > < / D i a g r a m O b j e c t K e y > < D i a g r a m O b j e c t K e y > < K e y > M e a s u r e s \ S u m   o f   P o p u l a t i o n   i n   2 0 0 1 \ T a g I n f o \ F o r m u l a < / K e y > < / D i a g r a m O b j e c t K e y > < D i a g r a m O b j e c t K e y > < K e y > M e a s u r e s \ S u m   o f   P o p u l a t i o n   i n   2 0 0 1 \ T a g I n f o \ V a l u e < / K e y > < / D i a g r a m O b j e c t K e y > < D i a g r a m O b j e c t K e y > < K e y > L i n k s \ & l t ; C o l u m n s \ S u m   o f   P o p u l a t i o n   i n   2 0 1 1 & g t ; - & l t ; M e a s u r e s \ P o p u l a t i o n   i n   2 0 1 1 & g t ; < / K e y > < / D i a g r a m O b j e c t K e y > < D i a g r a m O b j e c t K e y > < K e y > L i n k s \ & l t ; C o l u m n s \ S u m   o f   P o p u l a t i o n   i n   2 0 1 1 & g t ; - & l t ; M e a s u r e s \ P o p u l a t i o n   i n   2 0 1 1 & g t ; \ C O L U M N < / K e y > < / D i a g r a m O b j e c t K e y > < D i a g r a m O b j e c t K e y > < K e y > L i n k s \ & l t ; C o l u m n s \ S u m   o f   P o p u l a t i o n   i n   2 0 1 1 & g t ; - & l t ; M e a s u r e s \ P o p u l a t i o n   i n   2 0 1 1 & g t ; \ M E A S U R E < / K e y > < / D i a g r a m O b j e c t K e y > < D i a g r a m O b j e c t K e y > < K e y > L i n k s \ & l t ; C o l u m n s \ S u m   o f   P o p u l a t i o n   i n   2 0 0 1 & g t ; - & l t ; M e a s u r e s \ P o p u l a t i o n   i n   2 0 0 1 & g t ; < / K e y > < / D i a g r a m O b j e c t K e y > < D i a g r a m O b j e c t K e y > < K e y > L i n k s \ & l t ; C o l u m n s \ S u m   o f   P o p u l a t i o n   i n   2 0 0 1 & g t ; - & l t ; M e a s u r e s \ P o p u l a t i o n   i n   2 0 0 1 & g t ; \ C O L U M N < / K e y > < / D i a g r a m O b j e c t K e y > < D i a g r a m O b j e c t K e y > < K e y > L i n k s \ & l t ; C o l u m n s \ S u m   o f   P o p u l a t i o n   i n   2 0 0 1 & g t ; - & l t ; M e a s u r e s \ P o p u l a t i o n   i n   2 0 0 1 & g t ; \ M E A S U R E 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  i n   2 0 0 1 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  i n  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 C o l u m n s \ s t a t e w i s e 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  i n  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  i n  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  i n   2 0 1 1 \ T a g I n f o \ V a l u e 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  i n   2 0 0 1 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  i n   2 0 0 1 \ T a g I n f o \ F o r m u l a 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  i n   2 0 0 1 \ T a g I n f o \ V a l u e 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 2 0 1 1 & g t ; - & l t ; M e a s u r e s \ P o p u l a t i o n   i n  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 2 0 1 1 & g t ; - & l t ; M e a s u r e s \ P o p u l a t i o n   i n  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 2 0 1 1 & g t ; - & l t ; M e a s u r e s \ P o p u l a t i o n   i n  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 2 0 0 1 & g t ; - & l t ; M e a s u r e s \ P o p u l a t i o n   i n   2 0 0 1 & g t ; 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 2 0 0 1 & g t ; - & l t ; M e a s u r e s \ P o p u l a t i o n   i n   2 0 0 1 & g t ; \ C O L U M N 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 i n   2 0 0 1 & g t ; - & l t ; M e a s u r e s \ P o p u l a t i o n   i n   2 0 0 1 & g t ; \ M E A S U R E 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  i n   2 0 0 1 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  i n 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 C o l u m n s \ s t a t e w i s e 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 8 0 < / i n t > < / v a l u e > < / i t e m > < i t e m > < k e y > < s t r i n g > D i s t r i c t < / s t r i n g > < / k e y > < v a l u e > < i n t > 9 4 < / i n t > < / v a l u e > < / i t e m > < i t e m > < k e y > < s t r i n g > P o p u l a t i o n   i n   2 0 0 1 < / s t r i n g > < / k e y > < v a l u e > < i n t > 1 7 8 < / i n t > < / v a l u e > < / i t e m > < i t e m > < k e y > < s t r i n g > P o p u l a t i o n   i n   2 0 1 1 < / s t r i n g > < / k e y > < v a l u e > < i n t > 1 7 8 < / i n t > < / v a l u e > < / i t e m > < i t e m > < k e y > < s t r i n g > s t a t e w i s e < / s t r i n g > < / k e y > < v a l u e > < i n t > 1 1 2 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 D i s t r i c t < / s t r i n g > < / k e y > < v a l u e > < i n t > 1 < / i n t > < / v a l u e > < / i t e m > < i t e m > < k e y > < s t r i n g > P o p u l a t i o n   i n   2 0 0 1 < / s t r i n g > < / k e y > < v a l u e > < i n t > 2 < / i n t > < / v a l u e > < / i t e m > < i t e m > < k e y > < s t r i n g > P o p u l a t i o n   i n   2 0 1 1 < / s t r i n g > < / k e y > < v a l u e > < i n t > 3 < / i n t > < / v a l u e > < / i t e m > < i t e m > < k e y > < s t r i n g > s t a t e w i s e 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 C a l c u l a t e d C o l u m n T a b l e 1 [ s t a t e w i s e ] 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 5 < / S t a r t C h a r a c t e r > < T e x t L e n g t h > 7 < / T e x t L e n g t h > < / L o c a t i o n > < R o w N u m b e r > - 1 < / R o w N u m b e r > < S o u r c e > < N a m e > s t a t e w i s e < / N a m e > < T a b l e > T a b l e 1 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 2 0 2 4 - 0 3 - 0 9 T 2 1 : 1 4 : 2 3 . 2 9 3 6 8 3 7 + 0 5 : 3 0 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48588B2-BB72-47EC-8438-1D2D6B7D5F26}">
  <ds:schemaRefs/>
</ds:datastoreItem>
</file>

<file path=customXml/itemProps10.xml><?xml version="1.0" encoding="utf-8"?>
<ds:datastoreItem xmlns:ds="http://schemas.openxmlformats.org/officeDocument/2006/customXml" ds:itemID="{1A7868A3-078E-4A36-8B02-7849C084C8AA}">
  <ds:schemaRefs/>
</ds:datastoreItem>
</file>

<file path=customXml/itemProps11.xml><?xml version="1.0" encoding="utf-8"?>
<ds:datastoreItem xmlns:ds="http://schemas.openxmlformats.org/officeDocument/2006/customXml" ds:itemID="{E498D7C2-7887-4AC7-A8DC-732E7FFE1EA3}">
  <ds:schemaRefs/>
</ds:datastoreItem>
</file>

<file path=customXml/itemProps12.xml><?xml version="1.0" encoding="utf-8"?>
<ds:datastoreItem xmlns:ds="http://schemas.openxmlformats.org/officeDocument/2006/customXml" ds:itemID="{50BB2A5E-B272-4DA5-8D91-A54CE0B5FA08}">
  <ds:schemaRefs/>
</ds:datastoreItem>
</file>

<file path=customXml/itemProps13.xml><?xml version="1.0" encoding="utf-8"?>
<ds:datastoreItem xmlns:ds="http://schemas.openxmlformats.org/officeDocument/2006/customXml" ds:itemID="{A19644F3-E0D2-4DD7-A37B-07E6C31FFA56}">
  <ds:schemaRefs/>
</ds:datastoreItem>
</file>

<file path=customXml/itemProps14.xml><?xml version="1.0" encoding="utf-8"?>
<ds:datastoreItem xmlns:ds="http://schemas.openxmlformats.org/officeDocument/2006/customXml" ds:itemID="{19D1CCE7-62EE-42E5-9BB4-401E6B890AA1}">
  <ds:schemaRefs/>
</ds:datastoreItem>
</file>

<file path=customXml/itemProps15.xml><?xml version="1.0" encoding="utf-8"?>
<ds:datastoreItem xmlns:ds="http://schemas.openxmlformats.org/officeDocument/2006/customXml" ds:itemID="{6E4287D8-31B4-48A5-A137-31D534336AE7}">
  <ds:schemaRefs/>
</ds:datastoreItem>
</file>

<file path=customXml/itemProps16.xml><?xml version="1.0" encoding="utf-8"?>
<ds:datastoreItem xmlns:ds="http://schemas.openxmlformats.org/officeDocument/2006/customXml" ds:itemID="{6AA6BAF1-03D6-4ED4-9C49-2981060F2809}">
  <ds:schemaRefs/>
</ds:datastoreItem>
</file>

<file path=customXml/itemProps2.xml><?xml version="1.0" encoding="utf-8"?>
<ds:datastoreItem xmlns:ds="http://schemas.openxmlformats.org/officeDocument/2006/customXml" ds:itemID="{D66FCE38-EA36-4381-9DE6-8DA8DB848D97}">
  <ds:schemaRefs/>
</ds:datastoreItem>
</file>

<file path=customXml/itemProps3.xml><?xml version="1.0" encoding="utf-8"?>
<ds:datastoreItem xmlns:ds="http://schemas.openxmlformats.org/officeDocument/2006/customXml" ds:itemID="{92622C66-8CB9-40B1-99C0-08BF7E196CA0}">
  <ds:schemaRefs/>
</ds:datastoreItem>
</file>

<file path=customXml/itemProps4.xml><?xml version="1.0" encoding="utf-8"?>
<ds:datastoreItem xmlns:ds="http://schemas.openxmlformats.org/officeDocument/2006/customXml" ds:itemID="{0466EECE-AAB0-4775-920E-A67A8D17A54A}">
  <ds:schemaRefs/>
</ds:datastoreItem>
</file>

<file path=customXml/itemProps5.xml><?xml version="1.0" encoding="utf-8"?>
<ds:datastoreItem xmlns:ds="http://schemas.openxmlformats.org/officeDocument/2006/customXml" ds:itemID="{6DD19931-14A8-4DAC-A891-3B49B66C99D4}">
  <ds:schemaRefs/>
</ds:datastoreItem>
</file>

<file path=customXml/itemProps6.xml><?xml version="1.0" encoding="utf-8"?>
<ds:datastoreItem xmlns:ds="http://schemas.openxmlformats.org/officeDocument/2006/customXml" ds:itemID="{41B85B86-4610-4671-B652-1F7567C4EC39}">
  <ds:schemaRefs/>
</ds:datastoreItem>
</file>

<file path=customXml/itemProps7.xml><?xml version="1.0" encoding="utf-8"?>
<ds:datastoreItem xmlns:ds="http://schemas.openxmlformats.org/officeDocument/2006/customXml" ds:itemID="{C34CC8E9-2934-46BE-9C27-0E6029411964}">
  <ds:schemaRefs/>
</ds:datastoreItem>
</file>

<file path=customXml/itemProps8.xml><?xml version="1.0" encoding="utf-8"?>
<ds:datastoreItem xmlns:ds="http://schemas.openxmlformats.org/officeDocument/2006/customXml" ds:itemID="{5D3B8AA4-AEF0-44E4-8C60-442DAF302A7D}">
  <ds:schemaRefs/>
</ds:datastoreItem>
</file>

<file path=customXml/itemProps9.xml><?xml version="1.0" encoding="utf-8"?>
<ds:datastoreItem xmlns:ds="http://schemas.openxmlformats.org/officeDocument/2006/customXml" ds:itemID="{C1F70BC3-EFE0-4B7C-B625-8BCA12A83C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lingaraj dehury</dc:creator>
  <cp:lastModifiedBy>lingaraj dehury</cp:lastModifiedBy>
  <dcterms:created xsi:type="dcterms:W3CDTF">2024-03-09T14:17:19Z</dcterms:created>
  <dcterms:modified xsi:type="dcterms:W3CDTF">2024-03-15T07:59:54Z</dcterms:modified>
</cp:coreProperties>
</file>