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0" i="1"/>
  <c r="M19"/>
  <c r="M18"/>
  <c r="E5"/>
  <c r="G5" s="1"/>
  <c r="G6" s="1"/>
  <c r="G4"/>
  <c r="G2"/>
  <c r="G3"/>
</calcChain>
</file>

<file path=xl/sharedStrings.xml><?xml version="1.0" encoding="utf-8"?>
<sst xmlns="http://schemas.openxmlformats.org/spreadsheetml/2006/main" count="40" uniqueCount="31">
  <si>
    <t>Date</t>
  </si>
  <si>
    <t>Time</t>
  </si>
  <si>
    <t>Condition</t>
  </si>
  <si>
    <t>Instrument</t>
  </si>
  <si>
    <t>Quantity</t>
  </si>
  <si>
    <t>Price</t>
  </si>
  <si>
    <t>Amount</t>
  </si>
  <si>
    <t>Repair Once</t>
  </si>
  <si>
    <t>OPTIDX_NIFTY_25FEB2021_PE_15000</t>
  </si>
  <si>
    <t>Entry</t>
  </si>
  <si>
    <t>Exit</t>
  </si>
  <si>
    <t>LastTradedPrice</t>
  </si>
  <si>
    <t>LTP</t>
  </si>
  <si>
    <t>txn_type</t>
  </si>
  <si>
    <t>strike</t>
  </si>
  <si>
    <t>qty</t>
  </si>
  <si>
    <t>tr_qty</t>
  </si>
  <si>
    <t>expiry</t>
  </si>
  <si>
    <t>optionType</t>
  </si>
  <si>
    <t>name</t>
  </si>
  <si>
    <t>symbol</t>
  </si>
  <si>
    <t>orderID</t>
  </si>
  <si>
    <t>tradedPrice</t>
  </si>
  <si>
    <t>dateTime</t>
  </si>
  <si>
    <t>set_type</t>
  </si>
  <si>
    <t>tr_amount</t>
  </si>
  <si>
    <t>sell</t>
  </si>
  <si>
    <t>ce</t>
  </si>
  <si>
    <t>NIFTY21FEB14700CE</t>
  </si>
  <si>
    <t>buy</t>
  </si>
  <si>
    <t>Repair</t>
  </si>
</sst>
</file>

<file path=xl/styles.xml><?xml version="1.0" encoding="utf-8"?>
<styleSheet xmlns="http://schemas.openxmlformats.org/spreadsheetml/2006/main">
  <numFmts count="3">
    <numFmt numFmtId="164" formatCode="dd/mm/yy"/>
    <numFmt numFmtId="165" formatCode="hh:mm:ss"/>
    <numFmt numFmtId="166" formatCode="[$₹-4009]#,##0.00;[Red]\-[$₹-4009]#,##0.00"/>
  </numFmts>
  <fonts count="5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166" fontId="2" fillId="0" borderId="0" xfId="0" applyNumberFormat="1" applyFont="1" applyAlignment="1">
      <alignment wrapText="1"/>
    </xf>
    <xf numFmtId="166" fontId="0" fillId="0" borderId="0" xfId="0" applyNumberFormat="1"/>
    <xf numFmtId="0" fontId="4" fillId="0" borderId="0" xfId="0" applyFont="1"/>
    <xf numFmtId="166" fontId="4" fillId="0" borderId="0" xfId="0" applyNumberFormat="1" applyFont="1"/>
    <xf numFmtId="1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A17" sqref="A17:M21"/>
    </sheetView>
  </sheetViews>
  <sheetFormatPr defaultColWidth="11.5703125" defaultRowHeight="12.75"/>
  <cols>
    <col min="4" max="4" width="32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>
      <c r="A2" s="2">
        <v>44249</v>
      </c>
      <c r="B2" s="3">
        <v>0.39587962962963003</v>
      </c>
      <c r="C2" s="4" t="s">
        <v>9</v>
      </c>
      <c r="D2" s="5" t="s">
        <v>8</v>
      </c>
      <c r="E2" s="6">
        <v>-150</v>
      </c>
      <c r="F2" s="7">
        <v>100</v>
      </c>
      <c r="G2" s="8">
        <f>E2*F2</f>
        <v>-15000</v>
      </c>
    </row>
    <row r="3" spans="1:9">
      <c r="A3" s="2">
        <v>44249</v>
      </c>
      <c r="B3" s="3">
        <v>0.40155092592592601</v>
      </c>
      <c r="C3" s="4" t="s">
        <v>7</v>
      </c>
      <c r="D3" s="5" t="s">
        <v>8</v>
      </c>
      <c r="E3" s="6">
        <v>75</v>
      </c>
      <c r="F3" s="7">
        <v>95</v>
      </c>
      <c r="G3" s="8">
        <f>E3*F3</f>
        <v>7125</v>
      </c>
    </row>
    <row r="4" spans="1:9">
      <c r="A4" s="2">
        <v>44249</v>
      </c>
      <c r="B4" s="3">
        <v>0.39587962962963003</v>
      </c>
      <c r="C4" t="s">
        <v>10</v>
      </c>
      <c r="D4" s="5" t="s">
        <v>8</v>
      </c>
      <c r="F4" s="8">
        <v>130</v>
      </c>
      <c r="G4" s="8">
        <f>E4*F4</f>
        <v>0</v>
      </c>
      <c r="H4" s="9"/>
      <c r="I4" s="10"/>
    </row>
    <row r="5" spans="1:9">
      <c r="C5" t="s">
        <v>12</v>
      </c>
      <c r="D5" s="5" t="s">
        <v>11</v>
      </c>
      <c r="E5">
        <f>SUM(E2:E4)</f>
        <v>-75</v>
      </c>
      <c r="F5" s="8">
        <v>130</v>
      </c>
      <c r="G5" s="8">
        <f>E5*F5</f>
        <v>-9750</v>
      </c>
    </row>
    <row r="6" spans="1:9">
      <c r="G6" s="8">
        <f>SUM(G2:G4)-G5</f>
        <v>1875</v>
      </c>
    </row>
    <row r="17" spans="1:13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 t="s">
        <v>25</v>
      </c>
    </row>
    <row r="18" spans="1:13">
      <c r="A18" t="s">
        <v>26</v>
      </c>
      <c r="B18">
        <v>14700</v>
      </c>
      <c r="C18">
        <v>150</v>
      </c>
      <c r="D18">
        <v>-150</v>
      </c>
      <c r="E18" s="11">
        <v>44252</v>
      </c>
      <c r="F18" t="s">
        <v>27</v>
      </c>
      <c r="G18" t="s">
        <v>28</v>
      </c>
      <c r="H18">
        <v>39607</v>
      </c>
      <c r="I18">
        <v>10036280</v>
      </c>
      <c r="J18">
        <v>111.9</v>
      </c>
      <c r="K18" s="12">
        <v>44250.588136574072</v>
      </c>
      <c r="L18" t="s">
        <v>9</v>
      </c>
      <c r="M18">
        <f>J18*D18</f>
        <v>-16785</v>
      </c>
    </row>
    <row r="19" spans="1:13">
      <c r="A19" t="s">
        <v>29</v>
      </c>
      <c r="B19">
        <v>14700</v>
      </c>
      <c r="C19">
        <v>75</v>
      </c>
      <c r="D19">
        <v>75</v>
      </c>
      <c r="E19" s="11">
        <v>44252</v>
      </c>
      <c r="F19" t="s">
        <v>27</v>
      </c>
      <c r="G19" t="s">
        <v>28</v>
      </c>
      <c r="H19">
        <v>39607</v>
      </c>
      <c r="I19">
        <v>10036285</v>
      </c>
      <c r="J19">
        <v>117.8</v>
      </c>
      <c r="K19" s="12">
        <v>44250.591909722221</v>
      </c>
      <c r="L19" t="s">
        <v>30</v>
      </c>
      <c r="M19">
        <f>J19*D19</f>
        <v>8835</v>
      </c>
    </row>
    <row r="20" spans="1:13">
      <c r="A20" t="s">
        <v>29</v>
      </c>
      <c r="B20">
        <v>14700</v>
      </c>
      <c r="C20">
        <v>75</v>
      </c>
      <c r="D20">
        <v>75</v>
      </c>
      <c r="E20" s="11">
        <v>44252</v>
      </c>
      <c r="F20" t="s">
        <v>27</v>
      </c>
      <c r="G20" t="s">
        <v>28</v>
      </c>
      <c r="H20">
        <v>39607</v>
      </c>
      <c r="I20">
        <v>10036301</v>
      </c>
      <c r="J20">
        <v>122.4</v>
      </c>
      <c r="K20" s="12">
        <v>44250.59337962963</v>
      </c>
      <c r="L20" t="s">
        <v>10</v>
      </c>
      <c r="M20">
        <f>J20*D20</f>
        <v>9180</v>
      </c>
    </row>
    <row r="21" spans="1:13">
      <c r="H21">
        <v>39607</v>
      </c>
      <c r="J21">
        <v>122.6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LibreOffice/7.1.0.3$Windows_X86_64 LibreOffice_project/f6099ecf3d29644b5008cc8f48f42f4a40986e4c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Welcome</cp:lastModifiedBy>
  <cp:revision>1</cp:revision>
  <dcterms:created xsi:type="dcterms:W3CDTF">2021-02-22T11:49:39Z</dcterms:created>
  <dcterms:modified xsi:type="dcterms:W3CDTF">2021-02-23T13:40:24Z</dcterms:modified>
  <dc:language>en-IN</dc:language>
</cp:coreProperties>
</file>