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rive\School\Research\CBLA-Test-Bed\Hardware\PCB Design\Fabrication\2015_01_03\Bittele Quotes\"/>
    </mc:Choice>
  </mc:AlternateContent>
  <bookViews>
    <workbookView xWindow="0" yWindow="0" windowWidth="24000" windowHeight="9735" activeTab="1"/>
  </bookViews>
  <sheets>
    <sheet name="Sheet1" sheetId="1" r:id="rId1"/>
    <sheet name="BOM_MB" sheetId="3" r:id="rId2"/>
  </sheets>
  <definedNames>
    <definedName name="Teensy_Board" localSheetId="0">Sheet1!$A$30:$M$50</definedName>
    <definedName name="tentacle_module_BOM" localSheetId="0">Sheet1!$A$13:$K$14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3" l="1"/>
  <c r="L25" i="3"/>
  <c r="L24" i="3"/>
  <c r="J24" i="3"/>
  <c r="L23" i="3"/>
  <c r="J23" i="3"/>
  <c r="L22" i="3"/>
  <c r="J22" i="3"/>
  <c r="L21" i="3"/>
  <c r="J21" i="3"/>
  <c r="L20" i="3"/>
  <c r="J20" i="3"/>
  <c r="L19" i="3"/>
  <c r="J19" i="3"/>
  <c r="L18" i="3"/>
  <c r="J18" i="3"/>
  <c r="L17" i="3"/>
  <c r="J17" i="3"/>
  <c r="L16" i="3"/>
  <c r="J16" i="3"/>
  <c r="L15" i="3"/>
  <c r="J15" i="3"/>
  <c r="L14" i="3"/>
  <c r="J14" i="3"/>
  <c r="L13" i="3"/>
  <c r="J13" i="3"/>
  <c r="L12" i="3"/>
  <c r="J12" i="3"/>
  <c r="L11" i="3"/>
  <c r="J11" i="3"/>
  <c r="L10" i="3"/>
  <c r="J10" i="3"/>
  <c r="L9" i="3"/>
  <c r="J9" i="3"/>
  <c r="L8" i="3"/>
  <c r="J8" i="3"/>
  <c r="L7" i="3"/>
  <c r="J7" i="3"/>
  <c r="L6" i="3"/>
  <c r="J6" i="3"/>
  <c r="L5" i="3"/>
  <c r="J5" i="3"/>
  <c r="L4" i="3"/>
  <c r="J4" i="3"/>
  <c r="L3" i="3"/>
  <c r="J3" i="3"/>
  <c r="L2" i="3"/>
  <c r="J2" i="3"/>
  <c r="L26" i="3" l="1"/>
  <c r="L28" i="3" s="1"/>
  <c r="K27" i="1" l="1"/>
  <c r="K26" i="1"/>
  <c r="K25" i="1"/>
  <c r="K24" i="1"/>
  <c r="K23" i="1"/>
  <c r="K22" i="1"/>
  <c r="K21" i="1"/>
  <c r="K20" i="1"/>
  <c r="K19" i="1"/>
  <c r="K18" i="1"/>
  <c r="K17" i="1"/>
  <c r="K16" i="1"/>
  <c r="K15" i="1"/>
  <c r="K14" i="1"/>
  <c r="K13" i="1"/>
  <c r="K12" i="1"/>
  <c r="K11" i="1"/>
  <c r="K10" i="1"/>
  <c r="K7" i="1"/>
  <c r="K6" i="1"/>
</calcChain>
</file>

<file path=xl/connections.xml><?xml version="1.0" encoding="utf-8"?>
<connections xmlns="http://schemas.openxmlformats.org/spreadsheetml/2006/main">
  <connection id="1" name="Teensy_Board1" type="6" refreshedVersion="4" background="1" saveData="1">
    <textPr codePage="850" sourceFile="C:\B-Drive\School\Research\CBLA-Test-Bed\Hardware\PCB Design\Teensy Board\Teensy_Board.csv" semicolon="1">
      <textFields count="13">
        <textField/>
        <textField/>
        <textField/>
        <textField/>
        <textField/>
        <textField/>
        <textField/>
        <textField/>
        <textField/>
        <textField/>
        <textField/>
        <textField/>
        <textField/>
      </textFields>
    </textPr>
  </connection>
  <connection id="2" name="tentacle_module_BOM112" type="6" refreshedVersion="4" background="1" saveData="1">
    <textPr codePage="850" sourceFile="C:\B-Drive\School\Research\CBLA-Test-Bed\Hardware\PCB Design\Tentacle Tip\tentacle_tip.csv" semicolon="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<sst xmlns="http://schemas.openxmlformats.org/spreadsheetml/2006/main" count="341" uniqueCount="125">
  <si>
    <t xml:space="preserve">                Teensy Board Bill of Materials (BOM)_Bittele Electronics Inc.</t>
  </si>
  <si>
    <t>Item #</t>
  </si>
  <si>
    <t>Ref Des</t>
  </si>
  <si>
    <t>Description</t>
  </si>
  <si>
    <t>Qty</t>
  </si>
  <si>
    <t>Manufacturer</t>
  </si>
  <si>
    <t>Mfg Part #</t>
  </si>
  <si>
    <t>Package</t>
  </si>
  <si>
    <t>Type</t>
  </si>
  <si>
    <t>Your Instructions</t>
  </si>
  <si>
    <t>Total Required for 10 Boards</t>
  </si>
  <si>
    <t>Packed</t>
  </si>
  <si>
    <t>JP2, JP3</t>
  </si>
  <si>
    <t>CONN HEADER .100" SNGL STR 3POS</t>
  </si>
  <si>
    <t>Sullins Connector Solutions</t>
  </si>
  <si>
    <t>PREC003SAAN-RC</t>
  </si>
  <si>
    <t>0.100" (2.54mm)</t>
  </si>
  <si>
    <t>thru-hole</t>
  </si>
  <si>
    <t>LED1, LED2, LED3</t>
  </si>
  <si>
    <t>LED 3.2X1.6MM 568NM GRN CLR SMD</t>
  </si>
  <si>
    <t>Kingbright</t>
  </si>
  <si>
    <t>APTR3216SGC</t>
  </si>
  <si>
    <t>SMD</t>
  </si>
  <si>
    <t>SV3, SV4, SV5, SV6, SV7, SV8</t>
  </si>
  <si>
    <t>CONN HEADER FEMALE 8 POS .1" TIN</t>
  </si>
  <si>
    <t>PPTC081LFBN-RC</t>
  </si>
  <si>
    <t>Leave unpopulated</t>
  </si>
  <si>
    <t>X1</t>
  </si>
  <si>
    <t>CONN HEADER FEMALE 2 POS .1" TIN</t>
  </si>
  <si>
    <t>PPTC021LFBN-RC</t>
  </si>
  <si>
    <t>X7, X9</t>
  </si>
  <si>
    <t>TERMINAL BLOCK 5.08MM 2POS PCB</t>
  </si>
  <si>
    <t>On Shore Technology Inc</t>
  </si>
  <si>
    <t>OSTTG025100B</t>
  </si>
  <si>
    <t>0.200" pitch</t>
  </si>
  <si>
    <t>Put two 2p together to form a 4p</t>
  </si>
  <si>
    <t>C4, C5</t>
  </si>
  <si>
    <t>CAP CER 0.1UF 50V Y5V 0603</t>
  </si>
  <si>
    <t>Samsung Electro-Mechanics America, Inc</t>
  </si>
  <si>
    <t>CL10F104ZB8NNNC</t>
  </si>
  <si>
    <t>0603</t>
  </si>
  <si>
    <t>C2, C3</t>
  </si>
  <si>
    <t>CAP CER 1UF 25V 10% X5R 0603</t>
  </si>
  <si>
    <t>Murata Electronics North America</t>
  </si>
  <si>
    <t>GRM188R61E105KA12D</t>
  </si>
  <si>
    <t>R7, R8</t>
  </si>
  <si>
    <t>RES 2.2K OHM 1/10W 5% 0603</t>
  </si>
  <si>
    <t>RC1608J222CS</t>
  </si>
  <si>
    <t>R1, R4, R5</t>
  </si>
  <si>
    <t>RES 470 OHM 1/4W 5% 0603 SMD</t>
  </si>
  <si>
    <t>Rohm Semiconductor</t>
  </si>
  <si>
    <t>RHM470DCT-ND</t>
  </si>
  <si>
    <t>C1</t>
  </si>
  <si>
    <t>CAP ALUM 470UF 25V 20% RADIAL</t>
  </si>
  <si>
    <t>Panasonic Electronic Components</t>
  </si>
  <si>
    <t>EEU-FR1E471Y</t>
  </si>
  <si>
    <t>0.315" Dia</t>
  </si>
  <si>
    <t>R2, R3, R6</t>
  </si>
  <si>
    <t>RES 4.7K OHM 1/10W 5% 0603 SMD</t>
  </si>
  <si>
    <t>Yageo</t>
  </si>
  <si>
    <t>RC0603JR-074K7L</t>
  </si>
  <si>
    <t>U2, U3</t>
  </si>
  <si>
    <t>IC MUX/DEMUX 8X1 16TSSOP</t>
  </si>
  <si>
    <t>NXP Semiconductors</t>
  </si>
  <si>
    <t>74HC4051PW,118</t>
  </si>
  <si>
    <t>16-TSSOP</t>
  </si>
  <si>
    <t>IC1</t>
  </si>
  <si>
    <t>IC REG LDO 5V 1A DPAK</t>
  </si>
  <si>
    <t>ON Semiconductor</t>
  </si>
  <si>
    <t>MC7805BDTRKG</t>
  </si>
  <si>
    <t>TO-252-3</t>
  </si>
  <si>
    <t>U1</t>
  </si>
  <si>
    <t>IC PWM CTLR LED DVR 28TSSOP</t>
  </si>
  <si>
    <t>PCA9685PW/Q900,118</t>
  </si>
  <si>
    <t>28-TSSOP</t>
  </si>
  <si>
    <t>Q1</t>
  </si>
  <si>
    <t>MOSFET N-CH 60V 300MA SOT-23</t>
  </si>
  <si>
    <t>Vishay Siliconix</t>
  </si>
  <si>
    <t>2N7002K-T1-E3TR-ND</t>
  </si>
  <si>
    <t>SOT-23-3 </t>
  </si>
  <si>
    <t>SV1</t>
  </si>
  <si>
    <t>CONN HEADER FEMALE 4POS .1" TIN</t>
  </si>
  <si>
    <t>PPTC041LFBN-RC</t>
  </si>
  <si>
    <t>D1</t>
  </si>
  <si>
    <t>DIODE SCHOTTKY 40V 5A DO201AD</t>
  </si>
  <si>
    <t>Comchip Technology</t>
  </si>
  <si>
    <t>SB540E-G</t>
  </si>
  <si>
    <t>DO-201AD, Axial</t>
  </si>
  <si>
    <t>SV2</t>
  </si>
  <si>
    <t>CONN HEADER FMALE 8PS .1" DL TIN</t>
  </si>
  <si>
    <t>PPTC042LFBN-RC</t>
  </si>
  <si>
    <t>U$2</t>
  </si>
  <si>
    <t>CONN HEADER FEMALE 3 POS .1" TIN</t>
  </si>
  <si>
    <t xml:space="preserve">PPPC031LFBN-RC </t>
  </si>
  <si>
    <t>CONN HEADER FEMALE 5 POS .1" TIN</t>
  </si>
  <si>
    <t>PPTC051LFBN-RC</t>
  </si>
  <si>
    <t>CONN HEADER FEMALE 13 POS .1" TIN</t>
  </si>
  <si>
    <t>PPTC131LFBN-RC</t>
  </si>
  <si>
    <t>IC2</t>
  </si>
  <si>
    <t>IC REG LDO 3.3V 0.5A TO252-3</t>
  </si>
  <si>
    <t>Texas Instruments</t>
  </si>
  <si>
    <t>UA78M33CKVURG3</t>
  </si>
  <si>
    <t>X8</t>
  </si>
  <si>
    <t>Q'ty10</t>
  </si>
  <si>
    <t>_$10</t>
  </si>
  <si>
    <t>Available</t>
  </si>
  <si>
    <t>MOQ</t>
  </si>
  <si>
    <t>Supplier_MB</t>
  </si>
  <si>
    <t>Production MFG_MB</t>
  </si>
  <si>
    <t>Production P/N_MB</t>
  </si>
  <si>
    <t>Production Description_MB</t>
  </si>
  <si>
    <t>Comments_MB</t>
  </si>
  <si>
    <t>Your comment</t>
  </si>
  <si>
    <t>TOTAL</t>
  </si>
  <si>
    <t xml:space="preserve">Digikey </t>
  </si>
  <si>
    <t>On-Shore Technology</t>
  </si>
  <si>
    <t>CONN HEADER FEM 5POS .1" SGL TIN</t>
  </si>
  <si>
    <t>CONN HEADER FEMALE 13POS.1" TIN</t>
  </si>
  <si>
    <r>
      <rPr>
        <b/>
        <sz val="10"/>
        <color rgb="FFFF0000"/>
        <rFont val="Arial"/>
        <family val="2"/>
      </rPr>
      <t>No Refrence Designator given in columb B</t>
    </r>
    <r>
      <rPr>
        <sz val="10"/>
        <color theme="1"/>
        <rFont val="Arial"/>
        <family val="2"/>
      </rPr>
      <t>. Please comment.</t>
    </r>
  </si>
  <si>
    <t>CONSIGNED PART</t>
  </si>
  <si>
    <t>DNI</t>
  </si>
  <si>
    <t>PPTC071LFBN-RC</t>
  </si>
  <si>
    <t>CONN HEADER FEMALE 7 POS .1" TIN</t>
  </si>
  <si>
    <t xml:space="preserve">See attache image "Teensy Header Instruction.jpg". In the schematic, this is shown as one component and they are all headers. This can be constructed with one 3P, two 13P, and three 7P headers (Note that I modified the 5P one to 7P). </t>
  </si>
  <si>
    <t>Don't populate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</si>
</sst>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11" x14ac:knownFonts="1">
    <font>
      <sz val="10"/>
      <color theme="1"/>
      <name val="Arial"/>
      <family val="2"/>
    </font>
    <font>
      <sz val="10"/>
      <color theme="1"/>
      <name val="Arial"/>
      <family val="2"/>
    </font>
    <font>
      <b/>
      <sz val="12"/>
      <name val="Arial"/>
      <family val="2"/>
    </font>
    <font>
      <sz val="14"/>
      <name val="Arial"/>
      <family val="2"/>
    </font>
    <font>
      <b/>
      <sz val="10"/>
      <name val="Arial"/>
      <family val="2"/>
    </font>
    <font>
      <sz val="10"/>
      <name val="Arial"/>
      <family val="2"/>
    </font>
    <font>
      <sz val="9"/>
      <color rgb="FF000000"/>
      <name val="Arial"/>
      <family val="2"/>
    </font>
    <font>
      <b/>
      <sz val="10"/>
      <color theme="1"/>
      <name val="Arial"/>
      <family val="2"/>
    </font>
    <font>
      <b/>
      <sz val="10"/>
      <color rgb="FFFF0000"/>
      <name val="Arial"/>
      <family val="2"/>
    </font>
    <font>
      <b/>
      <sz val="9"/>
      <color rgb="FF00B050"/>
      <name val="Arial"/>
      <family val="2"/>
    </font>
    <font>
      <b/>
      <sz val="10"/>
      <color rgb="FF00B050"/>
      <name val="Arial"/>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8">
    <xf numFmtId="0" fontId="0" fillId="0" borderId="0" xfId="0"/>
    <xf numFmtId="0" fontId="0" fillId="0" borderId="0" xfId="0" applyAlignment="1">
      <alignment horizontal="center"/>
    </xf>
    <xf numFmtId="0" fontId="3" fillId="0" borderId="0" xfId="0" applyFont="1" applyAlignment="1">
      <alignment horizontal="left"/>
    </xf>
    <xf numFmtId="0" fontId="3" fillId="0" borderId="0" xfId="0" applyFont="1" applyAlignment="1">
      <alignment horizontal="center"/>
    </xf>
    <xf numFmtId="0" fontId="0" fillId="0" borderId="0" xfId="0" applyAlignment="1">
      <alignment horizontal="left"/>
    </xf>
    <xf numFmtId="0" fontId="0" fillId="0" borderId="0" xfId="0" applyFill="1" applyAlignment="1">
      <alignment horizontal="center"/>
    </xf>
    <xf numFmtId="0" fontId="4" fillId="0" borderId="1" xfId="0" applyFont="1" applyBorder="1" applyAlignment="1">
      <alignment horizontal="left"/>
    </xf>
    <xf numFmtId="0" fontId="4" fillId="0" borderId="1" xfId="0" applyFont="1" applyBorder="1" applyAlignment="1">
      <alignment horizontal="center"/>
    </xf>
    <xf numFmtId="0" fontId="4" fillId="0" borderId="1" xfId="0" applyFont="1" applyFill="1" applyBorder="1" applyAlignment="1">
      <alignment horizontal="left"/>
    </xf>
    <xf numFmtId="0" fontId="0" fillId="0" borderId="1" xfId="0" applyFill="1" applyBorder="1" applyAlignment="1">
      <alignment horizontal="center"/>
    </xf>
    <xf numFmtId="0" fontId="0" fillId="0" borderId="1" xfId="0" applyFill="1" applyBorder="1"/>
    <xf numFmtId="0" fontId="5" fillId="0" borderId="1" xfId="0" applyFont="1" applyFill="1" applyBorder="1" applyAlignment="1"/>
    <xf numFmtId="0" fontId="5" fillId="0" borderId="1" xfId="0" applyFont="1" applyFill="1" applyBorder="1" applyAlignment="1">
      <alignment horizontal="left"/>
    </xf>
    <xf numFmtId="0" fontId="5" fillId="0" borderId="1" xfId="0" applyFont="1" applyFill="1" applyBorder="1"/>
    <xf numFmtId="0" fontId="0" fillId="0" borderId="0" xfId="0" applyFill="1"/>
    <xf numFmtId="0" fontId="5" fillId="2" borderId="1" xfId="0" applyFont="1" applyFill="1" applyBorder="1" applyAlignment="1">
      <alignment horizontal="center"/>
    </xf>
    <xf numFmtId="0" fontId="0" fillId="0" borderId="1" xfId="0" applyBorder="1"/>
    <xf numFmtId="0" fontId="5" fillId="2" borderId="1" xfId="0" applyFont="1" applyFill="1" applyBorder="1" applyAlignment="1"/>
    <xf numFmtId="0" fontId="0" fillId="2" borderId="1" xfId="0" applyFill="1" applyBorder="1" applyAlignment="1">
      <alignment horizontal="center"/>
    </xf>
    <xf numFmtId="0" fontId="0" fillId="2" borderId="1" xfId="0" applyFill="1" applyBorder="1" applyAlignment="1">
      <alignment horizontal="left"/>
    </xf>
    <xf numFmtId="0" fontId="5" fillId="2" borderId="1" xfId="0" applyFont="1" applyFill="1" applyBorder="1" applyAlignment="1">
      <alignment horizontal="left"/>
    </xf>
    <xf numFmtId="0" fontId="5" fillId="2" borderId="1" xfId="0" applyFont="1" applyFill="1" applyBorder="1"/>
    <xf numFmtId="0" fontId="0" fillId="2" borderId="1" xfId="0" applyFill="1" applyBorder="1"/>
    <xf numFmtId="0" fontId="6" fillId="0" borderId="1" xfId="0" applyFont="1" applyBorder="1"/>
    <xf numFmtId="0" fontId="0" fillId="0" borderId="1" xfId="0" applyBorder="1" applyAlignment="1">
      <alignment horizontal="center"/>
    </xf>
    <xf numFmtId="0" fontId="5" fillId="0" borderId="1" xfId="0" applyFont="1" applyBorder="1" applyAlignment="1">
      <alignment horizontal="left"/>
    </xf>
    <xf numFmtId="0" fontId="5" fillId="0" borderId="1" xfId="0" applyFont="1" applyBorder="1"/>
    <xf numFmtId="0" fontId="1" fillId="0" borderId="1" xfId="0" applyFont="1" applyBorder="1"/>
    <xf numFmtId="0" fontId="5" fillId="3" borderId="1" xfId="0" applyFont="1" applyFill="1" applyBorder="1" applyAlignment="1">
      <alignment horizontal="center"/>
    </xf>
    <xf numFmtId="0" fontId="0" fillId="3" borderId="1" xfId="0" applyFill="1" applyBorder="1"/>
    <xf numFmtId="0" fontId="5" fillId="3" borderId="1" xfId="0" applyFont="1" applyFill="1" applyBorder="1" applyAlignment="1"/>
    <xf numFmtId="0" fontId="0" fillId="3" borderId="1" xfId="0" applyFill="1" applyBorder="1" applyAlignment="1">
      <alignment horizontal="center"/>
    </xf>
    <xf numFmtId="0" fontId="0" fillId="3" borderId="1" xfId="0" applyFill="1" applyBorder="1" applyAlignment="1">
      <alignment horizontal="left"/>
    </xf>
    <xf numFmtId="49" fontId="5" fillId="3" borderId="1" xfId="0" applyNumberFormat="1" applyFont="1" applyFill="1" applyBorder="1" applyAlignment="1">
      <alignment horizontal="left"/>
    </xf>
    <xf numFmtId="0" fontId="5" fillId="3" borderId="1" xfId="0" applyFont="1" applyFill="1" applyBorder="1"/>
    <xf numFmtId="0" fontId="0" fillId="3" borderId="0" xfId="0" applyFill="1"/>
    <xf numFmtId="0" fontId="6" fillId="2" borderId="0" xfId="0" applyFont="1" applyFill="1"/>
    <xf numFmtId="49" fontId="5" fillId="2" borderId="1" xfId="0" applyNumberFormat="1" applyFont="1" applyFill="1" applyBorder="1" applyAlignment="1">
      <alignment horizontal="left"/>
    </xf>
    <xf numFmtId="0" fontId="6" fillId="4" borderId="2" xfId="0" applyFont="1" applyFill="1" applyBorder="1" applyAlignment="1">
      <alignment vertical="center" wrapText="1"/>
    </xf>
    <xf numFmtId="0" fontId="5" fillId="0" borderId="1" xfId="0" quotePrefix="1" applyFont="1" applyBorder="1" applyAlignment="1">
      <alignment horizontal="left"/>
    </xf>
    <xf numFmtId="0" fontId="5" fillId="0" borderId="0" xfId="0" applyFont="1"/>
    <xf numFmtId="0" fontId="0" fillId="2" borderId="1" xfId="0" applyFill="1" applyBorder="1" applyAlignment="1"/>
    <xf numFmtId="0" fontId="0" fillId="0" borderId="1" xfId="0" applyFill="1" applyBorder="1" applyAlignment="1">
      <alignment horizontal="left"/>
    </xf>
    <xf numFmtId="49" fontId="5" fillId="0" borderId="1" xfId="0" applyNumberFormat="1" applyFont="1" applyFill="1" applyBorder="1" applyAlignment="1">
      <alignment horizontal="left"/>
    </xf>
    <xf numFmtId="0" fontId="0" fillId="0" borderId="1" xfId="0" applyBorder="1" applyAlignment="1">
      <alignment horizontal="left"/>
    </xf>
    <xf numFmtId="0" fontId="0" fillId="4" borderId="3" xfId="0" applyFill="1" applyBorder="1"/>
    <xf numFmtId="0" fontId="5" fillId="3" borderId="1" xfId="0" applyFont="1" applyFill="1" applyBorder="1" applyAlignment="1">
      <alignment horizontal="left"/>
    </xf>
    <xf numFmtId="0" fontId="0" fillId="0" borderId="1" xfId="0" applyBorder="1" applyAlignment="1"/>
    <xf numFmtId="0" fontId="6" fillId="0" borderId="1" xfId="0" applyFont="1" applyFill="1" applyBorder="1"/>
    <xf numFmtId="0" fontId="6" fillId="3" borderId="1" xfId="0" applyFont="1" applyFill="1" applyBorder="1"/>
    <xf numFmtId="0" fontId="5" fillId="0" borderId="4" xfId="0" applyFont="1" applyFill="1" applyBorder="1" applyAlignment="1">
      <alignment horizontal="center"/>
    </xf>
    <xf numFmtId="0" fontId="0" fillId="0" borderId="4" xfId="0" applyFill="1" applyBorder="1"/>
    <xf numFmtId="0" fontId="5" fillId="0" borderId="4" xfId="0" applyFont="1" applyFill="1" applyBorder="1" applyAlignment="1"/>
    <xf numFmtId="0" fontId="0" fillId="0" borderId="4" xfId="0" applyFill="1" applyBorder="1" applyAlignment="1">
      <alignment horizontal="center"/>
    </xf>
    <xf numFmtId="0" fontId="6" fillId="0" borderId="0" xfId="0" applyFont="1" applyFill="1"/>
    <xf numFmtId="0" fontId="5" fillId="0" borderId="4" xfId="0" applyFont="1" applyFill="1" applyBorder="1"/>
    <xf numFmtId="0" fontId="5" fillId="0" borderId="1" xfId="0" applyFont="1" applyBorder="1" applyAlignment="1"/>
    <xf numFmtId="0" fontId="4" fillId="5" borderId="1" xfId="0" applyFont="1" applyFill="1" applyBorder="1" applyAlignment="1">
      <alignment horizontal="center"/>
    </xf>
    <xf numFmtId="0" fontId="7" fillId="5" borderId="1" xfId="0" applyFont="1" applyFill="1" applyBorder="1" applyAlignment="1">
      <alignment horizontal="center"/>
    </xf>
    <xf numFmtId="6" fontId="7" fillId="5" borderId="1" xfId="0" applyNumberFormat="1" applyFont="1" applyFill="1" applyBorder="1" applyAlignment="1">
      <alignment horizontal="center"/>
    </xf>
    <xf numFmtId="0" fontId="7" fillId="7" borderId="1" xfId="0" applyFont="1" applyFill="1" applyBorder="1" applyAlignment="1">
      <alignment horizontal="center"/>
    </xf>
    <xf numFmtId="0" fontId="0" fillId="6" borderId="1" xfId="0" applyFill="1" applyBorder="1" applyAlignment="1">
      <alignment horizontal="center"/>
    </xf>
    <xf numFmtId="0" fontId="4" fillId="5" borderId="1" xfId="0" applyFont="1" applyFill="1" applyBorder="1" applyAlignment="1">
      <alignment horizontal="left"/>
    </xf>
    <xf numFmtId="0" fontId="5" fillId="8" borderId="1" xfId="0" applyFont="1" applyFill="1" applyBorder="1" applyAlignment="1">
      <alignment horizontal="center"/>
    </xf>
    <xf numFmtId="0" fontId="0" fillId="8" borderId="1" xfId="0" applyFill="1" applyBorder="1" applyAlignment="1"/>
    <xf numFmtId="0" fontId="6" fillId="8" borderId="1" xfId="0" applyFont="1" applyFill="1" applyBorder="1" applyAlignment="1"/>
    <xf numFmtId="0" fontId="0" fillId="8" borderId="1" xfId="0" applyFill="1" applyBorder="1" applyAlignment="1">
      <alignment horizontal="center"/>
    </xf>
    <xf numFmtId="0" fontId="5" fillId="8" borderId="1" xfId="0" applyFont="1" applyFill="1" applyBorder="1" applyAlignment="1">
      <alignment horizontal="left"/>
    </xf>
    <xf numFmtId="0" fontId="5" fillId="8" borderId="1" xfId="0" applyFont="1" applyFill="1" applyBorder="1" applyAlignment="1"/>
    <xf numFmtId="0" fontId="0" fillId="8" borderId="1" xfId="0" applyFill="1" applyBorder="1"/>
    <xf numFmtId="0" fontId="0" fillId="0" borderId="1" xfId="0" applyFill="1" applyBorder="1" applyAlignment="1"/>
    <xf numFmtId="0" fontId="8" fillId="0" borderId="1" xfId="0" applyFont="1" applyFill="1" applyBorder="1" applyAlignment="1">
      <alignment horizontal="center"/>
    </xf>
    <xf numFmtId="0" fontId="5" fillId="0" borderId="1" xfId="0" applyFont="1" applyFill="1" applyBorder="1" applyAlignment="1">
      <alignment horizontal="center"/>
    </xf>
    <xf numFmtId="0" fontId="6" fillId="0" borderId="1" xfId="0" applyFont="1" applyFill="1" applyBorder="1" applyAlignment="1"/>
    <xf numFmtId="0" fontId="1" fillId="0" borderId="1" xfId="0" applyFont="1" applyFill="1" applyBorder="1" applyAlignment="1"/>
    <xf numFmtId="0" fontId="0" fillId="9" borderId="1" xfId="0" applyFill="1" applyBorder="1" applyAlignment="1">
      <alignment horizontal="center"/>
    </xf>
    <xf numFmtId="0" fontId="0" fillId="9" borderId="1" xfId="0" applyFill="1" applyBorder="1" applyAlignment="1"/>
    <xf numFmtId="0" fontId="5" fillId="9" borderId="1" xfId="0" applyFont="1" applyFill="1" applyBorder="1" applyAlignment="1"/>
    <xf numFmtId="0" fontId="5" fillId="9" borderId="1" xfId="0" applyFont="1" applyFill="1" applyBorder="1" applyAlignment="1">
      <alignment horizontal="left"/>
    </xf>
    <xf numFmtId="0" fontId="0" fillId="9" borderId="1" xfId="0" applyFill="1" applyBorder="1"/>
    <xf numFmtId="0" fontId="8" fillId="9" borderId="1" xfId="0" applyFont="1" applyFill="1" applyBorder="1" applyAlignment="1">
      <alignment horizontal="center"/>
    </xf>
    <xf numFmtId="0" fontId="2" fillId="0" borderId="0" xfId="0" applyFont="1" applyAlignment="1">
      <alignment horizontal="center" vertical="center"/>
    </xf>
    <xf numFmtId="0" fontId="9" fillId="8" borderId="1" xfId="0" applyFont="1" applyFill="1" applyBorder="1" applyAlignment="1"/>
    <xf numFmtId="0" fontId="10" fillId="8" borderId="1" xfId="0" applyFont="1" applyFill="1" applyBorder="1" applyAlignment="1">
      <alignment horizontal="left"/>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tentacle_module_BOM"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Teensy_Board" connectionId="1" autoFormatId="16" applyNumberFormats="0" applyBorderFormats="0" applyFontFormats="0" applyPatternFormats="0" applyAlignmentFormats="0" applyWidthHeightFormats="0"/>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8"/>
  <sheetViews>
    <sheetView topLeftCell="A7" workbookViewId="0">
      <selection activeCell="A5" sqref="A5:I28"/>
    </sheetView>
  </sheetViews>
  <sheetFormatPr defaultColWidth="11.42578125" defaultRowHeight="12.75" x14ac:dyDescent="0.2"/>
  <cols>
    <col min="1" max="1" width="4" style="1" customWidth="1"/>
    <col min="2" max="2" width="33.28515625" customWidth="1"/>
    <col min="3" max="3" width="43.7109375" style="1" customWidth="1"/>
    <col min="4" max="4" width="12.5703125" style="1" customWidth="1"/>
    <col min="5" max="5" width="28.7109375" customWidth="1"/>
    <col min="6" max="6" width="36" customWidth="1"/>
    <col min="7" max="7" width="14.42578125" style="4" customWidth="1"/>
    <col min="8" max="8" width="16.42578125" customWidth="1"/>
    <col min="9" max="9" width="59.5703125" customWidth="1"/>
    <col min="10" max="10" width="13.140625" bestFit="1" customWidth="1"/>
    <col min="11" max="11" width="27.42578125" bestFit="1" customWidth="1"/>
    <col min="12" max="12" width="10.140625" customWidth="1"/>
    <col min="257" max="257" width="4" customWidth="1"/>
    <col min="258" max="258" width="33.28515625" customWidth="1"/>
    <col min="259" max="259" width="43.7109375" customWidth="1"/>
    <col min="260" max="260" width="12.5703125" customWidth="1"/>
    <col min="261" max="261" width="28.7109375" customWidth="1"/>
    <col min="262" max="262" width="36" customWidth="1"/>
    <col min="263" max="263" width="14.42578125" customWidth="1"/>
    <col min="264" max="264" width="16.42578125" customWidth="1"/>
    <col min="265" max="265" width="59.5703125" customWidth="1"/>
    <col min="266" max="266" width="13.140625" bestFit="1" customWidth="1"/>
    <col min="267" max="267" width="27.42578125" bestFit="1" customWidth="1"/>
    <col min="268" max="268" width="10.140625" customWidth="1"/>
    <col min="513" max="513" width="4" customWidth="1"/>
    <col min="514" max="514" width="33.28515625" customWidth="1"/>
    <col min="515" max="515" width="43.7109375" customWidth="1"/>
    <col min="516" max="516" width="12.5703125" customWidth="1"/>
    <col min="517" max="517" width="28.7109375" customWidth="1"/>
    <col min="518" max="518" width="36" customWidth="1"/>
    <col min="519" max="519" width="14.42578125" customWidth="1"/>
    <col min="520" max="520" width="16.42578125" customWidth="1"/>
    <col min="521" max="521" width="59.5703125" customWidth="1"/>
    <col min="522" max="522" width="13.140625" bestFit="1" customWidth="1"/>
    <col min="523" max="523" width="27.42578125" bestFit="1" customWidth="1"/>
    <col min="524" max="524" width="10.140625" customWidth="1"/>
    <col min="769" max="769" width="4" customWidth="1"/>
    <col min="770" max="770" width="33.28515625" customWidth="1"/>
    <col min="771" max="771" width="43.7109375" customWidth="1"/>
    <col min="772" max="772" width="12.5703125" customWidth="1"/>
    <col min="773" max="773" width="28.7109375" customWidth="1"/>
    <col min="774" max="774" width="36" customWidth="1"/>
    <col min="775" max="775" width="14.42578125" customWidth="1"/>
    <col min="776" max="776" width="16.42578125" customWidth="1"/>
    <col min="777" max="777" width="59.5703125" customWidth="1"/>
    <col min="778" max="778" width="13.140625" bestFit="1" customWidth="1"/>
    <col min="779" max="779" width="27.42578125" bestFit="1" customWidth="1"/>
    <col min="780" max="780" width="10.140625" customWidth="1"/>
    <col min="1025" max="1025" width="4" customWidth="1"/>
    <col min="1026" max="1026" width="33.28515625" customWidth="1"/>
    <col min="1027" max="1027" width="43.7109375" customWidth="1"/>
    <col min="1028" max="1028" width="12.5703125" customWidth="1"/>
    <col min="1029" max="1029" width="28.7109375" customWidth="1"/>
    <col min="1030" max="1030" width="36" customWidth="1"/>
    <col min="1031" max="1031" width="14.42578125" customWidth="1"/>
    <col min="1032" max="1032" width="16.42578125" customWidth="1"/>
    <col min="1033" max="1033" width="59.5703125" customWidth="1"/>
    <col min="1034" max="1034" width="13.140625" bestFit="1" customWidth="1"/>
    <col min="1035" max="1035" width="27.42578125" bestFit="1" customWidth="1"/>
    <col min="1036" max="1036" width="10.140625" customWidth="1"/>
    <col min="1281" max="1281" width="4" customWidth="1"/>
    <col min="1282" max="1282" width="33.28515625" customWidth="1"/>
    <col min="1283" max="1283" width="43.7109375" customWidth="1"/>
    <col min="1284" max="1284" width="12.5703125" customWidth="1"/>
    <col min="1285" max="1285" width="28.7109375" customWidth="1"/>
    <col min="1286" max="1286" width="36" customWidth="1"/>
    <col min="1287" max="1287" width="14.42578125" customWidth="1"/>
    <col min="1288" max="1288" width="16.42578125" customWidth="1"/>
    <col min="1289" max="1289" width="59.5703125" customWidth="1"/>
    <col min="1290" max="1290" width="13.140625" bestFit="1" customWidth="1"/>
    <col min="1291" max="1291" width="27.42578125" bestFit="1" customWidth="1"/>
    <col min="1292" max="1292" width="10.140625" customWidth="1"/>
    <col min="1537" max="1537" width="4" customWidth="1"/>
    <col min="1538" max="1538" width="33.28515625" customWidth="1"/>
    <col min="1539" max="1539" width="43.7109375" customWidth="1"/>
    <col min="1540" max="1540" width="12.5703125" customWidth="1"/>
    <col min="1541" max="1541" width="28.7109375" customWidth="1"/>
    <col min="1542" max="1542" width="36" customWidth="1"/>
    <col min="1543" max="1543" width="14.42578125" customWidth="1"/>
    <col min="1544" max="1544" width="16.42578125" customWidth="1"/>
    <col min="1545" max="1545" width="59.5703125" customWidth="1"/>
    <col min="1546" max="1546" width="13.140625" bestFit="1" customWidth="1"/>
    <col min="1547" max="1547" width="27.42578125" bestFit="1" customWidth="1"/>
    <col min="1548" max="1548" width="10.140625" customWidth="1"/>
    <col min="1793" max="1793" width="4" customWidth="1"/>
    <col min="1794" max="1794" width="33.28515625" customWidth="1"/>
    <col min="1795" max="1795" width="43.7109375" customWidth="1"/>
    <col min="1796" max="1796" width="12.5703125" customWidth="1"/>
    <col min="1797" max="1797" width="28.7109375" customWidth="1"/>
    <col min="1798" max="1798" width="36" customWidth="1"/>
    <col min="1799" max="1799" width="14.42578125" customWidth="1"/>
    <col min="1800" max="1800" width="16.42578125" customWidth="1"/>
    <col min="1801" max="1801" width="59.5703125" customWidth="1"/>
    <col min="1802" max="1802" width="13.140625" bestFit="1" customWidth="1"/>
    <col min="1803" max="1803" width="27.42578125" bestFit="1" customWidth="1"/>
    <col min="1804" max="1804" width="10.140625" customWidth="1"/>
    <col min="2049" max="2049" width="4" customWidth="1"/>
    <col min="2050" max="2050" width="33.28515625" customWidth="1"/>
    <col min="2051" max="2051" width="43.7109375" customWidth="1"/>
    <col min="2052" max="2052" width="12.5703125" customWidth="1"/>
    <col min="2053" max="2053" width="28.7109375" customWidth="1"/>
    <col min="2054" max="2054" width="36" customWidth="1"/>
    <col min="2055" max="2055" width="14.42578125" customWidth="1"/>
    <col min="2056" max="2056" width="16.42578125" customWidth="1"/>
    <col min="2057" max="2057" width="59.5703125" customWidth="1"/>
    <col min="2058" max="2058" width="13.140625" bestFit="1" customWidth="1"/>
    <col min="2059" max="2059" width="27.42578125" bestFit="1" customWidth="1"/>
    <col min="2060" max="2060" width="10.140625" customWidth="1"/>
    <col min="2305" max="2305" width="4" customWidth="1"/>
    <col min="2306" max="2306" width="33.28515625" customWidth="1"/>
    <col min="2307" max="2307" width="43.7109375" customWidth="1"/>
    <col min="2308" max="2308" width="12.5703125" customWidth="1"/>
    <col min="2309" max="2309" width="28.7109375" customWidth="1"/>
    <col min="2310" max="2310" width="36" customWidth="1"/>
    <col min="2311" max="2311" width="14.42578125" customWidth="1"/>
    <col min="2312" max="2312" width="16.42578125" customWidth="1"/>
    <col min="2313" max="2313" width="59.5703125" customWidth="1"/>
    <col min="2314" max="2314" width="13.140625" bestFit="1" customWidth="1"/>
    <col min="2315" max="2315" width="27.42578125" bestFit="1" customWidth="1"/>
    <col min="2316" max="2316" width="10.140625" customWidth="1"/>
    <col min="2561" max="2561" width="4" customWidth="1"/>
    <col min="2562" max="2562" width="33.28515625" customWidth="1"/>
    <col min="2563" max="2563" width="43.7109375" customWidth="1"/>
    <col min="2564" max="2564" width="12.5703125" customWidth="1"/>
    <col min="2565" max="2565" width="28.7109375" customWidth="1"/>
    <col min="2566" max="2566" width="36" customWidth="1"/>
    <col min="2567" max="2567" width="14.42578125" customWidth="1"/>
    <col min="2568" max="2568" width="16.42578125" customWidth="1"/>
    <col min="2569" max="2569" width="59.5703125" customWidth="1"/>
    <col min="2570" max="2570" width="13.140625" bestFit="1" customWidth="1"/>
    <col min="2571" max="2571" width="27.42578125" bestFit="1" customWidth="1"/>
    <col min="2572" max="2572" width="10.140625" customWidth="1"/>
    <col min="2817" max="2817" width="4" customWidth="1"/>
    <col min="2818" max="2818" width="33.28515625" customWidth="1"/>
    <col min="2819" max="2819" width="43.7109375" customWidth="1"/>
    <col min="2820" max="2820" width="12.5703125" customWidth="1"/>
    <col min="2821" max="2821" width="28.7109375" customWidth="1"/>
    <col min="2822" max="2822" width="36" customWidth="1"/>
    <col min="2823" max="2823" width="14.42578125" customWidth="1"/>
    <col min="2824" max="2824" width="16.42578125" customWidth="1"/>
    <col min="2825" max="2825" width="59.5703125" customWidth="1"/>
    <col min="2826" max="2826" width="13.140625" bestFit="1" customWidth="1"/>
    <col min="2827" max="2827" width="27.42578125" bestFit="1" customWidth="1"/>
    <col min="2828" max="2828" width="10.140625" customWidth="1"/>
    <col min="3073" max="3073" width="4" customWidth="1"/>
    <col min="3074" max="3074" width="33.28515625" customWidth="1"/>
    <col min="3075" max="3075" width="43.7109375" customWidth="1"/>
    <col min="3076" max="3076" width="12.5703125" customWidth="1"/>
    <col min="3077" max="3077" width="28.7109375" customWidth="1"/>
    <col min="3078" max="3078" width="36" customWidth="1"/>
    <col min="3079" max="3079" width="14.42578125" customWidth="1"/>
    <col min="3080" max="3080" width="16.42578125" customWidth="1"/>
    <col min="3081" max="3081" width="59.5703125" customWidth="1"/>
    <col min="3082" max="3082" width="13.140625" bestFit="1" customWidth="1"/>
    <col min="3083" max="3083" width="27.42578125" bestFit="1" customWidth="1"/>
    <col min="3084" max="3084" width="10.140625" customWidth="1"/>
    <col min="3329" max="3329" width="4" customWidth="1"/>
    <col min="3330" max="3330" width="33.28515625" customWidth="1"/>
    <col min="3331" max="3331" width="43.7109375" customWidth="1"/>
    <col min="3332" max="3332" width="12.5703125" customWidth="1"/>
    <col min="3333" max="3333" width="28.7109375" customWidth="1"/>
    <col min="3334" max="3334" width="36" customWidth="1"/>
    <col min="3335" max="3335" width="14.42578125" customWidth="1"/>
    <col min="3336" max="3336" width="16.42578125" customWidth="1"/>
    <col min="3337" max="3337" width="59.5703125" customWidth="1"/>
    <col min="3338" max="3338" width="13.140625" bestFit="1" customWidth="1"/>
    <col min="3339" max="3339" width="27.42578125" bestFit="1" customWidth="1"/>
    <col min="3340" max="3340" width="10.140625" customWidth="1"/>
    <col min="3585" max="3585" width="4" customWidth="1"/>
    <col min="3586" max="3586" width="33.28515625" customWidth="1"/>
    <col min="3587" max="3587" width="43.7109375" customWidth="1"/>
    <col min="3588" max="3588" width="12.5703125" customWidth="1"/>
    <col min="3589" max="3589" width="28.7109375" customWidth="1"/>
    <col min="3590" max="3590" width="36" customWidth="1"/>
    <col min="3591" max="3591" width="14.42578125" customWidth="1"/>
    <col min="3592" max="3592" width="16.42578125" customWidth="1"/>
    <col min="3593" max="3593" width="59.5703125" customWidth="1"/>
    <col min="3594" max="3594" width="13.140625" bestFit="1" customWidth="1"/>
    <col min="3595" max="3595" width="27.42578125" bestFit="1" customWidth="1"/>
    <col min="3596" max="3596" width="10.140625" customWidth="1"/>
    <col min="3841" max="3841" width="4" customWidth="1"/>
    <col min="3842" max="3842" width="33.28515625" customWidth="1"/>
    <col min="3843" max="3843" width="43.7109375" customWidth="1"/>
    <col min="3844" max="3844" width="12.5703125" customWidth="1"/>
    <col min="3845" max="3845" width="28.7109375" customWidth="1"/>
    <col min="3846" max="3846" width="36" customWidth="1"/>
    <col min="3847" max="3847" width="14.42578125" customWidth="1"/>
    <col min="3848" max="3848" width="16.42578125" customWidth="1"/>
    <col min="3849" max="3849" width="59.5703125" customWidth="1"/>
    <col min="3850" max="3850" width="13.140625" bestFit="1" customWidth="1"/>
    <col min="3851" max="3851" width="27.42578125" bestFit="1" customWidth="1"/>
    <col min="3852" max="3852" width="10.140625" customWidth="1"/>
    <col min="4097" max="4097" width="4" customWidth="1"/>
    <col min="4098" max="4098" width="33.28515625" customWidth="1"/>
    <col min="4099" max="4099" width="43.7109375" customWidth="1"/>
    <col min="4100" max="4100" width="12.5703125" customWidth="1"/>
    <col min="4101" max="4101" width="28.7109375" customWidth="1"/>
    <col min="4102" max="4102" width="36" customWidth="1"/>
    <col min="4103" max="4103" width="14.42578125" customWidth="1"/>
    <col min="4104" max="4104" width="16.42578125" customWidth="1"/>
    <col min="4105" max="4105" width="59.5703125" customWidth="1"/>
    <col min="4106" max="4106" width="13.140625" bestFit="1" customWidth="1"/>
    <col min="4107" max="4107" width="27.42578125" bestFit="1" customWidth="1"/>
    <col min="4108" max="4108" width="10.140625" customWidth="1"/>
    <col min="4353" max="4353" width="4" customWidth="1"/>
    <col min="4354" max="4354" width="33.28515625" customWidth="1"/>
    <col min="4355" max="4355" width="43.7109375" customWidth="1"/>
    <col min="4356" max="4356" width="12.5703125" customWidth="1"/>
    <col min="4357" max="4357" width="28.7109375" customWidth="1"/>
    <col min="4358" max="4358" width="36" customWidth="1"/>
    <col min="4359" max="4359" width="14.42578125" customWidth="1"/>
    <col min="4360" max="4360" width="16.42578125" customWidth="1"/>
    <col min="4361" max="4361" width="59.5703125" customWidth="1"/>
    <col min="4362" max="4362" width="13.140625" bestFit="1" customWidth="1"/>
    <col min="4363" max="4363" width="27.42578125" bestFit="1" customWidth="1"/>
    <col min="4364" max="4364" width="10.140625" customWidth="1"/>
    <col min="4609" max="4609" width="4" customWidth="1"/>
    <col min="4610" max="4610" width="33.28515625" customWidth="1"/>
    <col min="4611" max="4611" width="43.7109375" customWidth="1"/>
    <col min="4612" max="4612" width="12.5703125" customWidth="1"/>
    <col min="4613" max="4613" width="28.7109375" customWidth="1"/>
    <col min="4614" max="4614" width="36" customWidth="1"/>
    <col min="4615" max="4615" width="14.42578125" customWidth="1"/>
    <col min="4616" max="4616" width="16.42578125" customWidth="1"/>
    <col min="4617" max="4617" width="59.5703125" customWidth="1"/>
    <col min="4618" max="4618" width="13.140625" bestFit="1" customWidth="1"/>
    <col min="4619" max="4619" width="27.42578125" bestFit="1" customWidth="1"/>
    <col min="4620" max="4620" width="10.140625" customWidth="1"/>
    <col min="4865" max="4865" width="4" customWidth="1"/>
    <col min="4866" max="4866" width="33.28515625" customWidth="1"/>
    <col min="4867" max="4867" width="43.7109375" customWidth="1"/>
    <col min="4868" max="4868" width="12.5703125" customWidth="1"/>
    <col min="4869" max="4869" width="28.7109375" customWidth="1"/>
    <col min="4870" max="4870" width="36" customWidth="1"/>
    <col min="4871" max="4871" width="14.42578125" customWidth="1"/>
    <col min="4872" max="4872" width="16.42578125" customWidth="1"/>
    <col min="4873" max="4873" width="59.5703125" customWidth="1"/>
    <col min="4874" max="4874" width="13.140625" bestFit="1" customWidth="1"/>
    <col min="4875" max="4875" width="27.42578125" bestFit="1" customWidth="1"/>
    <col min="4876" max="4876" width="10.140625" customWidth="1"/>
    <col min="5121" max="5121" width="4" customWidth="1"/>
    <col min="5122" max="5122" width="33.28515625" customWidth="1"/>
    <col min="5123" max="5123" width="43.7109375" customWidth="1"/>
    <col min="5124" max="5124" width="12.5703125" customWidth="1"/>
    <col min="5125" max="5125" width="28.7109375" customWidth="1"/>
    <col min="5126" max="5126" width="36" customWidth="1"/>
    <col min="5127" max="5127" width="14.42578125" customWidth="1"/>
    <col min="5128" max="5128" width="16.42578125" customWidth="1"/>
    <col min="5129" max="5129" width="59.5703125" customWidth="1"/>
    <col min="5130" max="5130" width="13.140625" bestFit="1" customWidth="1"/>
    <col min="5131" max="5131" width="27.42578125" bestFit="1" customWidth="1"/>
    <col min="5132" max="5132" width="10.140625" customWidth="1"/>
    <col min="5377" max="5377" width="4" customWidth="1"/>
    <col min="5378" max="5378" width="33.28515625" customWidth="1"/>
    <col min="5379" max="5379" width="43.7109375" customWidth="1"/>
    <col min="5380" max="5380" width="12.5703125" customWidth="1"/>
    <col min="5381" max="5381" width="28.7109375" customWidth="1"/>
    <col min="5382" max="5382" width="36" customWidth="1"/>
    <col min="5383" max="5383" width="14.42578125" customWidth="1"/>
    <col min="5384" max="5384" width="16.42578125" customWidth="1"/>
    <col min="5385" max="5385" width="59.5703125" customWidth="1"/>
    <col min="5386" max="5386" width="13.140625" bestFit="1" customWidth="1"/>
    <col min="5387" max="5387" width="27.42578125" bestFit="1" customWidth="1"/>
    <col min="5388" max="5388" width="10.140625" customWidth="1"/>
    <col min="5633" max="5633" width="4" customWidth="1"/>
    <col min="5634" max="5634" width="33.28515625" customWidth="1"/>
    <col min="5635" max="5635" width="43.7109375" customWidth="1"/>
    <col min="5636" max="5636" width="12.5703125" customWidth="1"/>
    <col min="5637" max="5637" width="28.7109375" customWidth="1"/>
    <col min="5638" max="5638" width="36" customWidth="1"/>
    <col min="5639" max="5639" width="14.42578125" customWidth="1"/>
    <col min="5640" max="5640" width="16.42578125" customWidth="1"/>
    <col min="5641" max="5641" width="59.5703125" customWidth="1"/>
    <col min="5642" max="5642" width="13.140625" bestFit="1" customWidth="1"/>
    <col min="5643" max="5643" width="27.42578125" bestFit="1" customWidth="1"/>
    <col min="5644" max="5644" width="10.140625" customWidth="1"/>
    <col min="5889" max="5889" width="4" customWidth="1"/>
    <col min="5890" max="5890" width="33.28515625" customWidth="1"/>
    <col min="5891" max="5891" width="43.7109375" customWidth="1"/>
    <col min="5892" max="5892" width="12.5703125" customWidth="1"/>
    <col min="5893" max="5893" width="28.7109375" customWidth="1"/>
    <col min="5894" max="5894" width="36" customWidth="1"/>
    <col min="5895" max="5895" width="14.42578125" customWidth="1"/>
    <col min="5896" max="5896" width="16.42578125" customWidth="1"/>
    <col min="5897" max="5897" width="59.5703125" customWidth="1"/>
    <col min="5898" max="5898" width="13.140625" bestFit="1" customWidth="1"/>
    <col min="5899" max="5899" width="27.42578125" bestFit="1" customWidth="1"/>
    <col min="5900" max="5900" width="10.140625" customWidth="1"/>
    <col min="6145" max="6145" width="4" customWidth="1"/>
    <col min="6146" max="6146" width="33.28515625" customWidth="1"/>
    <col min="6147" max="6147" width="43.7109375" customWidth="1"/>
    <col min="6148" max="6148" width="12.5703125" customWidth="1"/>
    <col min="6149" max="6149" width="28.7109375" customWidth="1"/>
    <col min="6150" max="6150" width="36" customWidth="1"/>
    <col min="6151" max="6151" width="14.42578125" customWidth="1"/>
    <col min="6152" max="6152" width="16.42578125" customWidth="1"/>
    <col min="6153" max="6153" width="59.5703125" customWidth="1"/>
    <col min="6154" max="6154" width="13.140625" bestFit="1" customWidth="1"/>
    <col min="6155" max="6155" width="27.42578125" bestFit="1" customWidth="1"/>
    <col min="6156" max="6156" width="10.140625" customWidth="1"/>
    <col min="6401" max="6401" width="4" customWidth="1"/>
    <col min="6402" max="6402" width="33.28515625" customWidth="1"/>
    <col min="6403" max="6403" width="43.7109375" customWidth="1"/>
    <col min="6404" max="6404" width="12.5703125" customWidth="1"/>
    <col min="6405" max="6405" width="28.7109375" customWidth="1"/>
    <col min="6406" max="6406" width="36" customWidth="1"/>
    <col min="6407" max="6407" width="14.42578125" customWidth="1"/>
    <col min="6408" max="6408" width="16.42578125" customWidth="1"/>
    <col min="6409" max="6409" width="59.5703125" customWidth="1"/>
    <col min="6410" max="6410" width="13.140625" bestFit="1" customWidth="1"/>
    <col min="6411" max="6411" width="27.42578125" bestFit="1" customWidth="1"/>
    <col min="6412" max="6412" width="10.140625" customWidth="1"/>
    <col min="6657" max="6657" width="4" customWidth="1"/>
    <col min="6658" max="6658" width="33.28515625" customWidth="1"/>
    <col min="6659" max="6659" width="43.7109375" customWidth="1"/>
    <col min="6660" max="6660" width="12.5703125" customWidth="1"/>
    <col min="6661" max="6661" width="28.7109375" customWidth="1"/>
    <col min="6662" max="6662" width="36" customWidth="1"/>
    <col min="6663" max="6663" width="14.42578125" customWidth="1"/>
    <col min="6664" max="6664" width="16.42578125" customWidth="1"/>
    <col min="6665" max="6665" width="59.5703125" customWidth="1"/>
    <col min="6666" max="6666" width="13.140625" bestFit="1" customWidth="1"/>
    <col min="6667" max="6667" width="27.42578125" bestFit="1" customWidth="1"/>
    <col min="6668" max="6668" width="10.140625" customWidth="1"/>
    <col min="6913" max="6913" width="4" customWidth="1"/>
    <col min="6914" max="6914" width="33.28515625" customWidth="1"/>
    <col min="6915" max="6915" width="43.7109375" customWidth="1"/>
    <col min="6916" max="6916" width="12.5703125" customWidth="1"/>
    <col min="6917" max="6917" width="28.7109375" customWidth="1"/>
    <col min="6918" max="6918" width="36" customWidth="1"/>
    <col min="6919" max="6919" width="14.42578125" customWidth="1"/>
    <col min="6920" max="6920" width="16.42578125" customWidth="1"/>
    <col min="6921" max="6921" width="59.5703125" customWidth="1"/>
    <col min="6922" max="6922" width="13.140625" bestFit="1" customWidth="1"/>
    <col min="6923" max="6923" width="27.42578125" bestFit="1" customWidth="1"/>
    <col min="6924" max="6924" width="10.140625" customWidth="1"/>
    <col min="7169" max="7169" width="4" customWidth="1"/>
    <col min="7170" max="7170" width="33.28515625" customWidth="1"/>
    <col min="7171" max="7171" width="43.7109375" customWidth="1"/>
    <col min="7172" max="7172" width="12.5703125" customWidth="1"/>
    <col min="7173" max="7173" width="28.7109375" customWidth="1"/>
    <col min="7174" max="7174" width="36" customWidth="1"/>
    <col min="7175" max="7175" width="14.42578125" customWidth="1"/>
    <col min="7176" max="7176" width="16.42578125" customWidth="1"/>
    <col min="7177" max="7177" width="59.5703125" customWidth="1"/>
    <col min="7178" max="7178" width="13.140625" bestFit="1" customWidth="1"/>
    <col min="7179" max="7179" width="27.42578125" bestFit="1" customWidth="1"/>
    <col min="7180" max="7180" width="10.140625" customWidth="1"/>
    <col min="7425" max="7425" width="4" customWidth="1"/>
    <col min="7426" max="7426" width="33.28515625" customWidth="1"/>
    <col min="7427" max="7427" width="43.7109375" customWidth="1"/>
    <col min="7428" max="7428" width="12.5703125" customWidth="1"/>
    <col min="7429" max="7429" width="28.7109375" customWidth="1"/>
    <col min="7430" max="7430" width="36" customWidth="1"/>
    <col min="7431" max="7431" width="14.42578125" customWidth="1"/>
    <col min="7432" max="7432" width="16.42578125" customWidth="1"/>
    <col min="7433" max="7433" width="59.5703125" customWidth="1"/>
    <col min="7434" max="7434" width="13.140625" bestFit="1" customWidth="1"/>
    <col min="7435" max="7435" width="27.42578125" bestFit="1" customWidth="1"/>
    <col min="7436" max="7436" width="10.140625" customWidth="1"/>
    <col min="7681" max="7681" width="4" customWidth="1"/>
    <col min="7682" max="7682" width="33.28515625" customWidth="1"/>
    <col min="7683" max="7683" width="43.7109375" customWidth="1"/>
    <col min="7684" max="7684" width="12.5703125" customWidth="1"/>
    <col min="7685" max="7685" width="28.7109375" customWidth="1"/>
    <col min="7686" max="7686" width="36" customWidth="1"/>
    <col min="7687" max="7687" width="14.42578125" customWidth="1"/>
    <col min="7688" max="7688" width="16.42578125" customWidth="1"/>
    <col min="7689" max="7689" width="59.5703125" customWidth="1"/>
    <col min="7690" max="7690" width="13.140625" bestFit="1" customWidth="1"/>
    <col min="7691" max="7691" width="27.42578125" bestFit="1" customWidth="1"/>
    <col min="7692" max="7692" width="10.140625" customWidth="1"/>
    <col min="7937" max="7937" width="4" customWidth="1"/>
    <col min="7938" max="7938" width="33.28515625" customWidth="1"/>
    <col min="7939" max="7939" width="43.7109375" customWidth="1"/>
    <col min="7940" max="7940" width="12.5703125" customWidth="1"/>
    <col min="7941" max="7941" width="28.7109375" customWidth="1"/>
    <col min="7942" max="7942" width="36" customWidth="1"/>
    <col min="7943" max="7943" width="14.42578125" customWidth="1"/>
    <col min="7944" max="7944" width="16.42578125" customWidth="1"/>
    <col min="7945" max="7945" width="59.5703125" customWidth="1"/>
    <col min="7946" max="7946" width="13.140625" bestFit="1" customWidth="1"/>
    <col min="7947" max="7947" width="27.42578125" bestFit="1" customWidth="1"/>
    <col min="7948" max="7948" width="10.140625" customWidth="1"/>
    <col min="8193" max="8193" width="4" customWidth="1"/>
    <col min="8194" max="8194" width="33.28515625" customWidth="1"/>
    <col min="8195" max="8195" width="43.7109375" customWidth="1"/>
    <col min="8196" max="8196" width="12.5703125" customWidth="1"/>
    <col min="8197" max="8197" width="28.7109375" customWidth="1"/>
    <col min="8198" max="8198" width="36" customWidth="1"/>
    <col min="8199" max="8199" width="14.42578125" customWidth="1"/>
    <col min="8200" max="8200" width="16.42578125" customWidth="1"/>
    <col min="8201" max="8201" width="59.5703125" customWidth="1"/>
    <col min="8202" max="8202" width="13.140625" bestFit="1" customWidth="1"/>
    <col min="8203" max="8203" width="27.42578125" bestFit="1" customWidth="1"/>
    <col min="8204" max="8204" width="10.140625" customWidth="1"/>
    <col min="8449" max="8449" width="4" customWidth="1"/>
    <col min="8450" max="8450" width="33.28515625" customWidth="1"/>
    <col min="8451" max="8451" width="43.7109375" customWidth="1"/>
    <col min="8452" max="8452" width="12.5703125" customWidth="1"/>
    <col min="8453" max="8453" width="28.7109375" customWidth="1"/>
    <col min="8454" max="8454" width="36" customWidth="1"/>
    <col min="8455" max="8455" width="14.42578125" customWidth="1"/>
    <col min="8456" max="8456" width="16.42578125" customWidth="1"/>
    <col min="8457" max="8457" width="59.5703125" customWidth="1"/>
    <col min="8458" max="8458" width="13.140625" bestFit="1" customWidth="1"/>
    <col min="8459" max="8459" width="27.42578125" bestFit="1" customWidth="1"/>
    <col min="8460" max="8460" width="10.140625" customWidth="1"/>
    <col min="8705" max="8705" width="4" customWidth="1"/>
    <col min="8706" max="8706" width="33.28515625" customWidth="1"/>
    <col min="8707" max="8707" width="43.7109375" customWidth="1"/>
    <col min="8708" max="8708" width="12.5703125" customWidth="1"/>
    <col min="8709" max="8709" width="28.7109375" customWidth="1"/>
    <col min="8710" max="8710" width="36" customWidth="1"/>
    <col min="8711" max="8711" width="14.42578125" customWidth="1"/>
    <col min="8712" max="8712" width="16.42578125" customWidth="1"/>
    <col min="8713" max="8713" width="59.5703125" customWidth="1"/>
    <col min="8714" max="8714" width="13.140625" bestFit="1" customWidth="1"/>
    <col min="8715" max="8715" width="27.42578125" bestFit="1" customWidth="1"/>
    <col min="8716" max="8716" width="10.140625" customWidth="1"/>
    <col min="8961" max="8961" width="4" customWidth="1"/>
    <col min="8962" max="8962" width="33.28515625" customWidth="1"/>
    <col min="8963" max="8963" width="43.7109375" customWidth="1"/>
    <col min="8964" max="8964" width="12.5703125" customWidth="1"/>
    <col min="8965" max="8965" width="28.7109375" customWidth="1"/>
    <col min="8966" max="8966" width="36" customWidth="1"/>
    <col min="8967" max="8967" width="14.42578125" customWidth="1"/>
    <col min="8968" max="8968" width="16.42578125" customWidth="1"/>
    <col min="8969" max="8969" width="59.5703125" customWidth="1"/>
    <col min="8970" max="8970" width="13.140625" bestFit="1" customWidth="1"/>
    <col min="8971" max="8971" width="27.42578125" bestFit="1" customWidth="1"/>
    <col min="8972" max="8972" width="10.140625" customWidth="1"/>
    <col min="9217" max="9217" width="4" customWidth="1"/>
    <col min="9218" max="9218" width="33.28515625" customWidth="1"/>
    <col min="9219" max="9219" width="43.7109375" customWidth="1"/>
    <col min="9220" max="9220" width="12.5703125" customWidth="1"/>
    <col min="9221" max="9221" width="28.7109375" customWidth="1"/>
    <col min="9222" max="9222" width="36" customWidth="1"/>
    <col min="9223" max="9223" width="14.42578125" customWidth="1"/>
    <col min="9224" max="9224" width="16.42578125" customWidth="1"/>
    <col min="9225" max="9225" width="59.5703125" customWidth="1"/>
    <col min="9226" max="9226" width="13.140625" bestFit="1" customWidth="1"/>
    <col min="9227" max="9227" width="27.42578125" bestFit="1" customWidth="1"/>
    <col min="9228" max="9228" width="10.140625" customWidth="1"/>
    <col min="9473" max="9473" width="4" customWidth="1"/>
    <col min="9474" max="9474" width="33.28515625" customWidth="1"/>
    <col min="9475" max="9475" width="43.7109375" customWidth="1"/>
    <col min="9476" max="9476" width="12.5703125" customWidth="1"/>
    <col min="9477" max="9477" width="28.7109375" customWidth="1"/>
    <col min="9478" max="9478" width="36" customWidth="1"/>
    <col min="9479" max="9479" width="14.42578125" customWidth="1"/>
    <col min="9480" max="9480" width="16.42578125" customWidth="1"/>
    <col min="9481" max="9481" width="59.5703125" customWidth="1"/>
    <col min="9482" max="9482" width="13.140625" bestFit="1" customWidth="1"/>
    <col min="9483" max="9483" width="27.42578125" bestFit="1" customWidth="1"/>
    <col min="9484" max="9484" width="10.140625" customWidth="1"/>
    <col min="9729" max="9729" width="4" customWidth="1"/>
    <col min="9730" max="9730" width="33.28515625" customWidth="1"/>
    <col min="9731" max="9731" width="43.7109375" customWidth="1"/>
    <col min="9732" max="9732" width="12.5703125" customWidth="1"/>
    <col min="9733" max="9733" width="28.7109375" customWidth="1"/>
    <col min="9734" max="9734" width="36" customWidth="1"/>
    <col min="9735" max="9735" width="14.42578125" customWidth="1"/>
    <col min="9736" max="9736" width="16.42578125" customWidth="1"/>
    <col min="9737" max="9737" width="59.5703125" customWidth="1"/>
    <col min="9738" max="9738" width="13.140625" bestFit="1" customWidth="1"/>
    <col min="9739" max="9739" width="27.42578125" bestFit="1" customWidth="1"/>
    <col min="9740" max="9740" width="10.140625" customWidth="1"/>
    <col min="9985" max="9985" width="4" customWidth="1"/>
    <col min="9986" max="9986" width="33.28515625" customWidth="1"/>
    <col min="9987" max="9987" width="43.7109375" customWidth="1"/>
    <col min="9988" max="9988" width="12.5703125" customWidth="1"/>
    <col min="9989" max="9989" width="28.7109375" customWidth="1"/>
    <col min="9990" max="9990" width="36" customWidth="1"/>
    <col min="9991" max="9991" width="14.42578125" customWidth="1"/>
    <col min="9992" max="9992" width="16.42578125" customWidth="1"/>
    <col min="9993" max="9993" width="59.5703125" customWidth="1"/>
    <col min="9994" max="9994" width="13.140625" bestFit="1" customWidth="1"/>
    <col min="9995" max="9995" width="27.42578125" bestFit="1" customWidth="1"/>
    <col min="9996" max="9996" width="10.140625" customWidth="1"/>
    <col min="10241" max="10241" width="4" customWidth="1"/>
    <col min="10242" max="10242" width="33.28515625" customWidth="1"/>
    <col min="10243" max="10243" width="43.7109375" customWidth="1"/>
    <col min="10244" max="10244" width="12.5703125" customWidth="1"/>
    <col min="10245" max="10245" width="28.7109375" customWidth="1"/>
    <col min="10246" max="10246" width="36" customWidth="1"/>
    <col min="10247" max="10247" width="14.42578125" customWidth="1"/>
    <col min="10248" max="10248" width="16.42578125" customWidth="1"/>
    <col min="10249" max="10249" width="59.5703125" customWidth="1"/>
    <col min="10250" max="10250" width="13.140625" bestFit="1" customWidth="1"/>
    <col min="10251" max="10251" width="27.42578125" bestFit="1" customWidth="1"/>
    <col min="10252" max="10252" width="10.140625" customWidth="1"/>
    <col min="10497" max="10497" width="4" customWidth="1"/>
    <col min="10498" max="10498" width="33.28515625" customWidth="1"/>
    <col min="10499" max="10499" width="43.7109375" customWidth="1"/>
    <col min="10500" max="10500" width="12.5703125" customWidth="1"/>
    <col min="10501" max="10501" width="28.7109375" customWidth="1"/>
    <col min="10502" max="10502" width="36" customWidth="1"/>
    <col min="10503" max="10503" width="14.42578125" customWidth="1"/>
    <col min="10504" max="10504" width="16.42578125" customWidth="1"/>
    <col min="10505" max="10505" width="59.5703125" customWidth="1"/>
    <col min="10506" max="10506" width="13.140625" bestFit="1" customWidth="1"/>
    <col min="10507" max="10507" width="27.42578125" bestFit="1" customWidth="1"/>
    <col min="10508" max="10508" width="10.140625" customWidth="1"/>
    <col min="10753" max="10753" width="4" customWidth="1"/>
    <col min="10754" max="10754" width="33.28515625" customWidth="1"/>
    <col min="10755" max="10755" width="43.7109375" customWidth="1"/>
    <col min="10756" max="10756" width="12.5703125" customWidth="1"/>
    <col min="10757" max="10757" width="28.7109375" customWidth="1"/>
    <col min="10758" max="10758" width="36" customWidth="1"/>
    <col min="10759" max="10759" width="14.42578125" customWidth="1"/>
    <col min="10760" max="10760" width="16.42578125" customWidth="1"/>
    <col min="10761" max="10761" width="59.5703125" customWidth="1"/>
    <col min="10762" max="10762" width="13.140625" bestFit="1" customWidth="1"/>
    <col min="10763" max="10763" width="27.42578125" bestFit="1" customWidth="1"/>
    <col min="10764" max="10764" width="10.140625" customWidth="1"/>
    <col min="11009" max="11009" width="4" customWidth="1"/>
    <col min="11010" max="11010" width="33.28515625" customWidth="1"/>
    <col min="11011" max="11011" width="43.7109375" customWidth="1"/>
    <col min="11012" max="11012" width="12.5703125" customWidth="1"/>
    <col min="11013" max="11013" width="28.7109375" customWidth="1"/>
    <col min="11014" max="11014" width="36" customWidth="1"/>
    <col min="11015" max="11015" width="14.42578125" customWidth="1"/>
    <col min="11016" max="11016" width="16.42578125" customWidth="1"/>
    <col min="11017" max="11017" width="59.5703125" customWidth="1"/>
    <col min="11018" max="11018" width="13.140625" bestFit="1" customWidth="1"/>
    <col min="11019" max="11019" width="27.42578125" bestFit="1" customWidth="1"/>
    <col min="11020" max="11020" width="10.140625" customWidth="1"/>
    <col min="11265" max="11265" width="4" customWidth="1"/>
    <col min="11266" max="11266" width="33.28515625" customWidth="1"/>
    <col min="11267" max="11267" width="43.7109375" customWidth="1"/>
    <col min="11268" max="11268" width="12.5703125" customWidth="1"/>
    <col min="11269" max="11269" width="28.7109375" customWidth="1"/>
    <col min="11270" max="11270" width="36" customWidth="1"/>
    <col min="11271" max="11271" width="14.42578125" customWidth="1"/>
    <col min="11272" max="11272" width="16.42578125" customWidth="1"/>
    <col min="11273" max="11273" width="59.5703125" customWidth="1"/>
    <col min="11274" max="11274" width="13.140625" bestFit="1" customWidth="1"/>
    <col min="11275" max="11275" width="27.42578125" bestFit="1" customWidth="1"/>
    <col min="11276" max="11276" width="10.140625" customWidth="1"/>
    <col min="11521" max="11521" width="4" customWidth="1"/>
    <col min="11522" max="11522" width="33.28515625" customWidth="1"/>
    <col min="11523" max="11523" width="43.7109375" customWidth="1"/>
    <col min="11524" max="11524" width="12.5703125" customWidth="1"/>
    <col min="11525" max="11525" width="28.7109375" customWidth="1"/>
    <col min="11526" max="11526" width="36" customWidth="1"/>
    <col min="11527" max="11527" width="14.42578125" customWidth="1"/>
    <col min="11528" max="11528" width="16.42578125" customWidth="1"/>
    <col min="11529" max="11529" width="59.5703125" customWidth="1"/>
    <col min="11530" max="11530" width="13.140625" bestFit="1" customWidth="1"/>
    <col min="11531" max="11531" width="27.42578125" bestFit="1" customWidth="1"/>
    <col min="11532" max="11532" width="10.140625" customWidth="1"/>
    <col min="11777" max="11777" width="4" customWidth="1"/>
    <col min="11778" max="11778" width="33.28515625" customWidth="1"/>
    <col min="11779" max="11779" width="43.7109375" customWidth="1"/>
    <col min="11780" max="11780" width="12.5703125" customWidth="1"/>
    <col min="11781" max="11781" width="28.7109375" customWidth="1"/>
    <col min="11782" max="11782" width="36" customWidth="1"/>
    <col min="11783" max="11783" width="14.42578125" customWidth="1"/>
    <col min="11784" max="11784" width="16.42578125" customWidth="1"/>
    <col min="11785" max="11785" width="59.5703125" customWidth="1"/>
    <col min="11786" max="11786" width="13.140625" bestFit="1" customWidth="1"/>
    <col min="11787" max="11787" width="27.42578125" bestFit="1" customWidth="1"/>
    <col min="11788" max="11788" width="10.140625" customWidth="1"/>
    <col min="12033" max="12033" width="4" customWidth="1"/>
    <col min="12034" max="12034" width="33.28515625" customWidth="1"/>
    <col min="12035" max="12035" width="43.7109375" customWidth="1"/>
    <col min="12036" max="12036" width="12.5703125" customWidth="1"/>
    <col min="12037" max="12037" width="28.7109375" customWidth="1"/>
    <col min="12038" max="12038" width="36" customWidth="1"/>
    <col min="12039" max="12039" width="14.42578125" customWidth="1"/>
    <col min="12040" max="12040" width="16.42578125" customWidth="1"/>
    <col min="12041" max="12041" width="59.5703125" customWidth="1"/>
    <col min="12042" max="12042" width="13.140625" bestFit="1" customWidth="1"/>
    <col min="12043" max="12043" width="27.42578125" bestFit="1" customWidth="1"/>
    <col min="12044" max="12044" width="10.140625" customWidth="1"/>
    <col min="12289" max="12289" width="4" customWidth="1"/>
    <col min="12290" max="12290" width="33.28515625" customWidth="1"/>
    <col min="12291" max="12291" width="43.7109375" customWidth="1"/>
    <col min="12292" max="12292" width="12.5703125" customWidth="1"/>
    <col min="12293" max="12293" width="28.7109375" customWidth="1"/>
    <col min="12294" max="12294" width="36" customWidth="1"/>
    <col min="12295" max="12295" width="14.42578125" customWidth="1"/>
    <col min="12296" max="12296" width="16.42578125" customWidth="1"/>
    <col min="12297" max="12297" width="59.5703125" customWidth="1"/>
    <col min="12298" max="12298" width="13.140625" bestFit="1" customWidth="1"/>
    <col min="12299" max="12299" width="27.42578125" bestFit="1" customWidth="1"/>
    <col min="12300" max="12300" width="10.140625" customWidth="1"/>
    <col min="12545" max="12545" width="4" customWidth="1"/>
    <col min="12546" max="12546" width="33.28515625" customWidth="1"/>
    <col min="12547" max="12547" width="43.7109375" customWidth="1"/>
    <col min="12548" max="12548" width="12.5703125" customWidth="1"/>
    <col min="12549" max="12549" width="28.7109375" customWidth="1"/>
    <col min="12550" max="12550" width="36" customWidth="1"/>
    <col min="12551" max="12551" width="14.42578125" customWidth="1"/>
    <col min="12552" max="12552" width="16.42578125" customWidth="1"/>
    <col min="12553" max="12553" width="59.5703125" customWidth="1"/>
    <col min="12554" max="12554" width="13.140625" bestFit="1" customWidth="1"/>
    <col min="12555" max="12555" width="27.42578125" bestFit="1" customWidth="1"/>
    <col min="12556" max="12556" width="10.140625" customWidth="1"/>
    <col min="12801" max="12801" width="4" customWidth="1"/>
    <col min="12802" max="12802" width="33.28515625" customWidth="1"/>
    <col min="12803" max="12803" width="43.7109375" customWidth="1"/>
    <col min="12804" max="12804" width="12.5703125" customWidth="1"/>
    <col min="12805" max="12805" width="28.7109375" customWidth="1"/>
    <col min="12806" max="12806" width="36" customWidth="1"/>
    <col min="12807" max="12807" width="14.42578125" customWidth="1"/>
    <col min="12808" max="12808" width="16.42578125" customWidth="1"/>
    <col min="12809" max="12809" width="59.5703125" customWidth="1"/>
    <col min="12810" max="12810" width="13.140625" bestFit="1" customWidth="1"/>
    <col min="12811" max="12811" width="27.42578125" bestFit="1" customWidth="1"/>
    <col min="12812" max="12812" width="10.140625" customWidth="1"/>
    <col min="13057" max="13057" width="4" customWidth="1"/>
    <col min="13058" max="13058" width="33.28515625" customWidth="1"/>
    <col min="13059" max="13059" width="43.7109375" customWidth="1"/>
    <col min="13060" max="13060" width="12.5703125" customWidth="1"/>
    <col min="13061" max="13061" width="28.7109375" customWidth="1"/>
    <col min="13062" max="13062" width="36" customWidth="1"/>
    <col min="13063" max="13063" width="14.42578125" customWidth="1"/>
    <col min="13064" max="13064" width="16.42578125" customWidth="1"/>
    <col min="13065" max="13065" width="59.5703125" customWidth="1"/>
    <col min="13066" max="13066" width="13.140625" bestFit="1" customWidth="1"/>
    <col min="13067" max="13067" width="27.42578125" bestFit="1" customWidth="1"/>
    <col min="13068" max="13068" width="10.140625" customWidth="1"/>
    <col min="13313" max="13313" width="4" customWidth="1"/>
    <col min="13314" max="13314" width="33.28515625" customWidth="1"/>
    <col min="13315" max="13315" width="43.7109375" customWidth="1"/>
    <col min="13316" max="13316" width="12.5703125" customWidth="1"/>
    <col min="13317" max="13317" width="28.7109375" customWidth="1"/>
    <col min="13318" max="13318" width="36" customWidth="1"/>
    <col min="13319" max="13319" width="14.42578125" customWidth="1"/>
    <col min="13320" max="13320" width="16.42578125" customWidth="1"/>
    <col min="13321" max="13321" width="59.5703125" customWidth="1"/>
    <col min="13322" max="13322" width="13.140625" bestFit="1" customWidth="1"/>
    <col min="13323" max="13323" width="27.42578125" bestFit="1" customWidth="1"/>
    <col min="13324" max="13324" width="10.140625" customWidth="1"/>
    <col min="13569" max="13569" width="4" customWidth="1"/>
    <col min="13570" max="13570" width="33.28515625" customWidth="1"/>
    <col min="13571" max="13571" width="43.7109375" customWidth="1"/>
    <col min="13572" max="13572" width="12.5703125" customWidth="1"/>
    <col min="13573" max="13573" width="28.7109375" customWidth="1"/>
    <col min="13574" max="13574" width="36" customWidth="1"/>
    <col min="13575" max="13575" width="14.42578125" customWidth="1"/>
    <col min="13576" max="13576" width="16.42578125" customWidth="1"/>
    <col min="13577" max="13577" width="59.5703125" customWidth="1"/>
    <col min="13578" max="13578" width="13.140625" bestFit="1" customWidth="1"/>
    <col min="13579" max="13579" width="27.42578125" bestFit="1" customWidth="1"/>
    <col min="13580" max="13580" width="10.140625" customWidth="1"/>
    <col min="13825" max="13825" width="4" customWidth="1"/>
    <col min="13826" max="13826" width="33.28515625" customWidth="1"/>
    <col min="13827" max="13827" width="43.7109375" customWidth="1"/>
    <col min="13828" max="13828" width="12.5703125" customWidth="1"/>
    <col min="13829" max="13829" width="28.7109375" customWidth="1"/>
    <col min="13830" max="13830" width="36" customWidth="1"/>
    <col min="13831" max="13831" width="14.42578125" customWidth="1"/>
    <col min="13832" max="13832" width="16.42578125" customWidth="1"/>
    <col min="13833" max="13833" width="59.5703125" customWidth="1"/>
    <col min="13834" max="13834" width="13.140625" bestFit="1" customWidth="1"/>
    <col min="13835" max="13835" width="27.42578125" bestFit="1" customWidth="1"/>
    <col min="13836" max="13836" width="10.140625" customWidth="1"/>
    <col min="14081" max="14081" width="4" customWidth="1"/>
    <col min="14082" max="14082" width="33.28515625" customWidth="1"/>
    <col min="14083" max="14083" width="43.7109375" customWidth="1"/>
    <col min="14084" max="14084" width="12.5703125" customWidth="1"/>
    <col min="14085" max="14085" width="28.7109375" customWidth="1"/>
    <col min="14086" max="14086" width="36" customWidth="1"/>
    <col min="14087" max="14087" width="14.42578125" customWidth="1"/>
    <col min="14088" max="14088" width="16.42578125" customWidth="1"/>
    <col min="14089" max="14089" width="59.5703125" customWidth="1"/>
    <col min="14090" max="14090" width="13.140625" bestFit="1" customWidth="1"/>
    <col min="14091" max="14091" width="27.42578125" bestFit="1" customWidth="1"/>
    <col min="14092" max="14092" width="10.140625" customWidth="1"/>
    <col min="14337" max="14337" width="4" customWidth="1"/>
    <col min="14338" max="14338" width="33.28515625" customWidth="1"/>
    <col min="14339" max="14339" width="43.7109375" customWidth="1"/>
    <col min="14340" max="14340" width="12.5703125" customWidth="1"/>
    <col min="14341" max="14341" width="28.7109375" customWidth="1"/>
    <col min="14342" max="14342" width="36" customWidth="1"/>
    <col min="14343" max="14343" width="14.42578125" customWidth="1"/>
    <col min="14344" max="14344" width="16.42578125" customWidth="1"/>
    <col min="14345" max="14345" width="59.5703125" customWidth="1"/>
    <col min="14346" max="14346" width="13.140625" bestFit="1" customWidth="1"/>
    <col min="14347" max="14347" width="27.42578125" bestFit="1" customWidth="1"/>
    <col min="14348" max="14348" width="10.140625" customWidth="1"/>
    <col min="14593" max="14593" width="4" customWidth="1"/>
    <col min="14594" max="14594" width="33.28515625" customWidth="1"/>
    <col min="14595" max="14595" width="43.7109375" customWidth="1"/>
    <col min="14596" max="14596" width="12.5703125" customWidth="1"/>
    <col min="14597" max="14597" width="28.7109375" customWidth="1"/>
    <col min="14598" max="14598" width="36" customWidth="1"/>
    <col min="14599" max="14599" width="14.42578125" customWidth="1"/>
    <col min="14600" max="14600" width="16.42578125" customWidth="1"/>
    <col min="14601" max="14601" width="59.5703125" customWidth="1"/>
    <col min="14602" max="14602" width="13.140625" bestFit="1" customWidth="1"/>
    <col min="14603" max="14603" width="27.42578125" bestFit="1" customWidth="1"/>
    <col min="14604" max="14604" width="10.140625" customWidth="1"/>
    <col min="14849" max="14849" width="4" customWidth="1"/>
    <col min="14850" max="14850" width="33.28515625" customWidth="1"/>
    <col min="14851" max="14851" width="43.7109375" customWidth="1"/>
    <col min="14852" max="14852" width="12.5703125" customWidth="1"/>
    <col min="14853" max="14853" width="28.7109375" customWidth="1"/>
    <col min="14854" max="14854" width="36" customWidth="1"/>
    <col min="14855" max="14855" width="14.42578125" customWidth="1"/>
    <col min="14856" max="14856" width="16.42578125" customWidth="1"/>
    <col min="14857" max="14857" width="59.5703125" customWidth="1"/>
    <col min="14858" max="14858" width="13.140625" bestFit="1" customWidth="1"/>
    <col min="14859" max="14859" width="27.42578125" bestFit="1" customWidth="1"/>
    <col min="14860" max="14860" width="10.140625" customWidth="1"/>
    <col min="15105" max="15105" width="4" customWidth="1"/>
    <col min="15106" max="15106" width="33.28515625" customWidth="1"/>
    <col min="15107" max="15107" width="43.7109375" customWidth="1"/>
    <col min="15108" max="15108" width="12.5703125" customWidth="1"/>
    <col min="15109" max="15109" width="28.7109375" customWidth="1"/>
    <col min="15110" max="15110" width="36" customWidth="1"/>
    <col min="15111" max="15111" width="14.42578125" customWidth="1"/>
    <col min="15112" max="15112" width="16.42578125" customWidth="1"/>
    <col min="15113" max="15113" width="59.5703125" customWidth="1"/>
    <col min="15114" max="15114" width="13.140625" bestFit="1" customWidth="1"/>
    <col min="15115" max="15115" width="27.42578125" bestFit="1" customWidth="1"/>
    <col min="15116" max="15116" width="10.140625" customWidth="1"/>
    <col min="15361" max="15361" width="4" customWidth="1"/>
    <col min="15362" max="15362" width="33.28515625" customWidth="1"/>
    <col min="15363" max="15363" width="43.7109375" customWidth="1"/>
    <col min="15364" max="15364" width="12.5703125" customWidth="1"/>
    <col min="15365" max="15365" width="28.7109375" customWidth="1"/>
    <col min="15366" max="15366" width="36" customWidth="1"/>
    <col min="15367" max="15367" width="14.42578125" customWidth="1"/>
    <col min="15368" max="15368" width="16.42578125" customWidth="1"/>
    <col min="15369" max="15369" width="59.5703125" customWidth="1"/>
    <col min="15370" max="15370" width="13.140625" bestFit="1" customWidth="1"/>
    <col min="15371" max="15371" width="27.42578125" bestFit="1" customWidth="1"/>
    <col min="15372" max="15372" width="10.140625" customWidth="1"/>
    <col min="15617" max="15617" width="4" customWidth="1"/>
    <col min="15618" max="15618" width="33.28515625" customWidth="1"/>
    <col min="15619" max="15619" width="43.7109375" customWidth="1"/>
    <col min="15620" max="15620" width="12.5703125" customWidth="1"/>
    <col min="15621" max="15621" width="28.7109375" customWidth="1"/>
    <col min="15622" max="15622" width="36" customWidth="1"/>
    <col min="15623" max="15623" width="14.42578125" customWidth="1"/>
    <col min="15624" max="15624" width="16.42578125" customWidth="1"/>
    <col min="15625" max="15625" width="59.5703125" customWidth="1"/>
    <col min="15626" max="15626" width="13.140625" bestFit="1" customWidth="1"/>
    <col min="15627" max="15627" width="27.42578125" bestFit="1" customWidth="1"/>
    <col min="15628" max="15628" width="10.140625" customWidth="1"/>
    <col min="15873" max="15873" width="4" customWidth="1"/>
    <col min="15874" max="15874" width="33.28515625" customWidth="1"/>
    <col min="15875" max="15875" width="43.7109375" customWidth="1"/>
    <col min="15876" max="15876" width="12.5703125" customWidth="1"/>
    <col min="15877" max="15877" width="28.7109375" customWidth="1"/>
    <col min="15878" max="15878" width="36" customWidth="1"/>
    <col min="15879" max="15879" width="14.42578125" customWidth="1"/>
    <col min="15880" max="15880" width="16.42578125" customWidth="1"/>
    <col min="15881" max="15881" width="59.5703125" customWidth="1"/>
    <col min="15882" max="15882" width="13.140625" bestFit="1" customWidth="1"/>
    <col min="15883" max="15883" width="27.42578125" bestFit="1" customWidth="1"/>
    <col min="15884" max="15884" width="10.140625" customWidth="1"/>
    <col min="16129" max="16129" width="4" customWidth="1"/>
    <col min="16130" max="16130" width="33.28515625" customWidth="1"/>
    <col min="16131" max="16131" width="43.7109375" customWidth="1"/>
    <col min="16132" max="16132" width="12.5703125" customWidth="1"/>
    <col min="16133" max="16133" width="28.7109375" customWidth="1"/>
    <col min="16134" max="16134" width="36" customWidth="1"/>
    <col min="16135" max="16135" width="14.42578125" customWidth="1"/>
    <col min="16136" max="16136" width="16.42578125" customWidth="1"/>
    <col min="16137" max="16137" width="59.5703125" customWidth="1"/>
    <col min="16138" max="16138" width="13.140625" bestFit="1" customWidth="1"/>
    <col min="16139" max="16139" width="27.42578125" bestFit="1" customWidth="1"/>
    <col min="16140" max="16140" width="10.140625" customWidth="1"/>
  </cols>
  <sheetData>
    <row r="2" spans="1:12" ht="15.75" x14ac:dyDescent="0.2">
      <c r="B2" s="81" t="s">
        <v>0</v>
      </c>
      <c r="C2" s="81"/>
      <c r="D2" s="81"/>
      <c r="E2" s="81"/>
      <c r="F2" s="81"/>
      <c r="G2" s="81"/>
      <c r="H2" s="81"/>
    </row>
    <row r="3" spans="1:12" ht="18" x14ac:dyDescent="0.25">
      <c r="B3" s="2"/>
      <c r="C3" s="2"/>
      <c r="D3" s="3"/>
      <c r="E3" s="2"/>
      <c r="F3" s="2"/>
      <c r="G3" s="2"/>
      <c r="H3" s="2"/>
      <c r="I3" s="2"/>
    </row>
    <row r="4" spans="1:12" x14ac:dyDescent="0.2">
      <c r="E4" s="1"/>
      <c r="F4" s="1"/>
      <c r="H4" s="5"/>
      <c r="I4" s="5"/>
    </row>
    <row r="5" spans="1:12" x14ac:dyDescent="0.2">
      <c r="A5" s="6" t="s">
        <v>1</v>
      </c>
      <c r="B5" s="6" t="s">
        <v>2</v>
      </c>
      <c r="C5" s="6" t="s">
        <v>3</v>
      </c>
      <c r="D5" s="7" t="s">
        <v>4</v>
      </c>
      <c r="E5" s="6" t="s">
        <v>5</v>
      </c>
      <c r="F5" s="6" t="s">
        <v>6</v>
      </c>
      <c r="G5" s="6" t="s">
        <v>7</v>
      </c>
      <c r="H5" s="8" t="s">
        <v>8</v>
      </c>
      <c r="I5" s="8" t="s">
        <v>9</v>
      </c>
      <c r="K5" s="8" t="s">
        <v>10</v>
      </c>
      <c r="L5" s="8" t="s">
        <v>11</v>
      </c>
    </row>
    <row r="6" spans="1:12" s="14" customFormat="1" x14ac:dyDescent="0.2">
      <c r="A6" s="9">
        <v>1</v>
      </c>
      <c r="B6" s="10" t="s">
        <v>12</v>
      </c>
      <c r="C6" s="11" t="s">
        <v>13</v>
      </c>
      <c r="D6" s="9">
        <v>2</v>
      </c>
      <c r="E6" s="12" t="s">
        <v>14</v>
      </c>
      <c r="F6" s="12" t="s">
        <v>15</v>
      </c>
      <c r="G6" s="12" t="s">
        <v>16</v>
      </c>
      <c r="H6" s="13" t="s">
        <v>17</v>
      </c>
      <c r="I6" s="13"/>
      <c r="K6" s="10">
        <f>10*D6</f>
        <v>20</v>
      </c>
      <c r="L6" s="10">
        <v>24</v>
      </c>
    </row>
    <row r="7" spans="1:12" x14ac:dyDescent="0.2">
      <c r="A7" s="15">
        <v>2</v>
      </c>
      <c r="B7" s="16" t="s">
        <v>18</v>
      </c>
      <c r="C7" s="17" t="s">
        <v>19</v>
      </c>
      <c r="D7" s="18">
        <v>3</v>
      </c>
      <c r="E7" s="19" t="s">
        <v>20</v>
      </c>
      <c r="F7" s="20" t="s">
        <v>21</v>
      </c>
      <c r="G7" s="20">
        <v>1206</v>
      </c>
      <c r="H7" s="21" t="s">
        <v>22</v>
      </c>
      <c r="I7" s="22"/>
      <c r="K7" s="16">
        <f t="shared" ref="K7:K27" si="0">10*D7</f>
        <v>30</v>
      </c>
      <c r="L7" s="16">
        <v>34</v>
      </c>
    </row>
    <row r="8" spans="1:12" x14ac:dyDescent="0.2">
      <c r="A8" s="15">
        <v>3</v>
      </c>
      <c r="B8" s="16" t="s">
        <v>23</v>
      </c>
      <c r="C8" s="23" t="s">
        <v>24</v>
      </c>
      <c r="D8" s="24">
        <v>6</v>
      </c>
      <c r="E8" s="25" t="s">
        <v>14</v>
      </c>
      <c r="F8" s="25" t="s">
        <v>25</v>
      </c>
      <c r="G8" s="25" t="s">
        <v>16</v>
      </c>
      <c r="H8" s="26" t="s">
        <v>17</v>
      </c>
      <c r="I8" s="27" t="s">
        <v>26</v>
      </c>
      <c r="K8" s="16">
        <v>0</v>
      </c>
      <c r="L8" s="16">
        <v>0</v>
      </c>
    </row>
    <row r="9" spans="1:12" x14ac:dyDescent="0.2">
      <c r="A9" s="24">
        <v>4</v>
      </c>
      <c r="B9" s="26" t="s">
        <v>27</v>
      </c>
      <c r="C9" s="23" t="s">
        <v>28</v>
      </c>
      <c r="D9" s="18">
        <v>1</v>
      </c>
      <c r="E9" s="25" t="s">
        <v>14</v>
      </c>
      <c r="F9" s="19" t="s">
        <v>29</v>
      </c>
      <c r="G9" s="25" t="s">
        <v>16</v>
      </c>
      <c r="H9" s="21" t="s">
        <v>17</v>
      </c>
      <c r="I9" s="27" t="s">
        <v>26</v>
      </c>
      <c r="K9" s="16">
        <v>0</v>
      </c>
      <c r="L9" s="16">
        <v>0</v>
      </c>
    </row>
    <row r="10" spans="1:12" s="35" customFormat="1" x14ac:dyDescent="0.2">
      <c r="A10" s="28">
        <v>5</v>
      </c>
      <c r="B10" s="29" t="s">
        <v>30</v>
      </c>
      <c r="C10" s="30" t="s">
        <v>31</v>
      </c>
      <c r="D10" s="31">
        <v>4</v>
      </c>
      <c r="E10" s="32" t="s">
        <v>32</v>
      </c>
      <c r="F10" s="32" t="s">
        <v>33</v>
      </c>
      <c r="G10" s="33" t="s">
        <v>34</v>
      </c>
      <c r="H10" s="34" t="s">
        <v>17</v>
      </c>
      <c r="I10" s="34" t="s">
        <v>35</v>
      </c>
      <c r="K10" s="29">
        <f t="shared" si="0"/>
        <v>40</v>
      </c>
      <c r="L10" s="29">
        <v>0</v>
      </c>
    </row>
    <row r="11" spans="1:12" x14ac:dyDescent="0.2">
      <c r="A11" s="15">
        <v>6</v>
      </c>
      <c r="B11" s="16" t="s">
        <v>36</v>
      </c>
      <c r="C11" s="36" t="s">
        <v>37</v>
      </c>
      <c r="D11" s="18">
        <v>2</v>
      </c>
      <c r="E11" s="19" t="s">
        <v>38</v>
      </c>
      <c r="F11" s="19" t="s">
        <v>39</v>
      </c>
      <c r="G11" s="37" t="s">
        <v>40</v>
      </c>
      <c r="H11" s="21" t="s">
        <v>22</v>
      </c>
      <c r="I11" s="21"/>
      <c r="K11" s="16">
        <f t="shared" si="0"/>
        <v>20</v>
      </c>
      <c r="L11" s="16">
        <v>20</v>
      </c>
    </row>
    <row r="12" spans="1:12" x14ac:dyDescent="0.2">
      <c r="A12" s="24">
        <v>7</v>
      </c>
      <c r="B12" s="16" t="s">
        <v>41</v>
      </c>
      <c r="C12" s="38" t="s">
        <v>42</v>
      </c>
      <c r="D12" s="24">
        <v>2</v>
      </c>
      <c r="E12" s="25" t="s">
        <v>43</v>
      </c>
      <c r="F12" s="20" t="s">
        <v>44</v>
      </c>
      <c r="G12" s="39" t="s">
        <v>40</v>
      </c>
      <c r="H12" s="21" t="s">
        <v>22</v>
      </c>
      <c r="I12" s="21"/>
      <c r="K12" s="16">
        <f t="shared" si="0"/>
        <v>20</v>
      </c>
      <c r="L12" s="16">
        <v>20</v>
      </c>
    </row>
    <row r="13" spans="1:12" x14ac:dyDescent="0.2">
      <c r="A13" s="15">
        <v>8</v>
      </c>
      <c r="B13" s="16" t="s">
        <v>45</v>
      </c>
      <c r="C13" s="17" t="s">
        <v>46</v>
      </c>
      <c r="D13" s="15">
        <v>2</v>
      </c>
      <c r="E13" s="40" t="s">
        <v>38</v>
      </c>
      <c r="F13" s="20" t="s">
        <v>47</v>
      </c>
      <c r="G13" s="39" t="s">
        <v>40</v>
      </c>
      <c r="H13" s="21" t="s">
        <v>22</v>
      </c>
      <c r="I13" s="16"/>
      <c r="K13" s="16">
        <f t="shared" si="0"/>
        <v>20</v>
      </c>
      <c r="L13" s="16">
        <v>20</v>
      </c>
    </row>
    <row r="14" spans="1:12" x14ac:dyDescent="0.2">
      <c r="A14" s="15">
        <v>9</v>
      </c>
      <c r="B14" s="16" t="s">
        <v>48</v>
      </c>
      <c r="C14" s="41" t="s">
        <v>49</v>
      </c>
      <c r="D14" s="18">
        <v>3</v>
      </c>
      <c r="E14" s="19" t="s">
        <v>50</v>
      </c>
      <c r="F14" s="19" t="s">
        <v>51</v>
      </c>
      <c r="G14" s="37" t="s">
        <v>40</v>
      </c>
      <c r="H14" s="21" t="s">
        <v>22</v>
      </c>
      <c r="I14" s="16"/>
      <c r="K14" s="16">
        <f t="shared" si="0"/>
        <v>30</v>
      </c>
      <c r="L14" s="16">
        <v>30</v>
      </c>
    </row>
    <row r="15" spans="1:12" s="14" customFormat="1" x14ac:dyDescent="0.2">
      <c r="A15" s="9">
        <v>10</v>
      </c>
      <c r="B15" s="10" t="s">
        <v>52</v>
      </c>
      <c r="C15" s="14" t="s">
        <v>53</v>
      </c>
      <c r="D15" s="9">
        <v>1</v>
      </c>
      <c r="E15" s="42" t="s">
        <v>54</v>
      </c>
      <c r="F15" s="42" t="s">
        <v>55</v>
      </c>
      <c r="G15" s="43" t="s">
        <v>56</v>
      </c>
      <c r="H15" s="13" t="s">
        <v>17</v>
      </c>
      <c r="I15" s="10"/>
      <c r="K15" s="10">
        <f t="shared" si="0"/>
        <v>10</v>
      </c>
      <c r="L15" s="10">
        <v>13</v>
      </c>
    </row>
    <row r="16" spans="1:12" x14ac:dyDescent="0.2">
      <c r="A16" s="15">
        <v>11</v>
      </c>
      <c r="B16" s="16" t="s">
        <v>57</v>
      </c>
      <c r="C16" s="44" t="s">
        <v>58</v>
      </c>
      <c r="D16" s="24">
        <v>3</v>
      </c>
      <c r="E16" s="16" t="s">
        <v>59</v>
      </c>
      <c r="F16" s="16" t="s">
        <v>60</v>
      </c>
      <c r="G16" s="44" t="s">
        <v>40</v>
      </c>
      <c r="H16" s="16" t="s">
        <v>22</v>
      </c>
      <c r="I16" s="16"/>
      <c r="K16" s="16">
        <f t="shared" si="0"/>
        <v>30</v>
      </c>
      <c r="L16" s="16">
        <v>30</v>
      </c>
    </row>
    <row r="17" spans="1:12" x14ac:dyDescent="0.2">
      <c r="A17" s="15">
        <v>12</v>
      </c>
      <c r="B17" s="16" t="s">
        <v>61</v>
      </c>
      <c r="C17" s="38" t="s">
        <v>62</v>
      </c>
      <c r="D17" s="24">
        <v>2</v>
      </c>
      <c r="E17" s="16" t="s">
        <v>63</v>
      </c>
      <c r="F17" s="16" t="s">
        <v>64</v>
      </c>
      <c r="G17" s="44" t="s">
        <v>65</v>
      </c>
      <c r="H17" s="26" t="s">
        <v>22</v>
      </c>
      <c r="I17" s="16"/>
      <c r="K17" s="16">
        <f t="shared" si="0"/>
        <v>20</v>
      </c>
      <c r="L17" s="16">
        <v>20</v>
      </c>
    </row>
    <row r="18" spans="1:12" x14ac:dyDescent="0.2">
      <c r="A18" s="24">
        <v>13</v>
      </c>
      <c r="B18" s="16" t="s">
        <v>66</v>
      </c>
      <c r="C18" s="45" t="s">
        <v>67</v>
      </c>
      <c r="D18" s="24">
        <v>1</v>
      </c>
      <c r="E18" s="16" t="s">
        <v>68</v>
      </c>
      <c r="F18" s="16" t="s">
        <v>69</v>
      </c>
      <c r="G18" s="44" t="s">
        <v>70</v>
      </c>
      <c r="H18" s="26" t="s">
        <v>22</v>
      </c>
      <c r="I18" s="16"/>
      <c r="K18" s="16">
        <f t="shared" si="0"/>
        <v>10</v>
      </c>
      <c r="L18" s="16">
        <v>10</v>
      </c>
    </row>
    <row r="19" spans="1:12" x14ac:dyDescent="0.2">
      <c r="A19" s="15">
        <v>14</v>
      </c>
      <c r="B19" s="16" t="s">
        <v>71</v>
      </c>
      <c r="C19" s="25" t="s">
        <v>72</v>
      </c>
      <c r="D19" s="24">
        <v>1</v>
      </c>
      <c r="E19" s="16" t="s">
        <v>63</v>
      </c>
      <c r="F19" s="16" t="s">
        <v>73</v>
      </c>
      <c r="G19" s="44" t="s">
        <v>74</v>
      </c>
      <c r="H19" s="26" t="s">
        <v>22</v>
      </c>
      <c r="I19" s="16"/>
      <c r="K19" s="16">
        <f t="shared" si="0"/>
        <v>10</v>
      </c>
      <c r="L19" s="16">
        <v>10</v>
      </c>
    </row>
    <row r="20" spans="1:12" x14ac:dyDescent="0.2">
      <c r="A20" s="15">
        <v>15</v>
      </c>
      <c r="B20" s="16" t="s">
        <v>75</v>
      </c>
      <c r="C20" s="25" t="s">
        <v>76</v>
      </c>
      <c r="D20" s="24">
        <v>1</v>
      </c>
      <c r="E20" s="16" t="s">
        <v>77</v>
      </c>
      <c r="F20" s="16" t="s">
        <v>78</v>
      </c>
      <c r="G20" s="44" t="s">
        <v>79</v>
      </c>
      <c r="H20" s="16"/>
      <c r="I20" s="16"/>
      <c r="K20" s="16">
        <f t="shared" si="0"/>
        <v>10</v>
      </c>
      <c r="L20" s="16">
        <v>14</v>
      </c>
    </row>
    <row r="21" spans="1:12" s="35" customFormat="1" x14ac:dyDescent="0.2">
      <c r="A21" s="31">
        <v>16</v>
      </c>
      <c r="B21" s="29" t="s">
        <v>80</v>
      </c>
      <c r="C21" s="30" t="s">
        <v>81</v>
      </c>
      <c r="D21" s="31">
        <v>1</v>
      </c>
      <c r="E21" s="46" t="s">
        <v>14</v>
      </c>
      <c r="F21" s="46" t="s">
        <v>82</v>
      </c>
      <c r="G21" s="46" t="s">
        <v>16</v>
      </c>
      <c r="H21" s="34" t="s">
        <v>17</v>
      </c>
      <c r="I21" s="34"/>
      <c r="K21" s="29">
        <f t="shared" si="0"/>
        <v>10</v>
      </c>
      <c r="L21" s="29">
        <v>0</v>
      </c>
    </row>
    <row r="22" spans="1:12" x14ac:dyDescent="0.2">
      <c r="A22" s="15">
        <v>17</v>
      </c>
      <c r="B22" s="16" t="s">
        <v>83</v>
      </c>
      <c r="C22" s="47" t="s">
        <v>84</v>
      </c>
      <c r="D22" s="24">
        <v>1</v>
      </c>
      <c r="E22" s="26" t="s">
        <v>85</v>
      </c>
      <c r="F22" s="16" t="s">
        <v>86</v>
      </c>
      <c r="G22" s="44" t="s">
        <v>87</v>
      </c>
      <c r="H22" s="26" t="s">
        <v>17</v>
      </c>
      <c r="I22" s="16"/>
      <c r="K22" s="16">
        <f t="shared" si="0"/>
        <v>10</v>
      </c>
      <c r="L22" s="16">
        <v>12</v>
      </c>
    </row>
    <row r="23" spans="1:12" s="35" customFormat="1" x14ac:dyDescent="0.2">
      <c r="A23" s="28">
        <v>18</v>
      </c>
      <c r="B23" s="29" t="s">
        <v>88</v>
      </c>
      <c r="C23" s="30" t="s">
        <v>89</v>
      </c>
      <c r="D23" s="31">
        <v>1</v>
      </c>
      <c r="E23" s="46" t="s">
        <v>14</v>
      </c>
      <c r="F23" s="46" t="s">
        <v>90</v>
      </c>
      <c r="G23" s="46" t="s">
        <v>16</v>
      </c>
      <c r="H23" s="34" t="s">
        <v>17</v>
      </c>
      <c r="I23" s="34"/>
      <c r="K23" s="29">
        <f t="shared" si="0"/>
        <v>10</v>
      </c>
      <c r="L23" s="29">
        <v>0</v>
      </c>
    </row>
    <row r="24" spans="1:12" s="14" customFormat="1" x14ac:dyDescent="0.2">
      <c r="A24" s="9">
        <v>19</v>
      </c>
      <c r="B24" s="10" t="s">
        <v>91</v>
      </c>
      <c r="C24" s="48" t="s">
        <v>92</v>
      </c>
      <c r="D24" s="9">
        <v>1</v>
      </c>
      <c r="E24" s="10" t="s">
        <v>14</v>
      </c>
      <c r="F24" s="13" t="s">
        <v>93</v>
      </c>
      <c r="G24" s="12" t="s">
        <v>16</v>
      </c>
      <c r="H24" s="13" t="s">
        <v>17</v>
      </c>
      <c r="I24" s="13"/>
      <c r="K24" s="10">
        <f t="shared" si="0"/>
        <v>10</v>
      </c>
      <c r="L24" s="10">
        <v>10</v>
      </c>
    </row>
    <row r="25" spans="1:12" s="35" customFormat="1" x14ac:dyDescent="0.2">
      <c r="A25" s="28"/>
      <c r="B25" s="29"/>
      <c r="C25" s="49" t="s">
        <v>94</v>
      </c>
      <c r="D25" s="31">
        <v>3</v>
      </c>
      <c r="E25" s="29" t="s">
        <v>14</v>
      </c>
      <c r="F25" s="46" t="s">
        <v>95</v>
      </c>
      <c r="G25" s="46" t="s">
        <v>16</v>
      </c>
      <c r="H25" s="34" t="s">
        <v>17</v>
      </c>
      <c r="I25" s="34"/>
      <c r="K25" s="29">
        <f t="shared" si="0"/>
        <v>30</v>
      </c>
      <c r="L25" s="29">
        <v>0</v>
      </c>
    </row>
    <row r="26" spans="1:12" s="35" customFormat="1" x14ac:dyDescent="0.2">
      <c r="A26" s="31"/>
      <c r="B26" s="29"/>
      <c r="C26" s="49" t="s">
        <v>96</v>
      </c>
      <c r="D26" s="31">
        <v>2</v>
      </c>
      <c r="E26" s="29" t="s">
        <v>14</v>
      </c>
      <c r="F26" s="29" t="s">
        <v>97</v>
      </c>
      <c r="G26" s="46" t="s">
        <v>16</v>
      </c>
      <c r="H26" s="34" t="s">
        <v>17</v>
      </c>
      <c r="I26" s="29"/>
      <c r="K26" s="29">
        <f t="shared" si="0"/>
        <v>20</v>
      </c>
      <c r="L26" s="29">
        <v>0</v>
      </c>
    </row>
    <row r="27" spans="1:12" s="14" customFormat="1" x14ac:dyDescent="0.2">
      <c r="A27" s="50">
        <v>20</v>
      </c>
      <c r="B27" s="51" t="s">
        <v>98</v>
      </c>
      <c r="C27" s="52" t="s">
        <v>99</v>
      </c>
      <c r="D27" s="53">
        <v>1</v>
      </c>
      <c r="E27" s="51" t="s">
        <v>100</v>
      </c>
      <c r="F27" s="51" t="s">
        <v>101</v>
      </c>
      <c r="G27" s="54" t="s">
        <v>70</v>
      </c>
      <c r="H27" s="55" t="s">
        <v>22</v>
      </c>
      <c r="I27" s="51"/>
      <c r="K27" s="10">
        <f t="shared" si="0"/>
        <v>10</v>
      </c>
      <c r="L27" s="10">
        <v>12</v>
      </c>
    </row>
    <row r="28" spans="1:12" x14ac:dyDescent="0.2">
      <c r="A28" s="24">
        <v>21</v>
      </c>
      <c r="B28" s="16" t="s">
        <v>102</v>
      </c>
      <c r="C28" s="56"/>
      <c r="D28" s="24">
        <v>1</v>
      </c>
      <c r="E28" s="25"/>
      <c r="F28" s="25"/>
      <c r="G28" s="25"/>
      <c r="H28" s="26"/>
      <c r="I28" s="26" t="s">
        <v>26</v>
      </c>
      <c r="K28" s="16">
        <v>0</v>
      </c>
      <c r="L28" s="16">
        <v>0</v>
      </c>
    </row>
  </sheetData>
  <mergeCells count="1">
    <mergeCell ref="B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abSelected="1" topLeftCell="N1" workbookViewId="0">
      <pane ySplit="1" topLeftCell="A2" activePane="bottomLeft" state="frozen"/>
      <selection activeCell="G1" sqref="G1"/>
      <selection pane="bottomLeft" activeCell="T4" sqref="T4:T5"/>
    </sheetView>
  </sheetViews>
  <sheetFormatPr defaultRowHeight="15" customHeight="1" x14ac:dyDescent="0.2"/>
  <cols>
    <col min="2" max="2" width="21.5703125" customWidth="1"/>
    <col min="3" max="3" width="38.28515625" customWidth="1"/>
    <col min="4" max="4" width="9.140625" customWidth="1"/>
    <col min="5" max="5" width="35.85546875" customWidth="1"/>
    <col min="6" max="6" width="22.5703125" customWidth="1"/>
    <col min="7" max="7" width="18.5703125" customWidth="1"/>
    <col min="8" max="8" width="13" customWidth="1"/>
    <col min="9" max="9" width="36.85546875" customWidth="1"/>
    <col min="10" max="11" width="9.140625" customWidth="1"/>
    <col min="13" max="14" width="9.140625" customWidth="1"/>
    <col min="15" max="15" width="20" customWidth="1"/>
    <col min="16" max="16" width="23.5703125" customWidth="1"/>
    <col min="17" max="17" width="22.7109375" customWidth="1"/>
    <col min="18" max="18" width="36.7109375" customWidth="1"/>
    <col min="19" max="19" width="54.85546875" customWidth="1"/>
    <col min="20" max="20" width="22.85546875" customWidth="1"/>
    <col min="258" max="258" width="21.5703125" customWidth="1"/>
    <col min="259" max="259" width="38.28515625" customWidth="1"/>
    <col min="260" max="260" width="9.140625" customWidth="1"/>
    <col min="261" max="261" width="35.85546875" customWidth="1"/>
    <col min="262" max="262" width="22.5703125" customWidth="1"/>
    <col min="263" max="263" width="18.5703125" customWidth="1"/>
    <col min="264" max="264" width="13" customWidth="1"/>
    <col min="265" max="265" width="36.85546875" customWidth="1"/>
    <col min="266" max="267" width="9.140625" customWidth="1"/>
    <col min="269" max="270" width="9.140625" customWidth="1"/>
    <col min="271" max="271" width="20" customWidth="1"/>
    <col min="272" max="272" width="23.5703125" customWidth="1"/>
    <col min="273" max="273" width="22.7109375" customWidth="1"/>
    <col min="274" max="274" width="36.7109375" customWidth="1"/>
    <col min="275" max="275" width="54.85546875" customWidth="1"/>
    <col min="276" max="276" width="22.85546875" customWidth="1"/>
    <col min="514" max="514" width="21.5703125" customWidth="1"/>
    <col min="515" max="515" width="38.28515625" customWidth="1"/>
    <col min="516" max="516" width="9.140625" customWidth="1"/>
    <col min="517" max="517" width="35.85546875" customWidth="1"/>
    <col min="518" max="518" width="22.5703125" customWidth="1"/>
    <col min="519" max="519" width="18.5703125" customWidth="1"/>
    <col min="520" max="520" width="13" customWidth="1"/>
    <col min="521" max="521" width="36.85546875" customWidth="1"/>
    <col min="522" max="523" width="9.140625" customWidth="1"/>
    <col min="525" max="526" width="9.140625" customWidth="1"/>
    <col min="527" max="527" width="20" customWidth="1"/>
    <col min="528" max="528" width="23.5703125" customWidth="1"/>
    <col min="529" max="529" width="22.7109375" customWidth="1"/>
    <col min="530" max="530" width="36.7109375" customWidth="1"/>
    <col min="531" max="531" width="54.85546875" customWidth="1"/>
    <col min="532" max="532" width="22.85546875" customWidth="1"/>
    <col min="770" max="770" width="21.5703125" customWidth="1"/>
    <col min="771" max="771" width="38.28515625" customWidth="1"/>
    <col min="772" max="772" width="9.140625" customWidth="1"/>
    <col min="773" max="773" width="35.85546875" customWidth="1"/>
    <col min="774" max="774" width="22.5703125" customWidth="1"/>
    <col min="775" max="775" width="18.5703125" customWidth="1"/>
    <col min="776" max="776" width="13" customWidth="1"/>
    <col min="777" max="777" width="36.85546875" customWidth="1"/>
    <col min="778" max="779" width="9.140625" customWidth="1"/>
    <col min="781" max="782" width="9.140625" customWidth="1"/>
    <col min="783" max="783" width="20" customWidth="1"/>
    <col min="784" max="784" width="23.5703125" customWidth="1"/>
    <col min="785" max="785" width="22.7109375" customWidth="1"/>
    <col min="786" max="786" width="36.7109375" customWidth="1"/>
    <col min="787" max="787" width="54.85546875" customWidth="1"/>
    <col min="788" max="788" width="22.85546875" customWidth="1"/>
    <col min="1026" max="1026" width="21.5703125" customWidth="1"/>
    <col min="1027" max="1027" width="38.28515625" customWidth="1"/>
    <col min="1028" max="1028" width="9.140625" customWidth="1"/>
    <col min="1029" max="1029" width="35.85546875" customWidth="1"/>
    <col min="1030" max="1030" width="22.5703125" customWidth="1"/>
    <col min="1031" max="1031" width="18.5703125" customWidth="1"/>
    <col min="1032" max="1032" width="13" customWidth="1"/>
    <col min="1033" max="1033" width="36.85546875" customWidth="1"/>
    <col min="1034" max="1035" width="9.140625" customWidth="1"/>
    <col min="1037" max="1038" width="9.140625" customWidth="1"/>
    <col min="1039" max="1039" width="20" customWidth="1"/>
    <col min="1040" max="1040" width="23.5703125" customWidth="1"/>
    <col min="1041" max="1041" width="22.7109375" customWidth="1"/>
    <col min="1042" max="1042" width="36.7109375" customWidth="1"/>
    <col min="1043" max="1043" width="54.85546875" customWidth="1"/>
    <col min="1044" max="1044" width="22.85546875" customWidth="1"/>
    <col min="1282" max="1282" width="21.5703125" customWidth="1"/>
    <col min="1283" max="1283" width="38.28515625" customWidth="1"/>
    <col min="1284" max="1284" width="9.140625" customWidth="1"/>
    <col min="1285" max="1285" width="35.85546875" customWidth="1"/>
    <col min="1286" max="1286" width="22.5703125" customWidth="1"/>
    <col min="1287" max="1287" width="18.5703125" customWidth="1"/>
    <col min="1288" max="1288" width="13" customWidth="1"/>
    <col min="1289" max="1289" width="36.85546875" customWidth="1"/>
    <col min="1290" max="1291" width="9.140625" customWidth="1"/>
    <col min="1293" max="1294" width="9.140625" customWidth="1"/>
    <col min="1295" max="1295" width="20" customWidth="1"/>
    <col min="1296" max="1296" width="23.5703125" customWidth="1"/>
    <col min="1297" max="1297" width="22.7109375" customWidth="1"/>
    <col min="1298" max="1298" width="36.7109375" customWidth="1"/>
    <col min="1299" max="1299" width="54.85546875" customWidth="1"/>
    <col min="1300" max="1300" width="22.85546875" customWidth="1"/>
    <col min="1538" max="1538" width="21.5703125" customWidth="1"/>
    <col min="1539" max="1539" width="38.28515625" customWidth="1"/>
    <col min="1540" max="1540" width="9.140625" customWidth="1"/>
    <col min="1541" max="1541" width="35.85546875" customWidth="1"/>
    <col min="1542" max="1542" width="22.5703125" customWidth="1"/>
    <col min="1543" max="1543" width="18.5703125" customWidth="1"/>
    <col min="1544" max="1544" width="13" customWidth="1"/>
    <col min="1545" max="1545" width="36.85546875" customWidth="1"/>
    <col min="1546" max="1547" width="9.140625" customWidth="1"/>
    <col min="1549" max="1550" width="9.140625" customWidth="1"/>
    <col min="1551" max="1551" width="20" customWidth="1"/>
    <col min="1552" max="1552" width="23.5703125" customWidth="1"/>
    <col min="1553" max="1553" width="22.7109375" customWidth="1"/>
    <col min="1554" max="1554" width="36.7109375" customWidth="1"/>
    <col min="1555" max="1555" width="54.85546875" customWidth="1"/>
    <col min="1556" max="1556" width="22.85546875" customWidth="1"/>
    <col min="1794" max="1794" width="21.5703125" customWidth="1"/>
    <col min="1795" max="1795" width="38.28515625" customWidth="1"/>
    <col min="1796" max="1796" width="9.140625" customWidth="1"/>
    <col min="1797" max="1797" width="35.85546875" customWidth="1"/>
    <col min="1798" max="1798" width="22.5703125" customWidth="1"/>
    <col min="1799" max="1799" width="18.5703125" customWidth="1"/>
    <col min="1800" max="1800" width="13" customWidth="1"/>
    <col min="1801" max="1801" width="36.85546875" customWidth="1"/>
    <col min="1802" max="1803" width="9.140625" customWidth="1"/>
    <col min="1805" max="1806" width="9.140625" customWidth="1"/>
    <col min="1807" max="1807" width="20" customWidth="1"/>
    <col min="1808" max="1808" width="23.5703125" customWidth="1"/>
    <col min="1809" max="1809" width="22.7109375" customWidth="1"/>
    <col min="1810" max="1810" width="36.7109375" customWidth="1"/>
    <col min="1811" max="1811" width="54.85546875" customWidth="1"/>
    <col min="1812" max="1812" width="22.85546875" customWidth="1"/>
    <col min="2050" max="2050" width="21.5703125" customWidth="1"/>
    <col min="2051" max="2051" width="38.28515625" customWidth="1"/>
    <col min="2052" max="2052" width="9.140625" customWidth="1"/>
    <col min="2053" max="2053" width="35.85546875" customWidth="1"/>
    <col min="2054" max="2054" width="22.5703125" customWidth="1"/>
    <col min="2055" max="2055" width="18.5703125" customWidth="1"/>
    <col min="2056" max="2056" width="13" customWidth="1"/>
    <col min="2057" max="2057" width="36.85546875" customWidth="1"/>
    <col min="2058" max="2059" width="9.140625" customWidth="1"/>
    <col min="2061" max="2062" width="9.140625" customWidth="1"/>
    <col min="2063" max="2063" width="20" customWidth="1"/>
    <col min="2064" max="2064" width="23.5703125" customWidth="1"/>
    <col min="2065" max="2065" width="22.7109375" customWidth="1"/>
    <col min="2066" max="2066" width="36.7109375" customWidth="1"/>
    <col min="2067" max="2067" width="54.85546875" customWidth="1"/>
    <col min="2068" max="2068" width="22.85546875" customWidth="1"/>
    <col min="2306" max="2306" width="21.5703125" customWidth="1"/>
    <col min="2307" max="2307" width="38.28515625" customWidth="1"/>
    <col min="2308" max="2308" width="9.140625" customWidth="1"/>
    <col min="2309" max="2309" width="35.85546875" customWidth="1"/>
    <col min="2310" max="2310" width="22.5703125" customWidth="1"/>
    <col min="2311" max="2311" width="18.5703125" customWidth="1"/>
    <col min="2312" max="2312" width="13" customWidth="1"/>
    <col min="2313" max="2313" width="36.85546875" customWidth="1"/>
    <col min="2314" max="2315" width="9.140625" customWidth="1"/>
    <col min="2317" max="2318" width="9.140625" customWidth="1"/>
    <col min="2319" max="2319" width="20" customWidth="1"/>
    <col min="2320" max="2320" width="23.5703125" customWidth="1"/>
    <col min="2321" max="2321" width="22.7109375" customWidth="1"/>
    <col min="2322" max="2322" width="36.7109375" customWidth="1"/>
    <col min="2323" max="2323" width="54.85546875" customWidth="1"/>
    <col min="2324" max="2324" width="22.85546875" customWidth="1"/>
    <col min="2562" max="2562" width="21.5703125" customWidth="1"/>
    <col min="2563" max="2563" width="38.28515625" customWidth="1"/>
    <col min="2564" max="2564" width="9.140625" customWidth="1"/>
    <col min="2565" max="2565" width="35.85546875" customWidth="1"/>
    <col min="2566" max="2566" width="22.5703125" customWidth="1"/>
    <col min="2567" max="2567" width="18.5703125" customWidth="1"/>
    <col min="2568" max="2568" width="13" customWidth="1"/>
    <col min="2569" max="2569" width="36.85546875" customWidth="1"/>
    <col min="2570" max="2571" width="9.140625" customWidth="1"/>
    <col min="2573" max="2574" width="9.140625" customWidth="1"/>
    <col min="2575" max="2575" width="20" customWidth="1"/>
    <col min="2576" max="2576" width="23.5703125" customWidth="1"/>
    <col min="2577" max="2577" width="22.7109375" customWidth="1"/>
    <col min="2578" max="2578" width="36.7109375" customWidth="1"/>
    <col min="2579" max="2579" width="54.85546875" customWidth="1"/>
    <col min="2580" max="2580" width="22.85546875" customWidth="1"/>
    <col min="2818" max="2818" width="21.5703125" customWidth="1"/>
    <col min="2819" max="2819" width="38.28515625" customWidth="1"/>
    <col min="2820" max="2820" width="9.140625" customWidth="1"/>
    <col min="2821" max="2821" width="35.85546875" customWidth="1"/>
    <col min="2822" max="2822" width="22.5703125" customWidth="1"/>
    <col min="2823" max="2823" width="18.5703125" customWidth="1"/>
    <col min="2824" max="2824" width="13" customWidth="1"/>
    <col min="2825" max="2825" width="36.85546875" customWidth="1"/>
    <col min="2826" max="2827" width="9.140625" customWidth="1"/>
    <col min="2829" max="2830" width="9.140625" customWidth="1"/>
    <col min="2831" max="2831" width="20" customWidth="1"/>
    <col min="2832" max="2832" width="23.5703125" customWidth="1"/>
    <col min="2833" max="2833" width="22.7109375" customWidth="1"/>
    <col min="2834" max="2834" width="36.7109375" customWidth="1"/>
    <col min="2835" max="2835" width="54.85546875" customWidth="1"/>
    <col min="2836" max="2836" width="22.85546875" customWidth="1"/>
    <col min="3074" max="3074" width="21.5703125" customWidth="1"/>
    <col min="3075" max="3075" width="38.28515625" customWidth="1"/>
    <col min="3076" max="3076" width="9.140625" customWidth="1"/>
    <col min="3077" max="3077" width="35.85546875" customWidth="1"/>
    <col min="3078" max="3078" width="22.5703125" customWidth="1"/>
    <col min="3079" max="3079" width="18.5703125" customWidth="1"/>
    <col min="3080" max="3080" width="13" customWidth="1"/>
    <col min="3081" max="3081" width="36.85546875" customWidth="1"/>
    <col min="3082" max="3083" width="9.140625" customWidth="1"/>
    <col min="3085" max="3086" width="9.140625" customWidth="1"/>
    <col min="3087" max="3087" width="20" customWidth="1"/>
    <col min="3088" max="3088" width="23.5703125" customWidth="1"/>
    <col min="3089" max="3089" width="22.7109375" customWidth="1"/>
    <col min="3090" max="3090" width="36.7109375" customWidth="1"/>
    <col min="3091" max="3091" width="54.85546875" customWidth="1"/>
    <col min="3092" max="3092" width="22.85546875" customWidth="1"/>
    <col min="3330" max="3330" width="21.5703125" customWidth="1"/>
    <col min="3331" max="3331" width="38.28515625" customWidth="1"/>
    <col min="3332" max="3332" width="9.140625" customWidth="1"/>
    <col min="3333" max="3333" width="35.85546875" customWidth="1"/>
    <col min="3334" max="3334" width="22.5703125" customWidth="1"/>
    <col min="3335" max="3335" width="18.5703125" customWidth="1"/>
    <col min="3336" max="3336" width="13" customWidth="1"/>
    <col min="3337" max="3337" width="36.85546875" customWidth="1"/>
    <col min="3338" max="3339" width="9.140625" customWidth="1"/>
    <col min="3341" max="3342" width="9.140625" customWidth="1"/>
    <col min="3343" max="3343" width="20" customWidth="1"/>
    <col min="3344" max="3344" width="23.5703125" customWidth="1"/>
    <col min="3345" max="3345" width="22.7109375" customWidth="1"/>
    <col min="3346" max="3346" width="36.7109375" customWidth="1"/>
    <col min="3347" max="3347" width="54.85546875" customWidth="1"/>
    <col min="3348" max="3348" width="22.85546875" customWidth="1"/>
    <col min="3586" max="3586" width="21.5703125" customWidth="1"/>
    <col min="3587" max="3587" width="38.28515625" customWidth="1"/>
    <col min="3588" max="3588" width="9.140625" customWidth="1"/>
    <col min="3589" max="3589" width="35.85546875" customWidth="1"/>
    <col min="3590" max="3590" width="22.5703125" customWidth="1"/>
    <col min="3591" max="3591" width="18.5703125" customWidth="1"/>
    <col min="3592" max="3592" width="13" customWidth="1"/>
    <col min="3593" max="3593" width="36.85546875" customWidth="1"/>
    <col min="3594" max="3595" width="9.140625" customWidth="1"/>
    <col min="3597" max="3598" width="9.140625" customWidth="1"/>
    <col min="3599" max="3599" width="20" customWidth="1"/>
    <col min="3600" max="3600" width="23.5703125" customWidth="1"/>
    <col min="3601" max="3601" width="22.7109375" customWidth="1"/>
    <col min="3602" max="3602" width="36.7109375" customWidth="1"/>
    <col min="3603" max="3603" width="54.85546875" customWidth="1"/>
    <col min="3604" max="3604" width="22.85546875" customWidth="1"/>
    <col min="3842" max="3842" width="21.5703125" customWidth="1"/>
    <col min="3843" max="3843" width="38.28515625" customWidth="1"/>
    <col min="3844" max="3844" width="9.140625" customWidth="1"/>
    <col min="3845" max="3845" width="35.85546875" customWidth="1"/>
    <col min="3846" max="3846" width="22.5703125" customWidth="1"/>
    <col min="3847" max="3847" width="18.5703125" customWidth="1"/>
    <col min="3848" max="3848" width="13" customWidth="1"/>
    <col min="3849" max="3849" width="36.85546875" customWidth="1"/>
    <col min="3850" max="3851" width="9.140625" customWidth="1"/>
    <col min="3853" max="3854" width="9.140625" customWidth="1"/>
    <col min="3855" max="3855" width="20" customWidth="1"/>
    <col min="3856" max="3856" width="23.5703125" customWidth="1"/>
    <col min="3857" max="3857" width="22.7109375" customWidth="1"/>
    <col min="3858" max="3858" width="36.7109375" customWidth="1"/>
    <col min="3859" max="3859" width="54.85546875" customWidth="1"/>
    <col min="3860" max="3860" width="22.85546875" customWidth="1"/>
    <col min="4098" max="4098" width="21.5703125" customWidth="1"/>
    <col min="4099" max="4099" width="38.28515625" customWidth="1"/>
    <col min="4100" max="4100" width="9.140625" customWidth="1"/>
    <col min="4101" max="4101" width="35.85546875" customWidth="1"/>
    <col min="4102" max="4102" width="22.5703125" customWidth="1"/>
    <col min="4103" max="4103" width="18.5703125" customWidth="1"/>
    <col min="4104" max="4104" width="13" customWidth="1"/>
    <col min="4105" max="4105" width="36.85546875" customWidth="1"/>
    <col min="4106" max="4107" width="9.140625" customWidth="1"/>
    <col min="4109" max="4110" width="9.140625" customWidth="1"/>
    <col min="4111" max="4111" width="20" customWidth="1"/>
    <col min="4112" max="4112" width="23.5703125" customWidth="1"/>
    <col min="4113" max="4113" width="22.7109375" customWidth="1"/>
    <col min="4114" max="4114" width="36.7109375" customWidth="1"/>
    <col min="4115" max="4115" width="54.85546875" customWidth="1"/>
    <col min="4116" max="4116" width="22.85546875" customWidth="1"/>
    <col min="4354" max="4354" width="21.5703125" customWidth="1"/>
    <col min="4355" max="4355" width="38.28515625" customWidth="1"/>
    <col min="4356" max="4356" width="9.140625" customWidth="1"/>
    <col min="4357" max="4357" width="35.85546875" customWidth="1"/>
    <col min="4358" max="4358" width="22.5703125" customWidth="1"/>
    <col min="4359" max="4359" width="18.5703125" customWidth="1"/>
    <col min="4360" max="4360" width="13" customWidth="1"/>
    <col min="4361" max="4361" width="36.85546875" customWidth="1"/>
    <col min="4362" max="4363" width="9.140625" customWidth="1"/>
    <col min="4365" max="4366" width="9.140625" customWidth="1"/>
    <col min="4367" max="4367" width="20" customWidth="1"/>
    <col min="4368" max="4368" width="23.5703125" customWidth="1"/>
    <col min="4369" max="4369" width="22.7109375" customWidth="1"/>
    <col min="4370" max="4370" width="36.7109375" customWidth="1"/>
    <col min="4371" max="4371" width="54.85546875" customWidth="1"/>
    <col min="4372" max="4372" width="22.85546875" customWidth="1"/>
    <col min="4610" max="4610" width="21.5703125" customWidth="1"/>
    <col min="4611" max="4611" width="38.28515625" customWidth="1"/>
    <col min="4612" max="4612" width="9.140625" customWidth="1"/>
    <col min="4613" max="4613" width="35.85546875" customWidth="1"/>
    <col min="4614" max="4614" width="22.5703125" customWidth="1"/>
    <col min="4615" max="4615" width="18.5703125" customWidth="1"/>
    <col min="4616" max="4616" width="13" customWidth="1"/>
    <col min="4617" max="4617" width="36.85546875" customWidth="1"/>
    <col min="4618" max="4619" width="9.140625" customWidth="1"/>
    <col min="4621" max="4622" width="9.140625" customWidth="1"/>
    <col min="4623" max="4623" width="20" customWidth="1"/>
    <col min="4624" max="4624" width="23.5703125" customWidth="1"/>
    <col min="4625" max="4625" width="22.7109375" customWidth="1"/>
    <col min="4626" max="4626" width="36.7109375" customWidth="1"/>
    <col min="4627" max="4627" width="54.85546875" customWidth="1"/>
    <col min="4628" max="4628" width="22.85546875" customWidth="1"/>
    <col min="4866" max="4866" width="21.5703125" customWidth="1"/>
    <col min="4867" max="4867" width="38.28515625" customWidth="1"/>
    <col min="4868" max="4868" width="9.140625" customWidth="1"/>
    <col min="4869" max="4869" width="35.85546875" customWidth="1"/>
    <col min="4870" max="4870" width="22.5703125" customWidth="1"/>
    <col min="4871" max="4871" width="18.5703125" customWidth="1"/>
    <col min="4872" max="4872" width="13" customWidth="1"/>
    <col min="4873" max="4873" width="36.85546875" customWidth="1"/>
    <col min="4874" max="4875" width="9.140625" customWidth="1"/>
    <col min="4877" max="4878" width="9.140625" customWidth="1"/>
    <col min="4879" max="4879" width="20" customWidth="1"/>
    <col min="4880" max="4880" width="23.5703125" customWidth="1"/>
    <col min="4881" max="4881" width="22.7109375" customWidth="1"/>
    <col min="4882" max="4882" width="36.7109375" customWidth="1"/>
    <col min="4883" max="4883" width="54.85546875" customWidth="1"/>
    <col min="4884" max="4884" width="22.85546875" customWidth="1"/>
    <col min="5122" max="5122" width="21.5703125" customWidth="1"/>
    <col min="5123" max="5123" width="38.28515625" customWidth="1"/>
    <col min="5124" max="5124" width="9.140625" customWidth="1"/>
    <col min="5125" max="5125" width="35.85546875" customWidth="1"/>
    <col min="5126" max="5126" width="22.5703125" customWidth="1"/>
    <col min="5127" max="5127" width="18.5703125" customWidth="1"/>
    <col min="5128" max="5128" width="13" customWidth="1"/>
    <col min="5129" max="5129" width="36.85546875" customWidth="1"/>
    <col min="5130" max="5131" width="9.140625" customWidth="1"/>
    <col min="5133" max="5134" width="9.140625" customWidth="1"/>
    <col min="5135" max="5135" width="20" customWidth="1"/>
    <col min="5136" max="5136" width="23.5703125" customWidth="1"/>
    <col min="5137" max="5137" width="22.7109375" customWidth="1"/>
    <col min="5138" max="5138" width="36.7109375" customWidth="1"/>
    <col min="5139" max="5139" width="54.85546875" customWidth="1"/>
    <col min="5140" max="5140" width="22.85546875" customWidth="1"/>
    <col min="5378" max="5378" width="21.5703125" customWidth="1"/>
    <col min="5379" max="5379" width="38.28515625" customWidth="1"/>
    <col min="5380" max="5380" width="9.140625" customWidth="1"/>
    <col min="5381" max="5381" width="35.85546875" customWidth="1"/>
    <col min="5382" max="5382" width="22.5703125" customWidth="1"/>
    <col min="5383" max="5383" width="18.5703125" customWidth="1"/>
    <col min="5384" max="5384" width="13" customWidth="1"/>
    <col min="5385" max="5385" width="36.85546875" customWidth="1"/>
    <col min="5386" max="5387" width="9.140625" customWidth="1"/>
    <col min="5389" max="5390" width="9.140625" customWidth="1"/>
    <col min="5391" max="5391" width="20" customWidth="1"/>
    <col min="5392" max="5392" width="23.5703125" customWidth="1"/>
    <col min="5393" max="5393" width="22.7109375" customWidth="1"/>
    <col min="5394" max="5394" width="36.7109375" customWidth="1"/>
    <col min="5395" max="5395" width="54.85546875" customWidth="1"/>
    <col min="5396" max="5396" width="22.85546875" customWidth="1"/>
    <col min="5634" max="5634" width="21.5703125" customWidth="1"/>
    <col min="5635" max="5635" width="38.28515625" customWidth="1"/>
    <col min="5636" max="5636" width="9.140625" customWidth="1"/>
    <col min="5637" max="5637" width="35.85546875" customWidth="1"/>
    <col min="5638" max="5638" width="22.5703125" customWidth="1"/>
    <col min="5639" max="5639" width="18.5703125" customWidth="1"/>
    <col min="5640" max="5640" width="13" customWidth="1"/>
    <col min="5641" max="5641" width="36.85546875" customWidth="1"/>
    <col min="5642" max="5643" width="9.140625" customWidth="1"/>
    <col min="5645" max="5646" width="9.140625" customWidth="1"/>
    <col min="5647" max="5647" width="20" customWidth="1"/>
    <col min="5648" max="5648" width="23.5703125" customWidth="1"/>
    <col min="5649" max="5649" width="22.7109375" customWidth="1"/>
    <col min="5650" max="5650" width="36.7109375" customWidth="1"/>
    <col min="5651" max="5651" width="54.85546875" customWidth="1"/>
    <col min="5652" max="5652" width="22.85546875" customWidth="1"/>
    <col min="5890" max="5890" width="21.5703125" customWidth="1"/>
    <col min="5891" max="5891" width="38.28515625" customWidth="1"/>
    <col min="5892" max="5892" width="9.140625" customWidth="1"/>
    <col min="5893" max="5893" width="35.85546875" customWidth="1"/>
    <col min="5894" max="5894" width="22.5703125" customWidth="1"/>
    <col min="5895" max="5895" width="18.5703125" customWidth="1"/>
    <col min="5896" max="5896" width="13" customWidth="1"/>
    <col min="5897" max="5897" width="36.85546875" customWidth="1"/>
    <col min="5898" max="5899" width="9.140625" customWidth="1"/>
    <col min="5901" max="5902" width="9.140625" customWidth="1"/>
    <col min="5903" max="5903" width="20" customWidth="1"/>
    <col min="5904" max="5904" width="23.5703125" customWidth="1"/>
    <col min="5905" max="5905" width="22.7109375" customWidth="1"/>
    <col min="5906" max="5906" width="36.7109375" customWidth="1"/>
    <col min="5907" max="5907" width="54.85546875" customWidth="1"/>
    <col min="5908" max="5908" width="22.85546875" customWidth="1"/>
    <col min="6146" max="6146" width="21.5703125" customWidth="1"/>
    <col min="6147" max="6147" width="38.28515625" customWidth="1"/>
    <col min="6148" max="6148" width="9.140625" customWidth="1"/>
    <col min="6149" max="6149" width="35.85546875" customWidth="1"/>
    <col min="6150" max="6150" width="22.5703125" customWidth="1"/>
    <col min="6151" max="6151" width="18.5703125" customWidth="1"/>
    <col min="6152" max="6152" width="13" customWidth="1"/>
    <col min="6153" max="6153" width="36.85546875" customWidth="1"/>
    <col min="6154" max="6155" width="9.140625" customWidth="1"/>
    <col min="6157" max="6158" width="9.140625" customWidth="1"/>
    <col min="6159" max="6159" width="20" customWidth="1"/>
    <col min="6160" max="6160" width="23.5703125" customWidth="1"/>
    <col min="6161" max="6161" width="22.7109375" customWidth="1"/>
    <col min="6162" max="6162" width="36.7109375" customWidth="1"/>
    <col min="6163" max="6163" width="54.85546875" customWidth="1"/>
    <col min="6164" max="6164" width="22.85546875" customWidth="1"/>
    <col min="6402" max="6402" width="21.5703125" customWidth="1"/>
    <col min="6403" max="6403" width="38.28515625" customWidth="1"/>
    <col min="6404" max="6404" width="9.140625" customWidth="1"/>
    <col min="6405" max="6405" width="35.85546875" customWidth="1"/>
    <col min="6406" max="6406" width="22.5703125" customWidth="1"/>
    <col min="6407" max="6407" width="18.5703125" customWidth="1"/>
    <col min="6408" max="6408" width="13" customWidth="1"/>
    <col min="6409" max="6409" width="36.85546875" customWidth="1"/>
    <col min="6410" max="6411" width="9.140625" customWidth="1"/>
    <col min="6413" max="6414" width="9.140625" customWidth="1"/>
    <col min="6415" max="6415" width="20" customWidth="1"/>
    <col min="6416" max="6416" width="23.5703125" customWidth="1"/>
    <col min="6417" max="6417" width="22.7109375" customWidth="1"/>
    <col min="6418" max="6418" width="36.7109375" customWidth="1"/>
    <col min="6419" max="6419" width="54.85546875" customWidth="1"/>
    <col min="6420" max="6420" width="22.85546875" customWidth="1"/>
    <col min="6658" max="6658" width="21.5703125" customWidth="1"/>
    <col min="6659" max="6659" width="38.28515625" customWidth="1"/>
    <col min="6660" max="6660" width="9.140625" customWidth="1"/>
    <col min="6661" max="6661" width="35.85546875" customWidth="1"/>
    <col min="6662" max="6662" width="22.5703125" customWidth="1"/>
    <col min="6663" max="6663" width="18.5703125" customWidth="1"/>
    <col min="6664" max="6664" width="13" customWidth="1"/>
    <col min="6665" max="6665" width="36.85546875" customWidth="1"/>
    <col min="6666" max="6667" width="9.140625" customWidth="1"/>
    <col min="6669" max="6670" width="9.140625" customWidth="1"/>
    <col min="6671" max="6671" width="20" customWidth="1"/>
    <col min="6672" max="6672" width="23.5703125" customWidth="1"/>
    <col min="6673" max="6673" width="22.7109375" customWidth="1"/>
    <col min="6674" max="6674" width="36.7109375" customWidth="1"/>
    <col min="6675" max="6675" width="54.85546875" customWidth="1"/>
    <col min="6676" max="6676" width="22.85546875" customWidth="1"/>
    <col min="6914" max="6914" width="21.5703125" customWidth="1"/>
    <col min="6915" max="6915" width="38.28515625" customWidth="1"/>
    <col min="6916" max="6916" width="9.140625" customWidth="1"/>
    <col min="6917" max="6917" width="35.85546875" customWidth="1"/>
    <col min="6918" max="6918" width="22.5703125" customWidth="1"/>
    <col min="6919" max="6919" width="18.5703125" customWidth="1"/>
    <col min="6920" max="6920" width="13" customWidth="1"/>
    <col min="6921" max="6921" width="36.85546875" customWidth="1"/>
    <col min="6922" max="6923" width="9.140625" customWidth="1"/>
    <col min="6925" max="6926" width="9.140625" customWidth="1"/>
    <col min="6927" max="6927" width="20" customWidth="1"/>
    <col min="6928" max="6928" width="23.5703125" customWidth="1"/>
    <col min="6929" max="6929" width="22.7109375" customWidth="1"/>
    <col min="6930" max="6930" width="36.7109375" customWidth="1"/>
    <col min="6931" max="6931" width="54.85546875" customWidth="1"/>
    <col min="6932" max="6932" width="22.85546875" customWidth="1"/>
    <col min="7170" max="7170" width="21.5703125" customWidth="1"/>
    <col min="7171" max="7171" width="38.28515625" customWidth="1"/>
    <col min="7172" max="7172" width="9.140625" customWidth="1"/>
    <col min="7173" max="7173" width="35.85546875" customWidth="1"/>
    <col min="7174" max="7174" width="22.5703125" customWidth="1"/>
    <col min="7175" max="7175" width="18.5703125" customWidth="1"/>
    <col min="7176" max="7176" width="13" customWidth="1"/>
    <col min="7177" max="7177" width="36.85546875" customWidth="1"/>
    <col min="7178" max="7179" width="9.140625" customWidth="1"/>
    <col min="7181" max="7182" width="9.140625" customWidth="1"/>
    <col min="7183" max="7183" width="20" customWidth="1"/>
    <col min="7184" max="7184" width="23.5703125" customWidth="1"/>
    <col min="7185" max="7185" width="22.7109375" customWidth="1"/>
    <col min="7186" max="7186" width="36.7109375" customWidth="1"/>
    <col min="7187" max="7187" width="54.85546875" customWidth="1"/>
    <col min="7188" max="7188" width="22.85546875" customWidth="1"/>
    <col min="7426" max="7426" width="21.5703125" customWidth="1"/>
    <col min="7427" max="7427" width="38.28515625" customWidth="1"/>
    <col min="7428" max="7428" width="9.140625" customWidth="1"/>
    <col min="7429" max="7429" width="35.85546875" customWidth="1"/>
    <col min="7430" max="7430" width="22.5703125" customWidth="1"/>
    <col min="7431" max="7431" width="18.5703125" customWidth="1"/>
    <col min="7432" max="7432" width="13" customWidth="1"/>
    <col min="7433" max="7433" width="36.85546875" customWidth="1"/>
    <col min="7434" max="7435" width="9.140625" customWidth="1"/>
    <col min="7437" max="7438" width="9.140625" customWidth="1"/>
    <col min="7439" max="7439" width="20" customWidth="1"/>
    <col min="7440" max="7440" width="23.5703125" customWidth="1"/>
    <col min="7441" max="7441" width="22.7109375" customWidth="1"/>
    <col min="7442" max="7442" width="36.7109375" customWidth="1"/>
    <col min="7443" max="7443" width="54.85546875" customWidth="1"/>
    <col min="7444" max="7444" width="22.85546875" customWidth="1"/>
    <col min="7682" max="7682" width="21.5703125" customWidth="1"/>
    <col min="7683" max="7683" width="38.28515625" customWidth="1"/>
    <col min="7684" max="7684" width="9.140625" customWidth="1"/>
    <col min="7685" max="7685" width="35.85546875" customWidth="1"/>
    <col min="7686" max="7686" width="22.5703125" customWidth="1"/>
    <col min="7687" max="7687" width="18.5703125" customWidth="1"/>
    <col min="7688" max="7688" width="13" customWidth="1"/>
    <col min="7689" max="7689" width="36.85546875" customWidth="1"/>
    <col min="7690" max="7691" width="9.140625" customWidth="1"/>
    <col min="7693" max="7694" width="9.140625" customWidth="1"/>
    <col min="7695" max="7695" width="20" customWidth="1"/>
    <col min="7696" max="7696" width="23.5703125" customWidth="1"/>
    <col min="7697" max="7697" width="22.7109375" customWidth="1"/>
    <col min="7698" max="7698" width="36.7109375" customWidth="1"/>
    <col min="7699" max="7699" width="54.85546875" customWidth="1"/>
    <col min="7700" max="7700" width="22.85546875" customWidth="1"/>
    <col min="7938" max="7938" width="21.5703125" customWidth="1"/>
    <col min="7939" max="7939" width="38.28515625" customWidth="1"/>
    <col min="7940" max="7940" width="9.140625" customWidth="1"/>
    <col min="7941" max="7941" width="35.85546875" customWidth="1"/>
    <col min="7942" max="7942" width="22.5703125" customWidth="1"/>
    <col min="7943" max="7943" width="18.5703125" customWidth="1"/>
    <col min="7944" max="7944" width="13" customWidth="1"/>
    <col min="7945" max="7945" width="36.85546875" customWidth="1"/>
    <col min="7946" max="7947" width="9.140625" customWidth="1"/>
    <col min="7949" max="7950" width="9.140625" customWidth="1"/>
    <col min="7951" max="7951" width="20" customWidth="1"/>
    <col min="7952" max="7952" width="23.5703125" customWidth="1"/>
    <col min="7953" max="7953" width="22.7109375" customWidth="1"/>
    <col min="7954" max="7954" width="36.7109375" customWidth="1"/>
    <col min="7955" max="7955" width="54.85546875" customWidth="1"/>
    <col min="7956" max="7956" width="22.85546875" customWidth="1"/>
    <col min="8194" max="8194" width="21.5703125" customWidth="1"/>
    <col min="8195" max="8195" width="38.28515625" customWidth="1"/>
    <col min="8196" max="8196" width="9.140625" customWidth="1"/>
    <col min="8197" max="8197" width="35.85546875" customWidth="1"/>
    <col min="8198" max="8198" width="22.5703125" customWidth="1"/>
    <col min="8199" max="8199" width="18.5703125" customWidth="1"/>
    <col min="8200" max="8200" width="13" customWidth="1"/>
    <col min="8201" max="8201" width="36.85546875" customWidth="1"/>
    <col min="8202" max="8203" width="9.140625" customWidth="1"/>
    <col min="8205" max="8206" width="9.140625" customWidth="1"/>
    <col min="8207" max="8207" width="20" customWidth="1"/>
    <col min="8208" max="8208" width="23.5703125" customWidth="1"/>
    <col min="8209" max="8209" width="22.7109375" customWidth="1"/>
    <col min="8210" max="8210" width="36.7109375" customWidth="1"/>
    <col min="8211" max="8211" width="54.85546875" customWidth="1"/>
    <col min="8212" max="8212" width="22.85546875" customWidth="1"/>
    <col min="8450" max="8450" width="21.5703125" customWidth="1"/>
    <col min="8451" max="8451" width="38.28515625" customWidth="1"/>
    <col min="8452" max="8452" width="9.140625" customWidth="1"/>
    <col min="8453" max="8453" width="35.85546875" customWidth="1"/>
    <col min="8454" max="8454" width="22.5703125" customWidth="1"/>
    <col min="8455" max="8455" width="18.5703125" customWidth="1"/>
    <col min="8456" max="8456" width="13" customWidth="1"/>
    <col min="8457" max="8457" width="36.85546875" customWidth="1"/>
    <col min="8458" max="8459" width="9.140625" customWidth="1"/>
    <col min="8461" max="8462" width="9.140625" customWidth="1"/>
    <col min="8463" max="8463" width="20" customWidth="1"/>
    <col min="8464" max="8464" width="23.5703125" customWidth="1"/>
    <col min="8465" max="8465" width="22.7109375" customWidth="1"/>
    <col min="8466" max="8466" width="36.7109375" customWidth="1"/>
    <col min="8467" max="8467" width="54.85546875" customWidth="1"/>
    <col min="8468" max="8468" width="22.85546875" customWidth="1"/>
    <col min="8706" max="8706" width="21.5703125" customWidth="1"/>
    <col min="8707" max="8707" width="38.28515625" customWidth="1"/>
    <col min="8708" max="8708" width="9.140625" customWidth="1"/>
    <col min="8709" max="8709" width="35.85546875" customWidth="1"/>
    <col min="8710" max="8710" width="22.5703125" customWidth="1"/>
    <col min="8711" max="8711" width="18.5703125" customWidth="1"/>
    <col min="8712" max="8712" width="13" customWidth="1"/>
    <col min="8713" max="8713" width="36.85546875" customWidth="1"/>
    <col min="8714" max="8715" width="9.140625" customWidth="1"/>
    <col min="8717" max="8718" width="9.140625" customWidth="1"/>
    <col min="8719" max="8719" width="20" customWidth="1"/>
    <col min="8720" max="8720" width="23.5703125" customWidth="1"/>
    <col min="8721" max="8721" width="22.7109375" customWidth="1"/>
    <col min="8722" max="8722" width="36.7109375" customWidth="1"/>
    <col min="8723" max="8723" width="54.85546875" customWidth="1"/>
    <col min="8724" max="8724" width="22.85546875" customWidth="1"/>
    <col min="8962" max="8962" width="21.5703125" customWidth="1"/>
    <col min="8963" max="8963" width="38.28515625" customWidth="1"/>
    <col min="8964" max="8964" width="9.140625" customWidth="1"/>
    <col min="8965" max="8965" width="35.85546875" customWidth="1"/>
    <col min="8966" max="8966" width="22.5703125" customWidth="1"/>
    <col min="8967" max="8967" width="18.5703125" customWidth="1"/>
    <col min="8968" max="8968" width="13" customWidth="1"/>
    <col min="8969" max="8969" width="36.85546875" customWidth="1"/>
    <col min="8970" max="8971" width="9.140625" customWidth="1"/>
    <col min="8973" max="8974" width="9.140625" customWidth="1"/>
    <col min="8975" max="8975" width="20" customWidth="1"/>
    <col min="8976" max="8976" width="23.5703125" customWidth="1"/>
    <col min="8977" max="8977" width="22.7109375" customWidth="1"/>
    <col min="8978" max="8978" width="36.7109375" customWidth="1"/>
    <col min="8979" max="8979" width="54.85546875" customWidth="1"/>
    <col min="8980" max="8980" width="22.85546875" customWidth="1"/>
    <col min="9218" max="9218" width="21.5703125" customWidth="1"/>
    <col min="9219" max="9219" width="38.28515625" customWidth="1"/>
    <col min="9220" max="9220" width="9.140625" customWidth="1"/>
    <col min="9221" max="9221" width="35.85546875" customWidth="1"/>
    <col min="9222" max="9222" width="22.5703125" customWidth="1"/>
    <col min="9223" max="9223" width="18.5703125" customWidth="1"/>
    <col min="9224" max="9224" width="13" customWidth="1"/>
    <col min="9225" max="9225" width="36.85546875" customWidth="1"/>
    <col min="9226" max="9227" width="9.140625" customWidth="1"/>
    <col min="9229" max="9230" width="9.140625" customWidth="1"/>
    <col min="9231" max="9231" width="20" customWidth="1"/>
    <col min="9232" max="9232" width="23.5703125" customWidth="1"/>
    <col min="9233" max="9233" width="22.7109375" customWidth="1"/>
    <col min="9234" max="9234" width="36.7109375" customWidth="1"/>
    <col min="9235" max="9235" width="54.85546875" customWidth="1"/>
    <col min="9236" max="9236" width="22.85546875" customWidth="1"/>
    <col min="9474" max="9474" width="21.5703125" customWidth="1"/>
    <col min="9475" max="9475" width="38.28515625" customWidth="1"/>
    <col min="9476" max="9476" width="9.140625" customWidth="1"/>
    <col min="9477" max="9477" width="35.85546875" customWidth="1"/>
    <col min="9478" max="9478" width="22.5703125" customWidth="1"/>
    <col min="9479" max="9479" width="18.5703125" customWidth="1"/>
    <col min="9480" max="9480" width="13" customWidth="1"/>
    <col min="9481" max="9481" width="36.85546875" customWidth="1"/>
    <col min="9482" max="9483" width="9.140625" customWidth="1"/>
    <col min="9485" max="9486" width="9.140625" customWidth="1"/>
    <col min="9487" max="9487" width="20" customWidth="1"/>
    <col min="9488" max="9488" width="23.5703125" customWidth="1"/>
    <col min="9489" max="9489" width="22.7109375" customWidth="1"/>
    <col min="9490" max="9490" width="36.7109375" customWidth="1"/>
    <col min="9491" max="9491" width="54.85546875" customWidth="1"/>
    <col min="9492" max="9492" width="22.85546875" customWidth="1"/>
    <col min="9730" max="9730" width="21.5703125" customWidth="1"/>
    <col min="9731" max="9731" width="38.28515625" customWidth="1"/>
    <col min="9732" max="9732" width="9.140625" customWidth="1"/>
    <col min="9733" max="9733" width="35.85546875" customWidth="1"/>
    <col min="9734" max="9734" width="22.5703125" customWidth="1"/>
    <col min="9735" max="9735" width="18.5703125" customWidth="1"/>
    <col min="9736" max="9736" width="13" customWidth="1"/>
    <col min="9737" max="9737" width="36.85546875" customWidth="1"/>
    <col min="9738" max="9739" width="9.140625" customWidth="1"/>
    <col min="9741" max="9742" width="9.140625" customWidth="1"/>
    <col min="9743" max="9743" width="20" customWidth="1"/>
    <col min="9744" max="9744" width="23.5703125" customWidth="1"/>
    <col min="9745" max="9745" width="22.7109375" customWidth="1"/>
    <col min="9746" max="9746" width="36.7109375" customWidth="1"/>
    <col min="9747" max="9747" width="54.85546875" customWidth="1"/>
    <col min="9748" max="9748" width="22.85546875" customWidth="1"/>
    <col min="9986" max="9986" width="21.5703125" customWidth="1"/>
    <col min="9987" max="9987" width="38.28515625" customWidth="1"/>
    <col min="9988" max="9988" width="9.140625" customWidth="1"/>
    <col min="9989" max="9989" width="35.85546875" customWidth="1"/>
    <col min="9990" max="9990" width="22.5703125" customWidth="1"/>
    <col min="9991" max="9991" width="18.5703125" customWidth="1"/>
    <col min="9992" max="9992" width="13" customWidth="1"/>
    <col min="9993" max="9993" width="36.85546875" customWidth="1"/>
    <col min="9994" max="9995" width="9.140625" customWidth="1"/>
    <col min="9997" max="9998" width="9.140625" customWidth="1"/>
    <col min="9999" max="9999" width="20" customWidth="1"/>
    <col min="10000" max="10000" width="23.5703125" customWidth="1"/>
    <col min="10001" max="10001" width="22.7109375" customWidth="1"/>
    <col min="10002" max="10002" width="36.7109375" customWidth="1"/>
    <col min="10003" max="10003" width="54.85546875" customWidth="1"/>
    <col min="10004" max="10004" width="22.85546875" customWidth="1"/>
    <col min="10242" max="10242" width="21.5703125" customWidth="1"/>
    <col min="10243" max="10243" width="38.28515625" customWidth="1"/>
    <col min="10244" max="10244" width="9.140625" customWidth="1"/>
    <col min="10245" max="10245" width="35.85546875" customWidth="1"/>
    <col min="10246" max="10246" width="22.5703125" customWidth="1"/>
    <col min="10247" max="10247" width="18.5703125" customWidth="1"/>
    <col min="10248" max="10248" width="13" customWidth="1"/>
    <col min="10249" max="10249" width="36.85546875" customWidth="1"/>
    <col min="10250" max="10251" width="9.140625" customWidth="1"/>
    <col min="10253" max="10254" width="9.140625" customWidth="1"/>
    <col min="10255" max="10255" width="20" customWidth="1"/>
    <col min="10256" max="10256" width="23.5703125" customWidth="1"/>
    <col min="10257" max="10257" width="22.7109375" customWidth="1"/>
    <col min="10258" max="10258" width="36.7109375" customWidth="1"/>
    <col min="10259" max="10259" width="54.85546875" customWidth="1"/>
    <col min="10260" max="10260" width="22.85546875" customWidth="1"/>
    <col min="10498" max="10498" width="21.5703125" customWidth="1"/>
    <col min="10499" max="10499" width="38.28515625" customWidth="1"/>
    <col min="10500" max="10500" width="9.140625" customWidth="1"/>
    <col min="10501" max="10501" width="35.85546875" customWidth="1"/>
    <col min="10502" max="10502" width="22.5703125" customWidth="1"/>
    <col min="10503" max="10503" width="18.5703125" customWidth="1"/>
    <col min="10504" max="10504" width="13" customWidth="1"/>
    <col min="10505" max="10505" width="36.85546875" customWidth="1"/>
    <col min="10506" max="10507" width="9.140625" customWidth="1"/>
    <col min="10509" max="10510" width="9.140625" customWidth="1"/>
    <col min="10511" max="10511" width="20" customWidth="1"/>
    <col min="10512" max="10512" width="23.5703125" customWidth="1"/>
    <col min="10513" max="10513" width="22.7109375" customWidth="1"/>
    <col min="10514" max="10514" width="36.7109375" customWidth="1"/>
    <col min="10515" max="10515" width="54.85546875" customWidth="1"/>
    <col min="10516" max="10516" width="22.85546875" customWidth="1"/>
    <col min="10754" max="10754" width="21.5703125" customWidth="1"/>
    <col min="10755" max="10755" width="38.28515625" customWidth="1"/>
    <col min="10756" max="10756" width="9.140625" customWidth="1"/>
    <col min="10757" max="10757" width="35.85546875" customWidth="1"/>
    <col min="10758" max="10758" width="22.5703125" customWidth="1"/>
    <col min="10759" max="10759" width="18.5703125" customWidth="1"/>
    <col min="10760" max="10760" width="13" customWidth="1"/>
    <col min="10761" max="10761" width="36.85546875" customWidth="1"/>
    <col min="10762" max="10763" width="9.140625" customWidth="1"/>
    <col min="10765" max="10766" width="9.140625" customWidth="1"/>
    <col min="10767" max="10767" width="20" customWidth="1"/>
    <col min="10768" max="10768" width="23.5703125" customWidth="1"/>
    <col min="10769" max="10769" width="22.7109375" customWidth="1"/>
    <col min="10770" max="10770" width="36.7109375" customWidth="1"/>
    <col min="10771" max="10771" width="54.85546875" customWidth="1"/>
    <col min="10772" max="10772" width="22.85546875" customWidth="1"/>
    <col min="11010" max="11010" width="21.5703125" customWidth="1"/>
    <col min="11011" max="11011" width="38.28515625" customWidth="1"/>
    <col min="11012" max="11012" width="9.140625" customWidth="1"/>
    <col min="11013" max="11013" width="35.85546875" customWidth="1"/>
    <col min="11014" max="11014" width="22.5703125" customWidth="1"/>
    <col min="11015" max="11015" width="18.5703125" customWidth="1"/>
    <col min="11016" max="11016" width="13" customWidth="1"/>
    <col min="11017" max="11017" width="36.85546875" customWidth="1"/>
    <col min="11018" max="11019" width="9.140625" customWidth="1"/>
    <col min="11021" max="11022" width="9.140625" customWidth="1"/>
    <col min="11023" max="11023" width="20" customWidth="1"/>
    <col min="11024" max="11024" width="23.5703125" customWidth="1"/>
    <col min="11025" max="11025" width="22.7109375" customWidth="1"/>
    <col min="11026" max="11026" width="36.7109375" customWidth="1"/>
    <col min="11027" max="11027" width="54.85546875" customWidth="1"/>
    <col min="11028" max="11028" width="22.85546875" customWidth="1"/>
    <col min="11266" max="11266" width="21.5703125" customWidth="1"/>
    <col min="11267" max="11267" width="38.28515625" customWidth="1"/>
    <col min="11268" max="11268" width="9.140625" customWidth="1"/>
    <col min="11269" max="11269" width="35.85546875" customWidth="1"/>
    <col min="11270" max="11270" width="22.5703125" customWidth="1"/>
    <col min="11271" max="11271" width="18.5703125" customWidth="1"/>
    <col min="11272" max="11272" width="13" customWidth="1"/>
    <col min="11273" max="11273" width="36.85546875" customWidth="1"/>
    <col min="11274" max="11275" width="9.140625" customWidth="1"/>
    <col min="11277" max="11278" width="9.140625" customWidth="1"/>
    <col min="11279" max="11279" width="20" customWidth="1"/>
    <col min="11280" max="11280" width="23.5703125" customWidth="1"/>
    <col min="11281" max="11281" width="22.7109375" customWidth="1"/>
    <col min="11282" max="11282" width="36.7109375" customWidth="1"/>
    <col min="11283" max="11283" width="54.85546875" customWidth="1"/>
    <col min="11284" max="11284" width="22.85546875" customWidth="1"/>
    <col min="11522" max="11522" width="21.5703125" customWidth="1"/>
    <col min="11523" max="11523" width="38.28515625" customWidth="1"/>
    <col min="11524" max="11524" width="9.140625" customWidth="1"/>
    <col min="11525" max="11525" width="35.85546875" customWidth="1"/>
    <col min="11526" max="11526" width="22.5703125" customWidth="1"/>
    <col min="11527" max="11527" width="18.5703125" customWidth="1"/>
    <col min="11528" max="11528" width="13" customWidth="1"/>
    <col min="11529" max="11529" width="36.85546875" customWidth="1"/>
    <col min="11530" max="11531" width="9.140625" customWidth="1"/>
    <col min="11533" max="11534" width="9.140625" customWidth="1"/>
    <col min="11535" max="11535" width="20" customWidth="1"/>
    <col min="11536" max="11536" width="23.5703125" customWidth="1"/>
    <col min="11537" max="11537" width="22.7109375" customWidth="1"/>
    <col min="11538" max="11538" width="36.7109375" customWidth="1"/>
    <col min="11539" max="11539" width="54.85546875" customWidth="1"/>
    <col min="11540" max="11540" width="22.85546875" customWidth="1"/>
    <col min="11778" max="11778" width="21.5703125" customWidth="1"/>
    <col min="11779" max="11779" width="38.28515625" customWidth="1"/>
    <col min="11780" max="11780" width="9.140625" customWidth="1"/>
    <col min="11781" max="11781" width="35.85546875" customWidth="1"/>
    <col min="11782" max="11782" width="22.5703125" customWidth="1"/>
    <col min="11783" max="11783" width="18.5703125" customWidth="1"/>
    <col min="11784" max="11784" width="13" customWidth="1"/>
    <col min="11785" max="11785" width="36.85546875" customWidth="1"/>
    <col min="11786" max="11787" width="9.140625" customWidth="1"/>
    <col min="11789" max="11790" width="9.140625" customWidth="1"/>
    <col min="11791" max="11791" width="20" customWidth="1"/>
    <col min="11792" max="11792" width="23.5703125" customWidth="1"/>
    <col min="11793" max="11793" width="22.7109375" customWidth="1"/>
    <col min="11794" max="11794" width="36.7109375" customWidth="1"/>
    <col min="11795" max="11795" width="54.85546875" customWidth="1"/>
    <col min="11796" max="11796" width="22.85546875" customWidth="1"/>
    <col min="12034" max="12034" width="21.5703125" customWidth="1"/>
    <col min="12035" max="12035" width="38.28515625" customWidth="1"/>
    <col min="12036" max="12036" width="9.140625" customWidth="1"/>
    <col min="12037" max="12037" width="35.85546875" customWidth="1"/>
    <col min="12038" max="12038" width="22.5703125" customWidth="1"/>
    <col min="12039" max="12039" width="18.5703125" customWidth="1"/>
    <col min="12040" max="12040" width="13" customWidth="1"/>
    <col min="12041" max="12041" width="36.85546875" customWidth="1"/>
    <col min="12042" max="12043" width="9.140625" customWidth="1"/>
    <col min="12045" max="12046" width="9.140625" customWidth="1"/>
    <col min="12047" max="12047" width="20" customWidth="1"/>
    <col min="12048" max="12048" width="23.5703125" customWidth="1"/>
    <col min="12049" max="12049" width="22.7109375" customWidth="1"/>
    <col min="12050" max="12050" width="36.7109375" customWidth="1"/>
    <col min="12051" max="12051" width="54.85546875" customWidth="1"/>
    <col min="12052" max="12052" width="22.85546875" customWidth="1"/>
    <col min="12290" max="12290" width="21.5703125" customWidth="1"/>
    <col min="12291" max="12291" width="38.28515625" customWidth="1"/>
    <col min="12292" max="12292" width="9.140625" customWidth="1"/>
    <col min="12293" max="12293" width="35.85546875" customWidth="1"/>
    <col min="12294" max="12294" width="22.5703125" customWidth="1"/>
    <col min="12295" max="12295" width="18.5703125" customWidth="1"/>
    <col min="12296" max="12296" width="13" customWidth="1"/>
    <col min="12297" max="12297" width="36.85546875" customWidth="1"/>
    <col min="12298" max="12299" width="9.140625" customWidth="1"/>
    <col min="12301" max="12302" width="9.140625" customWidth="1"/>
    <col min="12303" max="12303" width="20" customWidth="1"/>
    <col min="12304" max="12304" width="23.5703125" customWidth="1"/>
    <col min="12305" max="12305" width="22.7109375" customWidth="1"/>
    <col min="12306" max="12306" width="36.7109375" customWidth="1"/>
    <col min="12307" max="12307" width="54.85546875" customWidth="1"/>
    <col min="12308" max="12308" width="22.85546875" customWidth="1"/>
    <col min="12546" max="12546" width="21.5703125" customWidth="1"/>
    <col min="12547" max="12547" width="38.28515625" customWidth="1"/>
    <col min="12548" max="12548" width="9.140625" customWidth="1"/>
    <col min="12549" max="12549" width="35.85546875" customWidth="1"/>
    <col min="12550" max="12550" width="22.5703125" customWidth="1"/>
    <col min="12551" max="12551" width="18.5703125" customWidth="1"/>
    <col min="12552" max="12552" width="13" customWidth="1"/>
    <col min="12553" max="12553" width="36.85546875" customWidth="1"/>
    <col min="12554" max="12555" width="9.140625" customWidth="1"/>
    <col min="12557" max="12558" width="9.140625" customWidth="1"/>
    <col min="12559" max="12559" width="20" customWidth="1"/>
    <col min="12560" max="12560" width="23.5703125" customWidth="1"/>
    <col min="12561" max="12561" width="22.7109375" customWidth="1"/>
    <col min="12562" max="12562" width="36.7109375" customWidth="1"/>
    <col min="12563" max="12563" width="54.85546875" customWidth="1"/>
    <col min="12564" max="12564" width="22.85546875" customWidth="1"/>
    <col min="12802" max="12802" width="21.5703125" customWidth="1"/>
    <col min="12803" max="12803" width="38.28515625" customWidth="1"/>
    <col min="12804" max="12804" width="9.140625" customWidth="1"/>
    <col min="12805" max="12805" width="35.85546875" customWidth="1"/>
    <col min="12806" max="12806" width="22.5703125" customWidth="1"/>
    <col min="12807" max="12807" width="18.5703125" customWidth="1"/>
    <col min="12808" max="12808" width="13" customWidth="1"/>
    <col min="12809" max="12809" width="36.85546875" customWidth="1"/>
    <col min="12810" max="12811" width="9.140625" customWidth="1"/>
    <col min="12813" max="12814" width="9.140625" customWidth="1"/>
    <col min="12815" max="12815" width="20" customWidth="1"/>
    <col min="12816" max="12816" width="23.5703125" customWidth="1"/>
    <col min="12817" max="12817" width="22.7109375" customWidth="1"/>
    <col min="12818" max="12818" width="36.7109375" customWidth="1"/>
    <col min="12819" max="12819" width="54.85546875" customWidth="1"/>
    <col min="12820" max="12820" width="22.85546875" customWidth="1"/>
    <col min="13058" max="13058" width="21.5703125" customWidth="1"/>
    <col min="13059" max="13059" width="38.28515625" customWidth="1"/>
    <col min="13060" max="13060" width="9.140625" customWidth="1"/>
    <col min="13061" max="13061" width="35.85546875" customWidth="1"/>
    <col min="13062" max="13062" width="22.5703125" customWidth="1"/>
    <col min="13063" max="13063" width="18.5703125" customWidth="1"/>
    <col min="13064" max="13064" width="13" customWidth="1"/>
    <col min="13065" max="13065" width="36.85546875" customWidth="1"/>
    <col min="13066" max="13067" width="9.140625" customWidth="1"/>
    <col min="13069" max="13070" width="9.140625" customWidth="1"/>
    <col min="13071" max="13071" width="20" customWidth="1"/>
    <col min="13072" max="13072" width="23.5703125" customWidth="1"/>
    <col min="13073" max="13073" width="22.7109375" customWidth="1"/>
    <col min="13074" max="13074" width="36.7109375" customWidth="1"/>
    <col min="13075" max="13075" width="54.85546875" customWidth="1"/>
    <col min="13076" max="13076" width="22.85546875" customWidth="1"/>
    <col min="13314" max="13314" width="21.5703125" customWidth="1"/>
    <col min="13315" max="13315" width="38.28515625" customWidth="1"/>
    <col min="13316" max="13316" width="9.140625" customWidth="1"/>
    <col min="13317" max="13317" width="35.85546875" customWidth="1"/>
    <col min="13318" max="13318" width="22.5703125" customWidth="1"/>
    <col min="13319" max="13319" width="18.5703125" customWidth="1"/>
    <col min="13320" max="13320" width="13" customWidth="1"/>
    <col min="13321" max="13321" width="36.85546875" customWidth="1"/>
    <col min="13322" max="13323" width="9.140625" customWidth="1"/>
    <col min="13325" max="13326" width="9.140625" customWidth="1"/>
    <col min="13327" max="13327" width="20" customWidth="1"/>
    <col min="13328" max="13328" width="23.5703125" customWidth="1"/>
    <col min="13329" max="13329" width="22.7109375" customWidth="1"/>
    <col min="13330" max="13330" width="36.7109375" customWidth="1"/>
    <col min="13331" max="13331" width="54.85546875" customWidth="1"/>
    <col min="13332" max="13332" width="22.85546875" customWidth="1"/>
    <col min="13570" max="13570" width="21.5703125" customWidth="1"/>
    <col min="13571" max="13571" width="38.28515625" customWidth="1"/>
    <col min="13572" max="13572" width="9.140625" customWidth="1"/>
    <col min="13573" max="13573" width="35.85546875" customWidth="1"/>
    <col min="13574" max="13574" width="22.5703125" customWidth="1"/>
    <col min="13575" max="13575" width="18.5703125" customWidth="1"/>
    <col min="13576" max="13576" width="13" customWidth="1"/>
    <col min="13577" max="13577" width="36.85546875" customWidth="1"/>
    <col min="13578" max="13579" width="9.140625" customWidth="1"/>
    <col min="13581" max="13582" width="9.140625" customWidth="1"/>
    <col min="13583" max="13583" width="20" customWidth="1"/>
    <col min="13584" max="13584" width="23.5703125" customWidth="1"/>
    <col min="13585" max="13585" width="22.7109375" customWidth="1"/>
    <col min="13586" max="13586" width="36.7109375" customWidth="1"/>
    <col min="13587" max="13587" width="54.85546875" customWidth="1"/>
    <col min="13588" max="13588" width="22.85546875" customWidth="1"/>
    <col min="13826" max="13826" width="21.5703125" customWidth="1"/>
    <col min="13827" max="13827" width="38.28515625" customWidth="1"/>
    <col min="13828" max="13828" width="9.140625" customWidth="1"/>
    <col min="13829" max="13829" width="35.85546875" customWidth="1"/>
    <col min="13830" max="13830" width="22.5703125" customWidth="1"/>
    <col min="13831" max="13831" width="18.5703125" customWidth="1"/>
    <col min="13832" max="13832" width="13" customWidth="1"/>
    <col min="13833" max="13833" width="36.85546875" customWidth="1"/>
    <col min="13834" max="13835" width="9.140625" customWidth="1"/>
    <col min="13837" max="13838" width="9.140625" customWidth="1"/>
    <col min="13839" max="13839" width="20" customWidth="1"/>
    <col min="13840" max="13840" width="23.5703125" customWidth="1"/>
    <col min="13841" max="13841" width="22.7109375" customWidth="1"/>
    <col min="13842" max="13842" width="36.7109375" customWidth="1"/>
    <col min="13843" max="13843" width="54.85546875" customWidth="1"/>
    <col min="13844" max="13844" width="22.85546875" customWidth="1"/>
    <col min="14082" max="14082" width="21.5703125" customWidth="1"/>
    <col min="14083" max="14083" width="38.28515625" customWidth="1"/>
    <col min="14084" max="14084" width="9.140625" customWidth="1"/>
    <col min="14085" max="14085" width="35.85546875" customWidth="1"/>
    <col min="14086" max="14086" width="22.5703125" customWidth="1"/>
    <col min="14087" max="14087" width="18.5703125" customWidth="1"/>
    <col min="14088" max="14088" width="13" customWidth="1"/>
    <col min="14089" max="14089" width="36.85546875" customWidth="1"/>
    <col min="14090" max="14091" width="9.140625" customWidth="1"/>
    <col min="14093" max="14094" width="9.140625" customWidth="1"/>
    <col min="14095" max="14095" width="20" customWidth="1"/>
    <col min="14096" max="14096" width="23.5703125" customWidth="1"/>
    <col min="14097" max="14097" width="22.7109375" customWidth="1"/>
    <col min="14098" max="14098" width="36.7109375" customWidth="1"/>
    <col min="14099" max="14099" width="54.85546875" customWidth="1"/>
    <col min="14100" max="14100" width="22.85546875" customWidth="1"/>
    <col min="14338" max="14338" width="21.5703125" customWidth="1"/>
    <col min="14339" max="14339" width="38.28515625" customWidth="1"/>
    <col min="14340" max="14340" width="9.140625" customWidth="1"/>
    <col min="14341" max="14341" width="35.85546875" customWidth="1"/>
    <col min="14342" max="14342" width="22.5703125" customWidth="1"/>
    <col min="14343" max="14343" width="18.5703125" customWidth="1"/>
    <col min="14344" max="14344" width="13" customWidth="1"/>
    <col min="14345" max="14345" width="36.85546875" customWidth="1"/>
    <col min="14346" max="14347" width="9.140625" customWidth="1"/>
    <col min="14349" max="14350" width="9.140625" customWidth="1"/>
    <col min="14351" max="14351" width="20" customWidth="1"/>
    <col min="14352" max="14352" width="23.5703125" customWidth="1"/>
    <col min="14353" max="14353" width="22.7109375" customWidth="1"/>
    <col min="14354" max="14354" width="36.7109375" customWidth="1"/>
    <col min="14355" max="14355" width="54.85546875" customWidth="1"/>
    <col min="14356" max="14356" width="22.85546875" customWidth="1"/>
    <col min="14594" max="14594" width="21.5703125" customWidth="1"/>
    <col min="14595" max="14595" width="38.28515625" customWidth="1"/>
    <col min="14596" max="14596" width="9.140625" customWidth="1"/>
    <col min="14597" max="14597" width="35.85546875" customWidth="1"/>
    <col min="14598" max="14598" width="22.5703125" customWidth="1"/>
    <col min="14599" max="14599" width="18.5703125" customWidth="1"/>
    <col min="14600" max="14600" width="13" customWidth="1"/>
    <col min="14601" max="14601" width="36.85546875" customWidth="1"/>
    <col min="14602" max="14603" width="9.140625" customWidth="1"/>
    <col min="14605" max="14606" width="9.140625" customWidth="1"/>
    <col min="14607" max="14607" width="20" customWidth="1"/>
    <col min="14608" max="14608" width="23.5703125" customWidth="1"/>
    <col min="14609" max="14609" width="22.7109375" customWidth="1"/>
    <col min="14610" max="14610" width="36.7109375" customWidth="1"/>
    <col min="14611" max="14611" width="54.85546875" customWidth="1"/>
    <col min="14612" max="14612" width="22.85546875" customWidth="1"/>
    <col min="14850" max="14850" width="21.5703125" customWidth="1"/>
    <col min="14851" max="14851" width="38.28515625" customWidth="1"/>
    <col min="14852" max="14852" width="9.140625" customWidth="1"/>
    <col min="14853" max="14853" width="35.85546875" customWidth="1"/>
    <col min="14854" max="14854" width="22.5703125" customWidth="1"/>
    <col min="14855" max="14855" width="18.5703125" customWidth="1"/>
    <col min="14856" max="14856" width="13" customWidth="1"/>
    <col min="14857" max="14857" width="36.85546875" customWidth="1"/>
    <col min="14858" max="14859" width="9.140625" customWidth="1"/>
    <col min="14861" max="14862" width="9.140625" customWidth="1"/>
    <col min="14863" max="14863" width="20" customWidth="1"/>
    <col min="14864" max="14864" width="23.5703125" customWidth="1"/>
    <col min="14865" max="14865" width="22.7109375" customWidth="1"/>
    <col min="14866" max="14866" width="36.7109375" customWidth="1"/>
    <col min="14867" max="14867" width="54.85546875" customWidth="1"/>
    <col min="14868" max="14868" width="22.85546875" customWidth="1"/>
    <col min="15106" max="15106" width="21.5703125" customWidth="1"/>
    <col min="15107" max="15107" width="38.28515625" customWidth="1"/>
    <col min="15108" max="15108" width="9.140625" customWidth="1"/>
    <col min="15109" max="15109" width="35.85546875" customWidth="1"/>
    <col min="15110" max="15110" width="22.5703125" customWidth="1"/>
    <col min="15111" max="15111" width="18.5703125" customWidth="1"/>
    <col min="15112" max="15112" width="13" customWidth="1"/>
    <col min="15113" max="15113" width="36.85546875" customWidth="1"/>
    <col min="15114" max="15115" width="9.140625" customWidth="1"/>
    <col min="15117" max="15118" width="9.140625" customWidth="1"/>
    <col min="15119" max="15119" width="20" customWidth="1"/>
    <col min="15120" max="15120" width="23.5703125" customWidth="1"/>
    <col min="15121" max="15121" width="22.7109375" customWidth="1"/>
    <col min="15122" max="15122" width="36.7109375" customWidth="1"/>
    <col min="15123" max="15123" width="54.85546875" customWidth="1"/>
    <col min="15124" max="15124" width="22.85546875" customWidth="1"/>
    <col min="15362" max="15362" width="21.5703125" customWidth="1"/>
    <col min="15363" max="15363" width="38.28515625" customWidth="1"/>
    <col min="15364" max="15364" width="9.140625" customWidth="1"/>
    <col min="15365" max="15365" width="35.85546875" customWidth="1"/>
    <col min="15366" max="15366" width="22.5703125" customWidth="1"/>
    <col min="15367" max="15367" width="18.5703125" customWidth="1"/>
    <col min="15368" max="15368" width="13" customWidth="1"/>
    <col min="15369" max="15369" width="36.85546875" customWidth="1"/>
    <col min="15370" max="15371" width="9.140625" customWidth="1"/>
    <col min="15373" max="15374" width="9.140625" customWidth="1"/>
    <col min="15375" max="15375" width="20" customWidth="1"/>
    <col min="15376" max="15376" width="23.5703125" customWidth="1"/>
    <col min="15377" max="15377" width="22.7109375" customWidth="1"/>
    <col min="15378" max="15378" width="36.7109375" customWidth="1"/>
    <col min="15379" max="15379" width="54.85546875" customWidth="1"/>
    <col min="15380" max="15380" width="22.85546875" customWidth="1"/>
    <col min="15618" max="15618" width="21.5703125" customWidth="1"/>
    <col min="15619" max="15619" width="38.28515625" customWidth="1"/>
    <col min="15620" max="15620" width="9.140625" customWidth="1"/>
    <col min="15621" max="15621" width="35.85546875" customWidth="1"/>
    <col min="15622" max="15622" width="22.5703125" customWidth="1"/>
    <col min="15623" max="15623" width="18.5703125" customWidth="1"/>
    <col min="15624" max="15624" width="13" customWidth="1"/>
    <col min="15625" max="15625" width="36.85546875" customWidth="1"/>
    <col min="15626" max="15627" width="9.140625" customWidth="1"/>
    <col min="15629" max="15630" width="9.140625" customWidth="1"/>
    <col min="15631" max="15631" width="20" customWidth="1"/>
    <col min="15632" max="15632" width="23.5703125" customWidth="1"/>
    <col min="15633" max="15633" width="22.7109375" customWidth="1"/>
    <col min="15634" max="15634" width="36.7109375" customWidth="1"/>
    <col min="15635" max="15635" width="54.85546875" customWidth="1"/>
    <col min="15636" max="15636" width="22.85546875" customWidth="1"/>
    <col min="15874" max="15874" width="21.5703125" customWidth="1"/>
    <col min="15875" max="15875" width="38.28515625" customWidth="1"/>
    <col min="15876" max="15876" width="9.140625" customWidth="1"/>
    <col min="15877" max="15877" width="35.85546875" customWidth="1"/>
    <col min="15878" max="15878" width="22.5703125" customWidth="1"/>
    <col min="15879" max="15879" width="18.5703125" customWidth="1"/>
    <col min="15880" max="15880" width="13" customWidth="1"/>
    <col min="15881" max="15881" width="36.85546875" customWidth="1"/>
    <col min="15882" max="15883" width="9.140625" customWidth="1"/>
    <col min="15885" max="15886" width="9.140625" customWidth="1"/>
    <col min="15887" max="15887" width="20" customWidth="1"/>
    <col min="15888" max="15888" width="23.5703125" customWidth="1"/>
    <col min="15889" max="15889" width="22.7109375" customWidth="1"/>
    <col min="15890" max="15890" width="36.7109375" customWidth="1"/>
    <col min="15891" max="15891" width="54.85546875" customWidth="1"/>
    <col min="15892" max="15892" width="22.85546875" customWidth="1"/>
    <col min="16130" max="16130" width="21.5703125" customWidth="1"/>
    <col min="16131" max="16131" width="38.28515625" customWidth="1"/>
    <col min="16132" max="16132" width="9.140625" customWidth="1"/>
    <col min="16133" max="16133" width="35.85546875" customWidth="1"/>
    <col min="16134" max="16134" width="22.5703125" customWidth="1"/>
    <col min="16135" max="16135" width="18.5703125" customWidth="1"/>
    <col min="16136" max="16136" width="13" customWidth="1"/>
    <col min="16137" max="16137" width="36.85546875" customWidth="1"/>
    <col min="16138" max="16139" width="9.140625" customWidth="1"/>
    <col min="16141" max="16142" width="9.140625" customWidth="1"/>
    <col min="16143" max="16143" width="20" customWidth="1"/>
    <col min="16144" max="16144" width="23.5703125" customWidth="1"/>
    <col min="16145" max="16145" width="22.7109375" customWidth="1"/>
    <col min="16146" max="16146" width="36.7109375" customWidth="1"/>
    <col min="16147" max="16147" width="54.85546875" customWidth="1"/>
    <col min="16148" max="16148" width="22.85546875" customWidth="1"/>
  </cols>
  <sheetData>
    <row r="1" spans="1:20" ht="15" customHeight="1" x14ac:dyDescent="0.2">
      <c r="A1" s="62" t="s">
        <v>1</v>
      </c>
      <c r="B1" s="62" t="s">
        <v>2</v>
      </c>
      <c r="C1" s="62" t="s">
        <v>3</v>
      </c>
      <c r="D1" s="57" t="s">
        <v>4</v>
      </c>
      <c r="E1" s="62" t="s">
        <v>5</v>
      </c>
      <c r="F1" s="62" t="s">
        <v>6</v>
      </c>
      <c r="G1" s="62" t="s">
        <v>7</v>
      </c>
      <c r="H1" s="62" t="s">
        <v>8</v>
      </c>
      <c r="I1" s="62" t="s">
        <v>9</v>
      </c>
      <c r="J1" s="58" t="s">
        <v>103</v>
      </c>
      <c r="K1" s="59">
        <v>10</v>
      </c>
      <c r="L1" s="58" t="s">
        <v>104</v>
      </c>
      <c r="M1" s="58" t="s">
        <v>105</v>
      </c>
      <c r="N1" s="58" t="s">
        <v>106</v>
      </c>
      <c r="O1" s="58" t="s">
        <v>107</v>
      </c>
      <c r="P1" s="58" t="s">
        <v>108</v>
      </c>
      <c r="Q1" s="58" t="s">
        <v>109</v>
      </c>
      <c r="R1" s="58" t="s">
        <v>110</v>
      </c>
      <c r="S1" s="58" t="s">
        <v>111</v>
      </c>
      <c r="T1" s="58" t="s">
        <v>112</v>
      </c>
    </row>
    <row r="2" spans="1:20" s="14" customFormat="1" ht="15" customHeight="1" x14ac:dyDescent="0.2">
      <c r="A2" s="9">
        <v>1</v>
      </c>
      <c r="B2" s="70" t="s">
        <v>12</v>
      </c>
      <c r="C2" s="11" t="s">
        <v>13</v>
      </c>
      <c r="D2" s="9">
        <v>2</v>
      </c>
      <c r="E2" s="12" t="s">
        <v>14</v>
      </c>
      <c r="F2" s="12" t="s">
        <v>15</v>
      </c>
      <c r="G2" s="12" t="s">
        <v>16</v>
      </c>
      <c r="H2" s="11" t="s">
        <v>17</v>
      </c>
      <c r="I2" s="11"/>
      <c r="J2" s="9">
        <f>D2*10</f>
        <v>20</v>
      </c>
      <c r="K2" s="10"/>
      <c r="L2" s="61">
        <f>D2*K2</f>
        <v>0</v>
      </c>
      <c r="M2" s="10"/>
      <c r="N2" s="10"/>
      <c r="O2" s="10"/>
      <c r="P2" s="10"/>
      <c r="Q2" s="10"/>
      <c r="R2" s="10"/>
      <c r="S2" s="71" t="s">
        <v>119</v>
      </c>
      <c r="T2" s="10"/>
    </row>
    <row r="3" spans="1:20" s="14" customFormat="1" ht="15" customHeight="1" x14ac:dyDescent="0.2">
      <c r="A3" s="72">
        <v>2</v>
      </c>
      <c r="B3" s="70" t="s">
        <v>18</v>
      </c>
      <c r="C3" s="11" t="s">
        <v>19</v>
      </c>
      <c r="D3" s="9">
        <v>3</v>
      </c>
      <c r="E3" s="42" t="s">
        <v>20</v>
      </c>
      <c r="F3" s="12" t="s">
        <v>21</v>
      </c>
      <c r="G3" s="12">
        <v>1206</v>
      </c>
      <c r="H3" s="11" t="s">
        <v>22</v>
      </c>
      <c r="I3" s="70"/>
      <c r="J3" s="9">
        <f t="shared" ref="J3:J24" si="0">D3*10</f>
        <v>30</v>
      </c>
      <c r="K3" s="10"/>
      <c r="L3" s="61">
        <f t="shared" ref="L3:L24" si="1">D3*K3</f>
        <v>0</v>
      </c>
      <c r="M3" s="10"/>
      <c r="N3" s="10"/>
      <c r="O3" s="10"/>
      <c r="P3" s="10"/>
      <c r="Q3" s="10"/>
      <c r="R3" s="10"/>
      <c r="S3" s="71" t="s">
        <v>119</v>
      </c>
      <c r="T3" s="10"/>
    </row>
    <row r="4" spans="1:20" s="14" customFormat="1" ht="15" customHeight="1" x14ac:dyDescent="0.2">
      <c r="A4" s="72">
        <v>3</v>
      </c>
      <c r="B4" s="70" t="s">
        <v>23</v>
      </c>
      <c r="C4" s="73" t="s">
        <v>24</v>
      </c>
      <c r="D4" s="9">
        <v>6</v>
      </c>
      <c r="E4" s="12" t="s">
        <v>14</v>
      </c>
      <c r="F4" s="12" t="s">
        <v>25</v>
      </c>
      <c r="G4" s="12" t="s">
        <v>16</v>
      </c>
      <c r="H4" s="11" t="s">
        <v>17</v>
      </c>
      <c r="I4" s="74" t="s">
        <v>26</v>
      </c>
      <c r="J4" s="9">
        <f t="shared" si="0"/>
        <v>60</v>
      </c>
      <c r="K4" s="10"/>
      <c r="L4" s="61">
        <f t="shared" si="1"/>
        <v>0</v>
      </c>
      <c r="M4" s="10"/>
      <c r="N4" s="10"/>
      <c r="O4" s="10"/>
      <c r="P4" s="10"/>
      <c r="Q4" s="10"/>
      <c r="R4" s="10"/>
      <c r="S4" s="71" t="s">
        <v>119</v>
      </c>
      <c r="T4" s="87" t="s">
        <v>124</v>
      </c>
    </row>
    <row r="5" spans="1:20" s="14" customFormat="1" ht="15" customHeight="1" x14ac:dyDescent="0.2">
      <c r="A5" s="9">
        <v>4</v>
      </c>
      <c r="B5" s="11" t="s">
        <v>27</v>
      </c>
      <c r="C5" s="73" t="s">
        <v>28</v>
      </c>
      <c r="D5" s="9">
        <v>1</v>
      </c>
      <c r="E5" s="12" t="s">
        <v>14</v>
      </c>
      <c r="F5" s="42" t="s">
        <v>29</v>
      </c>
      <c r="G5" s="12" t="s">
        <v>16</v>
      </c>
      <c r="H5" s="11" t="s">
        <v>17</v>
      </c>
      <c r="I5" s="74" t="s">
        <v>26</v>
      </c>
      <c r="J5" s="9">
        <f t="shared" si="0"/>
        <v>10</v>
      </c>
      <c r="K5" s="10"/>
      <c r="L5" s="61">
        <f t="shared" si="1"/>
        <v>0</v>
      </c>
      <c r="M5" s="10"/>
      <c r="N5" s="10"/>
      <c r="O5" s="10"/>
      <c r="P5" s="10"/>
      <c r="Q5" s="10"/>
      <c r="R5" s="10"/>
      <c r="S5" s="71" t="s">
        <v>119</v>
      </c>
      <c r="T5" s="87" t="s">
        <v>124</v>
      </c>
    </row>
    <row r="6" spans="1:20" ht="15" customHeight="1" x14ac:dyDescent="0.2">
      <c r="A6" s="15">
        <v>5</v>
      </c>
      <c r="B6" s="41" t="s">
        <v>30</v>
      </c>
      <c r="C6" s="17" t="s">
        <v>31</v>
      </c>
      <c r="D6" s="18">
        <v>4</v>
      </c>
      <c r="E6" s="19" t="s">
        <v>32</v>
      </c>
      <c r="F6" s="19" t="s">
        <v>33</v>
      </c>
      <c r="G6" s="37" t="s">
        <v>34</v>
      </c>
      <c r="H6" s="17" t="s">
        <v>17</v>
      </c>
      <c r="I6" s="17" t="s">
        <v>35</v>
      </c>
      <c r="J6" s="24">
        <f t="shared" si="0"/>
        <v>40</v>
      </c>
      <c r="K6" s="24">
        <v>0.4052</v>
      </c>
      <c r="L6" s="61">
        <f t="shared" si="1"/>
        <v>1.6208</v>
      </c>
      <c r="M6" s="24">
        <v>11942</v>
      </c>
      <c r="N6" s="24">
        <v>1</v>
      </c>
      <c r="O6" s="16" t="s">
        <v>114</v>
      </c>
      <c r="P6" s="16" t="s">
        <v>115</v>
      </c>
      <c r="Q6" s="16" t="s">
        <v>33</v>
      </c>
      <c r="R6" s="16" t="s">
        <v>31</v>
      </c>
      <c r="S6" s="16"/>
      <c r="T6" s="16"/>
    </row>
    <row r="7" spans="1:20" s="14" customFormat="1" ht="15" customHeight="1" x14ac:dyDescent="0.2">
      <c r="A7" s="9">
        <v>6</v>
      </c>
      <c r="B7" s="70" t="s">
        <v>36</v>
      </c>
      <c r="C7" s="11" t="s">
        <v>37</v>
      </c>
      <c r="D7" s="9">
        <v>2</v>
      </c>
      <c r="E7" s="12" t="s">
        <v>38</v>
      </c>
      <c r="F7" s="12" t="s">
        <v>39</v>
      </c>
      <c r="G7" s="12" t="s">
        <v>40</v>
      </c>
      <c r="H7" s="11" t="s">
        <v>22</v>
      </c>
      <c r="I7" s="11"/>
      <c r="J7" s="9">
        <f t="shared" si="0"/>
        <v>20</v>
      </c>
      <c r="K7" s="10"/>
      <c r="L7" s="61">
        <f t="shared" si="1"/>
        <v>0</v>
      </c>
      <c r="M7" s="10"/>
      <c r="N7" s="10"/>
      <c r="O7" s="10"/>
      <c r="P7" s="10"/>
      <c r="Q7" s="10"/>
      <c r="R7" s="10"/>
      <c r="S7" s="71" t="s">
        <v>119</v>
      </c>
      <c r="T7" s="10"/>
    </row>
    <row r="8" spans="1:20" s="14" customFormat="1" ht="15" customHeight="1" x14ac:dyDescent="0.2">
      <c r="A8" s="9">
        <v>7</v>
      </c>
      <c r="B8" s="70" t="s">
        <v>41</v>
      </c>
      <c r="C8" s="11" t="s">
        <v>42</v>
      </c>
      <c r="D8" s="9">
        <v>2</v>
      </c>
      <c r="E8" s="12" t="s">
        <v>43</v>
      </c>
      <c r="F8" s="12" t="s">
        <v>44</v>
      </c>
      <c r="G8" s="12" t="s">
        <v>40</v>
      </c>
      <c r="H8" s="11" t="s">
        <v>22</v>
      </c>
      <c r="I8" s="11"/>
      <c r="J8" s="9">
        <f t="shared" si="0"/>
        <v>20</v>
      </c>
      <c r="K8" s="10"/>
      <c r="L8" s="61">
        <f t="shared" si="1"/>
        <v>0</v>
      </c>
      <c r="M8" s="10"/>
      <c r="N8" s="10"/>
      <c r="O8" s="10"/>
      <c r="P8" s="10"/>
      <c r="Q8" s="10"/>
      <c r="R8" s="10"/>
      <c r="S8" s="71" t="s">
        <v>119</v>
      </c>
      <c r="T8" s="10"/>
    </row>
    <row r="9" spans="1:20" s="14" customFormat="1" ht="15" customHeight="1" x14ac:dyDescent="0.2">
      <c r="A9" s="9">
        <v>8</v>
      </c>
      <c r="B9" s="70" t="s">
        <v>45</v>
      </c>
      <c r="C9" s="11" t="s">
        <v>46</v>
      </c>
      <c r="D9" s="9">
        <v>2</v>
      </c>
      <c r="E9" s="12" t="s">
        <v>38</v>
      </c>
      <c r="F9" s="12" t="s">
        <v>47</v>
      </c>
      <c r="G9" s="12" t="s">
        <v>40</v>
      </c>
      <c r="H9" s="11" t="s">
        <v>22</v>
      </c>
      <c r="I9" s="11"/>
      <c r="J9" s="9">
        <f t="shared" si="0"/>
        <v>20</v>
      </c>
      <c r="K9" s="10"/>
      <c r="L9" s="61">
        <f t="shared" si="1"/>
        <v>0</v>
      </c>
      <c r="M9" s="10"/>
      <c r="N9" s="10"/>
      <c r="O9" s="10"/>
      <c r="P9" s="10"/>
      <c r="Q9" s="10"/>
      <c r="R9" s="10"/>
      <c r="S9" s="71" t="s">
        <v>119</v>
      </c>
      <c r="T9" s="10"/>
    </row>
    <row r="10" spans="1:20" s="14" customFormat="1" ht="15" customHeight="1" x14ac:dyDescent="0.2">
      <c r="A10" s="9">
        <v>9</v>
      </c>
      <c r="B10" s="70" t="s">
        <v>48</v>
      </c>
      <c r="C10" s="11" t="s">
        <v>49</v>
      </c>
      <c r="D10" s="9">
        <v>3</v>
      </c>
      <c r="E10" s="12" t="s">
        <v>50</v>
      </c>
      <c r="F10" s="12" t="s">
        <v>51</v>
      </c>
      <c r="G10" s="12" t="s">
        <v>40</v>
      </c>
      <c r="H10" s="11" t="s">
        <v>22</v>
      </c>
      <c r="I10" s="11"/>
      <c r="J10" s="9">
        <f t="shared" si="0"/>
        <v>30</v>
      </c>
      <c r="K10" s="10"/>
      <c r="L10" s="61">
        <f t="shared" si="1"/>
        <v>0</v>
      </c>
      <c r="M10" s="10"/>
      <c r="N10" s="10"/>
      <c r="O10" s="10"/>
      <c r="P10" s="10"/>
      <c r="Q10" s="10"/>
      <c r="R10" s="10"/>
      <c r="S10" s="71" t="s">
        <v>119</v>
      </c>
      <c r="T10" s="10"/>
    </row>
    <row r="11" spans="1:20" s="14" customFormat="1" ht="15" customHeight="1" x14ac:dyDescent="0.2">
      <c r="A11" s="9">
        <v>10</v>
      </c>
      <c r="B11" s="70" t="s">
        <v>52</v>
      </c>
      <c r="C11" s="11" t="s">
        <v>53</v>
      </c>
      <c r="D11" s="9">
        <v>1</v>
      </c>
      <c r="E11" s="12" t="s">
        <v>54</v>
      </c>
      <c r="F11" s="12" t="s">
        <v>55</v>
      </c>
      <c r="G11" s="12" t="s">
        <v>56</v>
      </c>
      <c r="H11" s="11" t="s">
        <v>17</v>
      </c>
      <c r="I11" s="11"/>
      <c r="J11" s="9">
        <f t="shared" si="0"/>
        <v>10</v>
      </c>
      <c r="K11" s="10"/>
      <c r="L11" s="61">
        <f t="shared" si="1"/>
        <v>0</v>
      </c>
      <c r="M11" s="10"/>
      <c r="N11" s="10"/>
      <c r="O11" s="10"/>
      <c r="P11" s="10"/>
      <c r="Q11" s="10"/>
      <c r="R11" s="10"/>
      <c r="S11" s="71" t="s">
        <v>119</v>
      </c>
      <c r="T11" s="10"/>
    </row>
    <row r="12" spans="1:20" s="14" customFormat="1" ht="15" customHeight="1" x14ac:dyDescent="0.2">
      <c r="A12" s="9">
        <v>11</v>
      </c>
      <c r="B12" s="70" t="s">
        <v>57</v>
      </c>
      <c r="C12" s="11" t="s">
        <v>58</v>
      </c>
      <c r="D12" s="9">
        <v>3</v>
      </c>
      <c r="E12" s="12" t="s">
        <v>59</v>
      </c>
      <c r="F12" s="12" t="s">
        <v>60</v>
      </c>
      <c r="G12" s="12" t="s">
        <v>40</v>
      </c>
      <c r="H12" s="11" t="s">
        <v>22</v>
      </c>
      <c r="I12" s="11"/>
      <c r="J12" s="9">
        <f t="shared" si="0"/>
        <v>30</v>
      </c>
      <c r="K12" s="10"/>
      <c r="L12" s="61">
        <f t="shared" si="1"/>
        <v>0</v>
      </c>
      <c r="M12" s="10"/>
      <c r="N12" s="10"/>
      <c r="O12" s="10"/>
      <c r="P12" s="10"/>
      <c r="Q12" s="10"/>
      <c r="R12" s="10"/>
      <c r="S12" s="71" t="s">
        <v>119</v>
      </c>
      <c r="T12" s="10"/>
    </row>
    <row r="13" spans="1:20" s="14" customFormat="1" ht="15" customHeight="1" x14ac:dyDescent="0.2">
      <c r="A13" s="9">
        <v>12</v>
      </c>
      <c r="B13" s="70" t="s">
        <v>61</v>
      </c>
      <c r="C13" s="11" t="s">
        <v>62</v>
      </c>
      <c r="D13" s="9">
        <v>2</v>
      </c>
      <c r="E13" s="12" t="s">
        <v>63</v>
      </c>
      <c r="F13" s="12" t="s">
        <v>64</v>
      </c>
      <c r="G13" s="12" t="s">
        <v>65</v>
      </c>
      <c r="H13" s="11" t="s">
        <v>22</v>
      </c>
      <c r="I13" s="11"/>
      <c r="J13" s="9">
        <f t="shared" si="0"/>
        <v>20</v>
      </c>
      <c r="K13" s="10"/>
      <c r="L13" s="61">
        <f t="shared" si="1"/>
        <v>0</v>
      </c>
      <c r="M13" s="10"/>
      <c r="N13" s="10"/>
      <c r="O13" s="10"/>
      <c r="P13" s="10"/>
      <c r="Q13" s="10"/>
      <c r="R13" s="10"/>
      <c r="S13" s="71" t="s">
        <v>119</v>
      </c>
      <c r="T13" s="10"/>
    </row>
    <row r="14" spans="1:20" s="14" customFormat="1" ht="15" customHeight="1" x14ac:dyDescent="0.2">
      <c r="A14" s="9">
        <v>13</v>
      </c>
      <c r="B14" s="70" t="s">
        <v>66</v>
      </c>
      <c r="C14" s="11" t="s">
        <v>67</v>
      </c>
      <c r="D14" s="9">
        <v>1</v>
      </c>
      <c r="E14" s="12" t="s">
        <v>68</v>
      </c>
      <c r="F14" s="12" t="s">
        <v>69</v>
      </c>
      <c r="G14" s="12" t="s">
        <v>70</v>
      </c>
      <c r="H14" s="11" t="s">
        <v>22</v>
      </c>
      <c r="I14" s="11"/>
      <c r="J14" s="9">
        <f t="shared" si="0"/>
        <v>10</v>
      </c>
      <c r="K14" s="10"/>
      <c r="L14" s="61">
        <f t="shared" si="1"/>
        <v>0</v>
      </c>
      <c r="M14" s="10"/>
      <c r="N14" s="10"/>
      <c r="O14" s="10"/>
      <c r="P14" s="10"/>
      <c r="Q14" s="10"/>
      <c r="R14" s="10"/>
      <c r="S14" s="71" t="s">
        <v>119</v>
      </c>
      <c r="T14" s="10"/>
    </row>
    <row r="15" spans="1:20" s="14" customFormat="1" ht="15" customHeight="1" x14ac:dyDescent="0.2">
      <c r="A15" s="9">
        <v>14</v>
      </c>
      <c r="B15" s="70" t="s">
        <v>71</v>
      </c>
      <c r="C15" s="11" t="s">
        <v>72</v>
      </c>
      <c r="D15" s="9">
        <v>1</v>
      </c>
      <c r="E15" s="12" t="s">
        <v>63</v>
      </c>
      <c r="F15" s="12" t="s">
        <v>73</v>
      </c>
      <c r="G15" s="12" t="s">
        <v>74</v>
      </c>
      <c r="H15" s="11" t="s">
        <v>22</v>
      </c>
      <c r="I15" s="11"/>
      <c r="J15" s="9">
        <f t="shared" si="0"/>
        <v>10</v>
      </c>
      <c r="K15" s="10"/>
      <c r="L15" s="61">
        <f t="shared" si="1"/>
        <v>0</v>
      </c>
      <c r="M15" s="10"/>
      <c r="N15" s="10"/>
      <c r="O15" s="10"/>
      <c r="P15" s="10"/>
      <c r="Q15" s="10"/>
      <c r="R15" s="10"/>
      <c r="S15" s="71" t="s">
        <v>119</v>
      </c>
      <c r="T15" s="10"/>
    </row>
    <row r="16" spans="1:20" s="14" customFormat="1" ht="15" customHeight="1" x14ac:dyDescent="0.2">
      <c r="A16" s="9">
        <v>15</v>
      </c>
      <c r="B16" s="70" t="s">
        <v>75</v>
      </c>
      <c r="C16" s="11" t="s">
        <v>76</v>
      </c>
      <c r="D16" s="9">
        <v>1</v>
      </c>
      <c r="E16" s="12" t="s">
        <v>77</v>
      </c>
      <c r="F16" s="12" t="s">
        <v>78</v>
      </c>
      <c r="G16" s="12" t="s">
        <v>79</v>
      </c>
      <c r="H16" s="11"/>
      <c r="I16" s="11"/>
      <c r="J16" s="9">
        <f t="shared" si="0"/>
        <v>10</v>
      </c>
      <c r="K16" s="10"/>
      <c r="L16" s="61">
        <f t="shared" si="1"/>
        <v>0</v>
      </c>
      <c r="M16" s="10"/>
      <c r="N16" s="10"/>
      <c r="O16" s="10"/>
      <c r="P16" s="10"/>
      <c r="Q16" s="10"/>
      <c r="R16" s="10"/>
      <c r="S16" s="71" t="s">
        <v>119</v>
      </c>
      <c r="T16" s="10"/>
    </row>
    <row r="17" spans="1:20" ht="15" customHeight="1" x14ac:dyDescent="0.2">
      <c r="A17" s="18">
        <v>16</v>
      </c>
      <c r="B17" s="41" t="s">
        <v>80</v>
      </c>
      <c r="C17" s="17" t="s">
        <v>81</v>
      </c>
      <c r="D17" s="18">
        <v>1</v>
      </c>
      <c r="E17" s="20" t="s">
        <v>14</v>
      </c>
      <c r="F17" s="20" t="s">
        <v>82</v>
      </c>
      <c r="G17" s="20" t="s">
        <v>16</v>
      </c>
      <c r="H17" s="17" t="s">
        <v>17</v>
      </c>
      <c r="I17" s="17"/>
      <c r="J17" s="24">
        <f t="shared" si="0"/>
        <v>10</v>
      </c>
      <c r="K17" s="24">
        <v>0.46300000000000002</v>
      </c>
      <c r="L17" s="61">
        <f t="shared" si="1"/>
        <v>0.46300000000000002</v>
      </c>
      <c r="M17" s="24">
        <v>11295</v>
      </c>
      <c r="N17" s="24">
        <v>1</v>
      </c>
      <c r="O17" s="16" t="s">
        <v>114</v>
      </c>
      <c r="P17" s="16" t="s">
        <v>14</v>
      </c>
      <c r="Q17" s="16" t="s">
        <v>82</v>
      </c>
      <c r="R17" s="16" t="s">
        <v>81</v>
      </c>
      <c r="S17" s="16"/>
      <c r="T17" s="16"/>
    </row>
    <row r="18" spans="1:20" s="14" customFormat="1" ht="15" customHeight="1" x14ac:dyDescent="0.2">
      <c r="A18" s="9">
        <v>17</v>
      </c>
      <c r="B18" s="70" t="s">
        <v>83</v>
      </c>
      <c r="C18" s="11" t="s">
        <v>84</v>
      </c>
      <c r="D18" s="9">
        <v>1</v>
      </c>
      <c r="E18" s="12" t="s">
        <v>85</v>
      </c>
      <c r="F18" s="12" t="s">
        <v>86</v>
      </c>
      <c r="G18" s="12" t="s">
        <v>87</v>
      </c>
      <c r="H18" s="11" t="s">
        <v>17</v>
      </c>
      <c r="I18" s="11"/>
      <c r="J18" s="9">
        <f t="shared" si="0"/>
        <v>10</v>
      </c>
      <c r="K18" s="10"/>
      <c r="L18" s="61">
        <f t="shared" si="1"/>
        <v>0</v>
      </c>
      <c r="M18" s="10"/>
      <c r="N18" s="10"/>
      <c r="O18" s="10"/>
      <c r="P18" s="10"/>
      <c r="Q18" s="10"/>
      <c r="R18" s="10"/>
      <c r="S18" s="71" t="s">
        <v>119</v>
      </c>
      <c r="T18" s="10"/>
    </row>
    <row r="19" spans="1:20" ht="15" customHeight="1" x14ac:dyDescent="0.2">
      <c r="A19" s="15">
        <v>18</v>
      </c>
      <c r="B19" s="41" t="s">
        <v>88</v>
      </c>
      <c r="C19" s="17" t="s">
        <v>89</v>
      </c>
      <c r="D19" s="18">
        <v>1</v>
      </c>
      <c r="E19" s="20" t="s">
        <v>14</v>
      </c>
      <c r="F19" s="20" t="s">
        <v>90</v>
      </c>
      <c r="G19" s="20" t="s">
        <v>16</v>
      </c>
      <c r="H19" s="17" t="s">
        <v>17</v>
      </c>
      <c r="I19" s="17"/>
      <c r="J19" s="24">
        <f t="shared" si="0"/>
        <v>10</v>
      </c>
      <c r="K19" s="24">
        <v>0.69099999999999995</v>
      </c>
      <c r="L19" s="61">
        <f t="shared" si="1"/>
        <v>0.69099999999999995</v>
      </c>
      <c r="M19" s="24">
        <v>4425</v>
      </c>
      <c r="N19" s="24">
        <v>1</v>
      </c>
      <c r="O19" s="16" t="s">
        <v>114</v>
      </c>
      <c r="P19" s="16" t="s">
        <v>14</v>
      </c>
      <c r="Q19" s="16" t="s">
        <v>90</v>
      </c>
      <c r="R19" s="16" t="s">
        <v>89</v>
      </c>
      <c r="S19" s="16"/>
      <c r="T19" s="16"/>
    </row>
    <row r="20" spans="1:20" s="14" customFormat="1" ht="15" customHeight="1" x14ac:dyDescent="0.2">
      <c r="A20" s="9">
        <v>19</v>
      </c>
      <c r="B20" s="70" t="s">
        <v>91</v>
      </c>
      <c r="C20" s="11" t="s">
        <v>92</v>
      </c>
      <c r="D20" s="9">
        <v>1</v>
      </c>
      <c r="E20" s="12" t="s">
        <v>14</v>
      </c>
      <c r="F20" s="12" t="s">
        <v>93</v>
      </c>
      <c r="G20" s="12" t="s">
        <v>16</v>
      </c>
      <c r="H20" s="11" t="s">
        <v>17</v>
      </c>
      <c r="I20" s="11"/>
      <c r="J20" s="9">
        <f t="shared" si="0"/>
        <v>10</v>
      </c>
      <c r="K20" s="10"/>
      <c r="L20" s="61">
        <f t="shared" si="1"/>
        <v>0</v>
      </c>
      <c r="M20" s="10"/>
      <c r="N20" s="10"/>
      <c r="O20" s="10"/>
      <c r="P20" s="10"/>
      <c r="Q20" s="10"/>
      <c r="R20" s="10"/>
      <c r="S20" s="71" t="s">
        <v>119</v>
      </c>
      <c r="T20" s="84" t="s">
        <v>123</v>
      </c>
    </row>
    <row r="21" spans="1:20" ht="15" customHeight="1" x14ac:dyDescent="0.2">
      <c r="A21" s="63"/>
      <c r="B21" s="64"/>
      <c r="C21" s="82" t="s">
        <v>122</v>
      </c>
      <c r="D21" s="66">
        <v>3</v>
      </c>
      <c r="E21" s="64" t="s">
        <v>14</v>
      </c>
      <c r="F21" s="83" t="s">
        <v>121</v>
      </c>
      <c r="G21" s="67" t="s">
        <v>16</v>
      </c>
      <c r="H21" s="68" t="s">
        <v>17</v>
      </c>
      <c r="I21" s="68"/>
      <c r="J21" s="66">
        <f t="shared" si="0"/>
        <v>30</v>
      </c>
      <c r="K21" s="66">
        <v>0.45119999999999999</v>
      </c>
      <c r="L21" s="61">
        <f t="shared" si="1"/>
        <v>1.3535999999999999</v>
      </c>
      <c r="M21" s="66">
        <v>4896</v>
      </c>
      <c r="N21" s="66">
        <v>1</v>
      </c>
      <c r="O21" s="69" t="s">
        <v>114</v>
      </c>
      <c r="P21" s="69" t="s">
        <v>14</v>
      </c>
      <c r="Q21" s="69" t="s">
        <v>95</v>
      </c>
      <c r="R21" s="69" t="s">
        <v>116</v>
      </c>
      <c r="S21" s="69" t="s">
        <v>118</v>
      </c>
      <c r="T21" s="85"/>
    </row>
    <row r="22" spans="1:20" ht="15" customHeight="1" x14ac:dyDescent="0.2">
      <c r="A22" s="66"/>
      <c r="B22" s="64"/>
      <c r="C22" s="65" t="s">
        <v>96</v>
      </c>
      <c r="D22" s="66">
        <v>2</v>
      </c>
      <c r="E22" s="64" t="s">
        <v>14</v>
      </c>
      <c r="F22" s="64" t="s">
        <v>97</v>
      </c>
      <c r="G22" s="67" t="s">
        <v>16</v>
      </c>
      <c r="H22" s="68" t="s">
        <v>17</v>
      </c>
      <c r="I22" s="64"/>
      <c r="J22" s="66">
        <f t="shared" si="0"/>
        <v>20</v>
      </c>
      <c r="K22" s="66">
        <v>0.878</v>
      </c>
      <c r="L22" s="61">
        <f t="shared" si="1"/>
        <v>1.756</v>
      </c>
      <c r="M22" s="66">
        <v>1174</v>
      </c>
      <c r="N22" s="66">
        <v>1</v>
      </c>
      <c r="O22" s="69" t="s">
        <v>114</v>
      </c>
      <c r="P22" s="69" t="s">
        <v>14</v>
      </c>
      <c r="Q22" s="69" t="s">
        <v>97</v>
      </c>
      <c r="R22" s="69" t="s">
        <v>117</v>
      </c>
      <c r="S22" s="69" t="s">
        <v>118</v>
      </c>
      <c r="T22" s="86"/>
    </row>
    <row r="23" spans="1:20" s="14" customFormat="1" ht="15" customHeight="1" x14ac:dyDescent="0.2">
      <c r="A23" s="9">
        <v>20</v>
      </c>
      <c r="B23" s="70" t="s">
        <v>98</v>
      </c>
      <c r="C23" s="11" t="s">
        <v>99</v>
      </c>
      <c r="D23" s="9">
        <v>1</v>
      </c>
      <c r="E23" s="12" t="s">
        <v>100</v>
      </c>
      <c r="F23" s="12" t="s">
        <v>101</v>
      </c>
      <c r="G23" s="12" t="s">
        <v>70</v>
      </c>
      <c r="H23" s="11" t="s">
        <v>22</v>
      </c>
      <c r="I23" s="11"/>
      <c r="J23" s="9">
        <f t="shared" si="0"/>
        <v>10</v>
      </c>
      <c r="K23" s="10"/>
      <c r="L23" s="61">
        <f t="shared" si="1"/>
        <v>0</v>
      </c>
      <c r="M23" s="10"/>
      <c r="N23" s="10"/>
      <c r="O23" s="10"/>
      <c r="P23" s="10"/>
      <c r="Q23" s="10"/>
      <c r="R23" s="10"/>
      <c r="S23" s="71" t="s">
        <v>119</v>
      </c>
      <c r="T23" s="10"/>
    </row>
    <row r="24" spans="1:20" s="14" customFormat="1" ht="15" customHeight="1" x14ac:dyDescent="0.2">
      <c r="A24" s="75">
        <v>21</v>
      </c>
      <c r="B24" s="76" t="s">
        <v>102</v>
      </c>
      <c r="C24" s="77"/>
      <c r="D24" s="75">
        <v>1</v>
      </c>
      <c r="E24" s="78"/>
      <c r="F24" s="78"/>
      <c r="G24" s="78"/>
      <c r="H24" s="77"/>
      <c r="I24" s="77" t="s">
        <v>26</v>
      </c>
      <c r="J24" s="75">
        <f t="shared" si="0"/>
        <v>10</v>
      </c>
      <c r="K24" s="79"/>
      <c r="L24" s="61">
        <f t="shared" si="1"/>
        <v>0</v>
      </c>
      <c r="M24" s="79"/>
      <c r="N24" s="79"/>
      <c r="O24" s="79"/>
      <c r="P24" s="79"/>
      <c r="Q24" s="79"/>
      <c r="R24" s="79"/>
      <c r="S24" s="80" t="s">
        <v>120</v>
      </c>
      <c r="T24" s="79"/>
    </row>
    <row r="25" spans="1:20" ht="15" customHeight="1" x14ac:dyDescent="0.2">
      <c r="L25" s="1">
        <f>SUM(L2:L24)</f>
        <v>5.8844000000000003</v>
      </c>
    </row>
    <row r="26" spans="1:20" ht="15" customHeight="1" x14ac:dyDescent="0.2">
      <c r="L26" s="1">
        <f>0.05*L25</f>
        <v>0.29422000000000004</v>
      </c>
    </row>
    <row r="27" spans="1:20" ht="15" customHeight="1" x14ac:dyDescent="0.2">
      <c r="L27" s="1">
        <f>30*1/10</f>
        <v>3</v>
      </c>
    </row>
    <row r="28" spans="1:20" ht="15" customHeight="1" x14ac:dyDescent="0.2">
      <c r="K28" s="60" t="s">
        <v>113</v>
      </c>
      <c r="L28" s="60">
        <f>SUM(L25:L27)</f>
        <v>9.1786200000000004</v>
      </c>
    </row>
  </sheetData>
  <mergeCells count="1">
    <mergeCell ref="T20:T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BOM_MB</vt:lpstr>
      <vt:lpstr>Sheet1!Teensy_Board</vt:lpstr>
      <vt:lpstr>Sheet1!tentacle_module_BOM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 Azmath</dc:creator>
  <cp:lastModifiedBy>Matthew Cham</cp:lastModifiedBy>
  <dcterms:created xsi:type="dcterms:W3CDTF">2015-01-12T18:21:40Z</dcterms:created>
  <dcterms:modified xsi:type="dcterms:W3CDTF">2015-01-16T17:06:46Z</dcterms:modified>
</cp:coreProperties>
</file>