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1020"/>
  <workbookPr/>
  <mc:AlternateContent xmlns:mc="http://schemas.openxmlformats.org/markup-compatibility/2006">
    <mc:Choice Requires="x15">
      <x15ac:absPath xmlns:x15ac="http://schemas.microsoft.com/office/spreadsheetml/2010/11/ac" url="/Users/snm/QlikMachineImages/shared-content/files/data/Qlik-Multilingual-Sampler-master/Sampler/data/"/>
    </mc:Choice>
  </mc:AlternateContent>
  <bookViews>
    <workbookView xWindow="11180" yWindow="2440" windowWidth="22420" windowHeight="18520" xr2:uid="{00000000-000D-0000-FFFF-FFFF00000000}"/>
  </bookViews>
  <sheets>
    <sheet name="Sector" sheetId="1" r:id="rId1"/>
    <sheet name="Industry" sheetId="3" r:id="rId2"/>
    <sheet name="Product" sheetId="7" r:id="rId3"/>
    <sheet name="Company" sheetId="8" r:id="rId4"/>
    <sheet name="Orders" sheetId="5" r:id="rId5"/>
    <sheet name="Language" sheetId="6" r:id="rId6"/>
    <sheet name="UI_Strings" sheetId="9" r:id="rId7"/>
    <sheet name="JSON to Excel" sheetId="10" r:id="rId8"/>
  </sheets>
  <calcPr calcId="171027" concurrentCalc="0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48" i="10" l="1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G48" i="10"/>
  <c r="L48" i="10"/>
  <c r="K48" i="10"/>
  <c r="I48" i="10"/>
  <c r="G47" i="10"/>
  <c r="L47" i="10"/>
  <c r="K47" i="10"/>
  <c r="I47" i="10"/>
  <c r="G46" i="10"/>
  <c r="L46" i="10"/>
  <c r="K46" i="10"/>
  <c r="I46" i="10"/>
  <c r="G45" i="10"/>
  <c r="L45" i="10"/>
  <c r="K45" i="10"/>
  <c r="I45" i="10"/>
  <c r="G44" i="10"/>
  <c r="L44" i="10"/>
  <c r="K44" i="10"/>
  <c r="I44" i="10"/>
  <c r="G43" i="10"/>
  <c r="L43" i="10"/>
  <c r="K43" i="10"/>
  <c r="I43" i="10"/>
  <c r="G42" i="10"/>
  <c r="L42" i="10"/>
  <c r="K42" i="10"/>
  <c r="I42" i="10"/>
  <c r="G41" i="10"/>
  <c r="L41" i="10"/>
  <c r="K41" i="10"/>
  <c r="I41" i="10"/>
  <c r="G40" i="10"/>
  <c r="L40" i="10"/>
  <c r="K40" i="10"/>
  <c r="I40" i="10"/>
  <c r="G39" i="10"/>
  <c r="L39" i="10"/>
  <c r="K39" i="10"/>
  <c r="I39" i="10"/>
  <c r="G38" i="10"/>
  <c r="L38" i="10"/>
  <c r="K38" i="10"/>
  <c r="I38" i="10"/>
  <c r="G37" i="10"/>
  <c r="L37" i="10"/>
  <c r="K37" i="10"/>
  <c r="I37" i="10"/>
  <c r="G36" i="10"/>
  <c r="L36" i="10"/>
  <c r="K36" i="10"/>
  <c r="I36" i="10"/>
  <c r="G35" i="10"/>
  <c r="L35" i="10"/>
  <c r="K35" i="10"/>
  <c r="I35" i="10"/>
  <c r="G34" i="10"/>
  <c r="L34" i="10"/>
  <c r="K34" i="10"/>
  <c r="I34" i="10"/>
  <c r="G33" i="10"/>
  <c r="L33" i="10"/>
  <c r="K33" i="10"/>
  <c r="I33" i="10"/>
  <c r="G32" i="10"/>
  <c r="L32" i="10"/>
  <c r="K32" i="10"/>
  <c r="I32" i="10"/>
  <c r="G31" i="10"/>
  <c r="L31" i="10"/>
  <c r="K31" i="10"/>
  <c r="I31" i="10"/>
  <c r="G30" i="10"/>
  <c r="L30" i="10"/>
  <c r="K30" i="10"/>
  <c r="I30" i="10"/>
  <c r="G29" i="10"/>
  <c r="L29" i="10"/>
  <c r="K29" i="10"/>
  <c r="I29" i="10"/>
  <c r="G28" i="10"/>
  <c r="L28" i="10"/>
  <c r="K28" i="10"/>
  <c r="I28" i="10"/>
  <c r="G27" i="10"/>
  <c r="L27" i="10"/>
  <c r="K27" i="10"/>
  <c r="I27" i="10"/>
  <c r="G26" i="10"/>
  <c r="L26" i="10"/>
  <c r="K26" i="10"/>
  <c r="I26" i="10"/>
  <c r="G25" i="10"/>
  <c r="L25" i="10"/>
  <c r="K25" i="10"/>
  <c r="I25" i="10"/>
  <c r="G24" i="10"/>
  <c r="L24" i="10"/>
  <c r="K24" i="10"/>
  <c r="I24" i="10"/>
  <c r="G23" i="10"/>
  <c r="L23" i="10"/>
  <c r="K23" i="10"/>
  <c r="I23" i="10"/>
  <c r="G22" i="10"/>
  <c r="L22" i="10"/>
  <c r="K22" i="10"/>
  <c r="I22" i="10"/>
  <c r="G21" i="10"/>
  <c r="L21" i="10"/>
  <c r="K21" i="10"/>
  <c r="I21" i="10"/>
  <c r="G20" i="10"/>
  <c r="L20" i="10"/>
  <c r="K20" i="10"/>
  <c r="I20" i="10"/>
  <c r="G19" i="10"/>
  <c r="L19" i="10"/>
  <c r="K19" i="10"/>
  <c r="I19" i="10"/>
  <c r="G18" i="10"/>
  <c r="L18" i="10"/>
  <c r="K18" i="10"/>
  <c r="I18" i="10"/>
  <c r="G17" i="10"/>
  <c r="L17" i="10"/>
  <c r="K17" i="10"/>
  <c r="I17" i="10"/>
  <c r="G16" i="10"/>
  <c r="L16" i="10"/>
  <c r="K16" i="10"/>
  <c r="I16" i="10"/>
  <c r="G15" i="10"/>
  <c r="L15" i="10"/>
  <c r="K15" i="10"/>
  <c r="I15" i="10"/>
  <c r="G14" i="10"/>
  <c r="L14" i="10"/>
  <c r="K14" i="10"/>
  <c r="I14" i="10"/>
  <c r="G13" i="10"/>
  <c r="L13" i="10"/>
  <c r="K13" i="10"/>
  <c r="I13" i="10"/>
  <c r="G12" i="10"/>
  <c r="L12" i="10"/>
  <c r="K12" i="10"/>
  <c r="I12" i="10"/>
  <c r="G11" i="10"/>
  <c r="L11" i="10"/>
  <c r="K11" i="10"/>
  <c r="I11" i="10"/>
  <c r="G10" i="10"/>
  <c r="L10" i="10"/>
  <c r="K10" i="10"/>
  <c r="I10" i="10"/>
  <c r="G9" i="10"/>
  <c r="L9" i="10"/>
  <c r="K9" i="10"/>
  <c r="I9" i="10"/>
  <c r="G8" i="10"/>
  <c r="L8" i="10"/>
  <c r="K8" i="10"/>
  <c r="I8" i="10"/>
  <c r="G7" i="10"/>
  <c r="L7" i="10"/>
  <c r="K7" i="10"/>
  <c r="I7" i="10"/>
  <c r="G6" i="10"/>
  <c r="L6" i="10"/>
  <c r="K6" i="10"/>
  <c r="I6" i="10"/>
  <c r="G5" i="10"/>
  <c r="L5" i="10"/>
  <c r="K5" i="10"/>
  <c r="I5" i="10"/>
  <c r="G4" i="10"/>
  <c r="L4" i="10"/>
  <c r="K4" i="10"/>
  <c r="I4" i="10"/>
  <c r="G3" i="10"/>
  <c r="L3" i="10"/>
  <c r="K3" i="10"/>
  <c r="I3" i="10"/>
  <c r="H30" i="10"/>
  <c r="H28" i="10"/>
  <c r="H26" i="10"/>
  <c r="H24" i="10"/>
  <c r="H22" i="10"/>
  <c r="H20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29" i="10"/>
  <c r="H27" i="10"/>
  <c r="H25" i="10"/>
  <c r="H23" i="10"/>
  <c r="H21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<sst xmlns="http://schemas.openxmlformats.org/spreadsheetml/2006/main" count="1047" uniqueCount="380">
  <si>
    <t>Sector_EN</t>
  </si>
  <si>
    <t>Sector_DE</t>
  </si>
  <si>
    <t>Sector_ES</t>
  </si>
  <si>
    <t>Sector_FR</t>
  </si>
  <si>
    <t>Sector_JA</t>
  </si>
  <si>
    <t>Healthcare</t>
  </si>
  <si>
    <t>Gesundheit</t>
  </si>
  <si>
    <t>Sanitario</t>
  </si>
  <si>
    <t>Santé</t>
  </si>
  <si>
    <t>ヘルスケア</t>
  </si>
  <si>
    <t>Life Sciences</t>
  </si>
  <si>
    <t>Life Science</t>
  </si>
  <si>
    <t>Ciencias biológicas</t>
  </si>
  <si>
    <t>Sciences de la vie</t>
  </si>
  <si>
    <t>ライフ サイエンス</t>
  </si>
  <si>
    <t>Product A</t>
  </si>
  <si>
    <t>Produkt A</t>
  </si>
  <si>
    <t>Producto A</t>
  </si>
  <si>
    <t>Produit A</t>
  </si>
  <si>
    <t>プロダクト A</t>
  </si>
  <si>
    <t>Product B</t>
  </si>
  <si>
    <t>Produkt B</t>
  </si>
  <si>
    <t>Producto B</t>
  </si>
  <si>
    <t>Produit B</t>
  </si>
  <si>
    <t>プロダクト B</t>
  </si>
  <si>
    <t>Product C</t>
  </si>
  <si>
    <t>Produkt C</t>
  </si>
  <si>
    <t>Producto C</t>
  </si>
  <si>
    <t>Produit C</t>
  </si>
  <si>
    <t>プロダクト C</t>
  </si>
  <si>
    <t>Industry_EN</t>
  </si>
  <si>
    <t>Industry_DE</t>
  </si>
  <si>
    <t>Industry_ES</t>
  </si>
  <si>
    <t>Industry_FR</t>
  </si>
  <si>
    <t>Industry_JA</t>
  </si>
  <si>
    <t>Gesundheitsmarkt</t>
  </si>
  <si>
    <t>Medical Devices</t>
  </si>
  <si>
    <t>Medizintechnik</t>
  </si>
  <si>
    <t>Dispositivos Médicos</t>
  </si>
  <si>
    <t>Appareils médicaux</t>
  </si>
  <si>
    <t>医療機器</t>
  </si>
  <si>
    <t>Pharmaceuticals</t>
  </si>
  <si>
    <t>Pharmazeutische Industrie</t>
  </si>
  <si>
    <t>Farmacéutico</t>
  </si>
  <si>
    <t>Produits pharmaceutiques</t>
  </si>
  <si>
    <t>医薬</t>
  </si>
  <si>
    <t>ABC Company</t>
  </si>
  <si>
    <t>ABC Firma</t>
  </si>
  <si>
    <t>ABC Compañía</t>
  </si>
  <si>
    <t>ABC Compagnie</t>
  </si>
  <si>
    <t>ABC 会社</t>
  </si>
  <si>
    <t>ACME Company</t>
  </si>
  <si>
    <t>ACME Firma</t>
  </si>
  <si>
    <t>ACME Compañía</t>
  </si>
  <si>
    <t>ACME Compagnie</t>
  </si>
  <si>
    <t>ACME 会社</t>
  </si>
  <si>
    <t>XYZ Company</t>
  </si>
  <si>
    <t>XYZ Firma</t>
  </si>
  <si>
    <t>XYZ Compañía</t>
  </si>
  <si>
    <t>XYZ Compagnie</t>
  </si>
  <si>
    <t>XYZ 会社</t>
  </si>
  <si>
    <t>Order #</t>
  </si>
  <si>
    <t>Price</t>
  </si>
  <si>
    <t>Quantity</t>
  </si>
  <si>
    <t>language</t>
  </si>
  <si>
    <t>languageString</t>
  </si>
  <si>
    <t>English</t>
  </si>
  <si>
    <t>Français</t>
  </si>
  <si>
    <t>Deutsch</t>
  </si>
  <si>
    <t>日本語</t>
  </si>
  <si>
    <t>Español</t>
  </si>
  <si>
    <t>en</t>
  </si>
  <si>
    <t>fr</t>
  </si>
  <si>
    <t>de</t>
  </si>
  <si>
    <t>ja</t>
  </si>
  <si>
    <t>es</t>
  </si>
  <si>
    <t>ProductID</t>
  </si>
  <si>
    <t>Product</t>
  </si>
  <si>
    <t>CompanyID</t>
  </si>
  <si>
    <t>Company</t>
  </si>
  <si>
    <t>SectorID</t>
  </si>
  <si>
    <t>IndustryID</t>
  </si>
  <si>
    <t>OrderDate</t>
  </si>
  <si>
    <t>OrderNo</t>
  </si>
  <si>
    <t>StringID</t>
  </si>
  <si>
    <t>BCP47</t>
  </si>
  <si>
    <t>StringValue</t>
  </si>
  <si>
    <t>default</t>
  </si>
  <si>
    <t>Wählen Sie Ihre bevorzugte Sprache ...</t>
  </si>
  <si>
    <t>Booked Amount</t>
  </si>
  <si>
    <t>en-US-Finance</t>
  </si>
  <si>
    <t>Unit Amount</t>
  </si>
  <si>
    <t>en-US-Tenant567</t>
  </si>
  <si>
    <t>Qty</t>
  </si>
  <si>
    <t>en-US</t>
  </si>
  <si>
    <t>Sélectionnez votre langue préférée</t>
  </si>
  <si>
    <t>あなたの好みの言語を選択</t>
  </si>
  <si>
    <t>Date</t>
  </si>
  <si>
    <t>Extended Price</t>
  </si>
  <si>
    <t>Industry</t>
  </si>
  <si>
    <t>Language</t>
  </si>
  <si>
    <t>Order Details</t>
  </si>
  <si>
    <t>Sector</t>
  </si>
  <si>
    <t>Total Orders</t>
  </si>
  <si>
    <t>Unit Price</t>
  </si>
  <si>
    <t>Select your preferred language...</t>
  </si>
  <si>
    <t>Firma</t>
  </si>
  <si>
    <t>Datum</t>
  </si>
  <si>
    <t>Ausgedehnter Preis</t>
  </si>
  <si>
    <t>Industrie</t>
  </si>
  <si>
    <t>Sprache</t>
  </si>
  <si>
    <t>Auftrag #</t>
  </si>
  <si>
    <t>Auftrags-Details</t>
  </si>
  <si>
    <t>Produkt</t>
  </si>
  <si>
    <t>Quantität</t>
  </si>
  <si>
    <t>Sektor</t>
  </si>
  <si>
    <t>Gesamtaufträge</t>
  </si>
  <si>
    <t>Stückpreis</t>
  </si>
  <si>
    <t>Client</t>
  </si>
  <si>
    <t>Extended Amount</t>
  </si>
  <si>
    <t>Service</t>
  </si>
  <si>
    <t>Order No</t>
  </si>
  <si>
    <t>Compañía</t>
  </si>
  <si>
    <t>Fecha</t>
  </si>
  <si>
    <t>Precio extendido</t>
  </si>
  <si>
    <t>Industria</t>
  </si>
  <si>
    <t>Lengua</t>
  </si>
  <si>
    <t>Orden #</t>
  </si>
  <si>
    <t>Detalles de la orden</t>
  </si>
  <si>
    <t>Producto</t>
  </si>
  <si>
    <t>Cantidad</t>
  </si>
  <si>
    <t>Órdenes Totales</t>
  </si>
  <si>
    <t>Precio unitario</t>
  </si>
  <si>
    <t>Compagnie</t>
  </si>
  <si>
    <t>Prix prolongé</t>
  </si>
  <si>
    <t>Langue</t>
  </si>
  <si>
    <t>Ordre #</t>
  </si>
  <si>
    <t>Détails d'ordre</t>
  </si>
  <si>
    <t>Produit</t>
  </si>
  <si>
    <t>Quantité</t>
  </si>
  <si>
    <t>Secteur</t>
  </si>
  <si>
    <t>Ordres Totaux</t>
  </si>
  <si>
    <t>Prix unitaire</t>
  </si>
  <si>
    <t>会社</t>
  </si>
  <si>
    <t>日付</t>
  </si>
  <si>
    <t>延長価格</t>
  </si>
  <si>
    <t>企業</t>
  </si>
  <si>
    <t>言語</t>
  </si>
  <si>
    <t>順序の細部</t>
  </si>
  <si>
    <t>プロダクト</t>
  </si>
  <si>
    <t>量</t>
  </si>
  <si>
    <t>セクター</t>
  </si>
  <si>
    <t>総順序</t>
  </si>
  <si>
    <t>単価</t>
  </si>
  <si>
    <t>注文番号</t>
  </si>
  <si>
    <t>themeRGB</t>
  </si>
  <si>
    <t>RGB(255, 206, 0)</t>
  </si>
  <si>
    <t>RGB(0, 104, 71)</t>
  </si>
  <si>
    <t>RGB(0, 35, 149)</t>
  </si>
  <si>
    <t>RGB(188, 0, 45)</t>
  </si>
  <si>
    <t>RGB(80,118,166)</t>
  </si>
  <si>
    <t>RGB(180,118,166)</t>
  </si>
  <si>
    <t>RGB(48,125,48)</t>
  </si>
  <si>
    <t>pt</t>
  </si>
  <si>
    <t>Empresa</t>
  </si>
  <si>
    <t>Data</t>
  </si>
  <si>
    <t>Preço Estendido</t>
  </si>
  <si>
    <t>Nº Pedido</t>
  </si>
  <si>
    <t>Produto</t>
  </si>
  <si>
    <t>Quantidade</t>
  </si>
  <si>
    <t>Setor</t>
  </si>
  <si>
    <t>Preço Unitário</t>
  </si>
  <si>
    <t>Português</t>
  </si>
  <si>
    <t>Empresa ABC</t>
  </si>
  <si>
    <t>Empresa ACME</t>
  </si>
  <si>
    <t>Empresa XYZ</t>
  </si>
  <si>
    <t>Produto A</t>
  </si>
  <si>
    <t>Produto B</t>
  </si>
  <si>
    <t>Produto C</t>
  </si>
  <si>
    <t>Industry_PT</t>
  </si>
  <si>
    <t>Cuidados da Saúde</t>
  </si>
  <si>
    <t>Produtos Farmacêuticos</t>
  </si>
  <si>
    <t>Sector_PT</t>
  </si>
  <si>
    <t>Ciências Biológicas</t>
  </si>
  <si>
    <t>Detalhe do Pedido</t>
  </si>
  <si>
    <t>Idioma</t>
  </si>
  <si>
    <t>Total de Pedidos</t>
  </si>
  <si>
    <t>Order Analysis</t>
  </si>
  <si>
    <t>Application Info</t>
  </si>
  <si>
    <t>DEVELOPER</t>
  </si>
  <si>
    <t>Data Explorer</t>
  </si>
  <si>
    <t>Language String Explorer</t>
  </si>
  <si>
    <t>Language Section Access</t>
  </si>
  <si>
    <t>Bestellanalyse</t>
  </si>
  <si>
    <t>Applikations-Info</t>
  </si>
  <si>
    <t>ENTWICKLER</t>
  </si>
  <si>
    <t>Daten-Explorer</t>
  </si>
  <si>
    <t>Sprachtexte Übersicht</t>
  </si>
  <si>
    <t>Sprache Section Access</t>
  </si>
  <si>
    <t>Análisis de Pedidos</t>
  </si>
  <si>
    <t>Información de la Aplicación</t>
  </si>
  <si>
    <t>DESARROLLADOR</t>
  </si>
  <si>
    <t>Explorador de Datos</t>
  </si>
  <si>
    <t>Explorador de Cadenas de Idiomas</t>
  </si>
  <si>
    <t>Acceso a la Sección de Idiomas</t>
  </si>
  <si>
    <t>Analyse des ventes</t>
  </si>
  <si>
    <t>Info Application</t>
  </si>
  <si>
    <t>DEVELOPPEUR</t>
  </si>
  <si>
    <t>Exploration de Données</t>
  </si>
  <si>
    <t>Langue du String Explorer</t>
  </si>
  <si>
    <t>Langue du Section Access</t>
  </si>
  <si>
    <t>受注分析</t>
  </si>
  <si>
    <t>アプリケーション情報</t>
  </si>
  <si>
    <t>デベロッパー</t>
  </si>
  <si>
    <t>データエクスプローラー</t>
  </si>
  <si>
    <t>言語 文字列エクスプローラー</t>
  </si>
  <si>
    <t>言語 セクションアクセス</t>
  </si>
  <si>
    <t>Análise de Pedidos</t>
  </si>
  <si>
    <t>Informações da Aplicação</t>
  </si>
  <si>
    <t>DESENVOLVEDOR</t>
  </si>
  <si>
    <t>Explorador de Dados</t>
  </si>
  <si>
    <t>Explorador de Dados String</t>
  </si>
  <si>
    <t>Acesso à Seção de Idiomas</t>
  </si>
  <si>
    <t>mlFormatTime:"hh:mm:ss",</t>
  </si>
  <si>
    <t>mlFormatInterval:"D hh:mm",</t>
  </si>
  <si>
    <t>mlFormatNum:"#_COMMA_##0.dec",</t>
  </si>
  <si>
    <t>mlFormatNumDefaultDecimals:"2",</t>
  </si>
  <si>
    <t>mlFormatNumDecimal:".",</t>
  </si>
  <si>
    <t>mlFormatNumThousand:"_COMMA_",</t>
  </si>
  <si>
    <t>mlFormatMoney:"#_COMMA_##0.dec",</t>
  </si>
  <si>
    <t>mlFormatMoneyCurrency:"cur#_COMMA_##0.dec",</t>
  </si>
  <si>
    <t>mlFormatMoneyDefaultDecimals:"2",</t>
  </si>
  <si>
    <t>mlFormatMoneyDecimal:".",</t>
  </si>
  <si>
    <t>mlFormatMoneyThousand:"_COMMA_",</t>
  </si>
  <si>
    <t>mlFormatDate</t>
  </si>
  <si>
    <t>MM/DD/YYYY</t>
  </si>
  <si>
    <t>mlFormatTime</t>
  </si>
  <si>
    <t>hh:mm:ss</t>
  </si>
  <si>
    <t>mlFormatTimestamp</t>
  </si>
  <si>
    <t>MM/DD/YYYY hh:mm:ss</t>
  </si>
  <si>
    <t>mlFormatInterval</t>
  </si>
  <si>
    <t>D hh:mm</t>
  </si>
  <si>
    <t>mlFormatNum</t>
  </si>
  <si>
    <t>#,##0.dec</t>
  </si>
  <si>
    <t>mlFormatNumDefaultDecimals</t>
  </si>
  <si>
    <t>2</t>
  </si>
  <si>
    <t>mlFormatNumDecimal</t>
  </si>
  <si>
    <t>.</t>
  </si>
  <si>
    <t>mlFormatNumThousand</t>
  </si>
  <si>
    <t>,</t>
  </si>
  <si>
    <t>mlFormatMoney</t>
  </si>
  <si>
    <t>mlFormatMoneyCurrency</t>
  </si>
  <si>
    <t>cur#,##0.dec</t>
  </si>
  <si>
    <t>mlFormatMoneyDefaultCurrency</t>
  </si>
  <si>
    <t>$</t>
  </si>
  <si>
    <t>mlFormatMoneyDefaultDecimals</t>
  </si>
  <si>
    <t>mlFormatMoneyDecimal</t>
  </si>
  <si>
    <t>mlFormatMoneyThousand</t>
  </si>
  <si>
    <t>Order Number</t>
  </si>
  <si>
    <t>Language Format Explorer</t>
  </si>
  <si>
    <t>Formatted Data</t>
  </si>
  <si>
    <t>Raw Data</t>
  </si>
  <si>
    <t>Age</t>
  </si>
  <si>
    <t>Local Currency Format</t>
  </si>
  <si>
    <t>Language Order</t>
  </si>
  <si>
    <t>Section Access Table</t>
  </si>
  <si>
    <t>LanguageFooter</t>
  </si>
  <si>
    <t>This box can be removed for more analytic content. User preferences can be specified using security groups.</t>
  </si>
  <si>
    <t>ReloadSubtitle</t>
  </si>
  <si>
    <t>After updating resource files/db with new string values, reload the app to update them.</t>
  </si>
  <si>
    <t>TableColTitle</t>
  </si>
  <si>
    <t>Column Based Approach: Columns are 'Switched' based on language preference.</t>
  </si>
  <si>
    <t>TableRowTitle</t>
  </si>
  <si>
    <t>Row Based Approach: Rows are 'filtered/reduced' based on language preference.</t>
  </si>
  <si>
    <t>TableCRFooter</t>
  </si>
  <si>
    <t>NOTE: This table will not change based on selections above. It is for demonstration purposes only</t>
  </si>
  <si>
    <t>mlFormatDate:"DD/MM/YYYY",</t>
  </si>
  <si>
    <t>mlFormatTimestamp:"DD/MM/YYYY hh:mm:ss",</t>
  </si>
  <si>
    <t>DD/MM/YYYY</t>
  </si>
  <si>
    <t>DD/MM/YYYY hh:mm:ss</t>
  </si>
  <si>
    <t>#.##0,dec</t>
  </si>
  <si>
    <t>cur#.##0,dec</t>
  </si>
  <si>
    <t>€</t>
  </si>
  <si>
    <t>Sprachformat Übersicht</t>
  </si>
  <si>
    <t>Formatierte Daten-Explorer</t>
  </si>
  <si>
    <t>Rohdaten</t>
  </si>
  <si>
    <t>Alter</t>
  </si>
  <si>
    <t>Lokales Währungsformat</t>
  </si>
  <si>
    <t>Sprachreihenfolge</t>
  </si>
  <si>
    <t>Section Access – Berechtigungstabelle</t>
  </si>
  <si>
    <t>Dieses Feld kann ausgeblendet warden, um mehr Platz für analytische Inhalte zu schaffen. Benutzereinstellungen können in den Sicherheitsgruppen spezifiziert werden</t>
  </si>
  <si>
    <t>Nach Update der Resource-Dateien/DB mit neuen Strings, laden Sie die App neu, um sie zu aktualisieren</t>
  </si>
  <si>
    <t>Spaltenbasierter Ansatz: Spaltenüberschriften werden 'umgeschaltet' abhängig von Spracheinstellung</t>
  </si>
  <si>
    <t>Zeilenbasierter Ansatz: Zeilen werden 'gefiltert/reduziert' abhängig von Spracheinstellung</t>
  </si>
  <si>
    <t>Hinweis: Diese Tabelle ist unabhängig von Selektionen weiter oben und ändert sich daher nicht. Diese ist nur für Demonstrationszwecke gedacht</t>
  </si>
  <si>
    <t>Industry:"Industria",</t>
  </si>
  <si>
    <t>Language Format Explorer:"Explorador de Formato de Idioma",</t>
  </si>
  <si>
    <t>Raw Data:"Datos Brutos",</t>
  </si>
  <si>
    <t>Age:"Era",</t>
  </si>
  <si>
    <t>Seleccione su idioma preferido...</t>
  </si>
  <si>
    <t>Explorador de Formato de Idioma</t>
  </si>
  <si>
    <t>Datos Formateados</t>
  </si>
  <si>
    <t>Datos Brutos</t>
  </si>
  <si>
    <t>Era</t>
  </si>
  <si>
    <t>Formato de Moneda Local</t>
  </si>
  <si>
    <t>Orden de Idioma</t>
  </si>
  <si>
    <t>Sección Tabla de Acceso</t>
  </si>
  <si>
    <t>Esta caja se puede quitar para un contenido más analítico. Las preferencias del usuario se pueden especificar utilizando grupos de seguridad.</t>
  </si>
  <si>
    <t>Después de actualizar los archivos de recursos/db con nuevos valores de cadena, vuelva a cargar la aplicación para actualizarlos.</t>
  </si>
  <si>
    <t>Enfoque basado en columna: las columnas se 'Cambian' según la preferencia de idioma.</t>
  </si>
  <si>
    <t>Enfoque basado en líneas: las líneas se 'filtran/reducen' en función de las preferencias de idioma.</t>
  </si>
  <si>
    <t>NOTA: Esta tabla no cambiará en función de las selecciones anteriores. Es solo para fines de demostración</t>
  </si>
  <si>
    <t>Format de la langue</t>
  </si>
  <si>
    <t>Donnée au format</t>
  </si>
  <si>
    <t>Donnée brute</t>
  </si>
  <si>
    <t>Format de la monnaie locale</t>
  </si>
  <si>
    <t>Ordre des langues</t>
  </si>
  <si>
    <t xml:space="preserve">Table du Section Access </t>
  </si>
  <si>
    <t>Cette case peut être retiree pour un contenu plus analytique. Les préférences utilisateurs peuvent être spécifiées en utilisant les groupes de sécurité</t>
  </si>
  <si>
    <t>Après avoir rafraîchi les données sources avec les nouvelles chaînes de caractères, recharger l’application pour les rafraîchir</t>
  </si>
  <si>
    <t>Méthode Colonne: les colonnes sont modifiées en fonction des préférences de langue</t>
  </si>
  <si>
    <t>Méthode à la Ligne: les lignes sont filtrées/diminuées en fonction des préférences de langue</t>
  </si>
  <si>
    <t>INFO: Cette table ne sera pas modifiée par les sélections ci-dessus. A but de démonstration uniquemen</t>
  </si>
  <si>
    <t>YYYY/MM/DD</t>
  </si>
  <si>
    <t>YYYY/MM/DD hh:mm:ss</t>
  </si>
  <si>
    <t>¥</t>
  </si>
  <si>
    <t>0</t>
  </si>
  <si>
    <t>言語フォーマットエクスプローラー</t>
  </si>
  <si>
    <t>フォーマットされたデータ</t>
  </si>
  <si>
    <t>RAWデータ</t>
  </si>
  <si>
    <t>年齢</t>
  </si>
  <si>
    <t>現地通貨フォーマット</t>
  </si>
  <si>
    <t>言語順</t>
  </si>
  <si>
    <t>セクションアクセステーブル</t>
  </si>
  <si>
    <t>このボックスは、より多くの分析コンテンツのために削除することができます。 ユーザーの設定は、セキュリティグループを使用して指定できます。</t>
  </si>
  <si>
    <t>リソースファイル/データベースを新しい文字列値で更新した後、アプリをリロードして反映させます。</t>
  </si>
  <si>
    <t>列に基づいたアプローチ: 言語設定に基づいて列が「切り替わり」ます。</t>
  </si>
  <si>
    <t>行に基づいたアプローチ: 言語設定に基づいて行が「フィルタリング/削除」されます。</t>
  </si>
  <si>
    <t>注: このテーブルは上記の選択に基づいて変更されません。デモンストレーションの目的のみです</t>
  </si>
  <si>
    <t>mlFormatMoneyDefaultCurrency:"R$",</t>
  </si>
  <si>
    <t>Company:"Empresa",</t>
  </si>
  <si>
    <t>Date:"Data",</t>
  </si>
  <si>
    <t>Extended Price:"Preço Estendido",</t>
  </si>
  <si>
    <t>Language:"Idioma",</t>
  </si>
  <si>
    <t>Order Number:"Nº Pedido",</t>
  </si>
  <si>
    <t>Order Details:"Detalhe do Pedido",</t>
  </si>
  <si>
    <t>Product:"Produto",</t>
  </si>
  <si>
    <t>Quantity:"Quantidade",</t>
  </si>
  <si>
    <t>Sector:"Setor",</t>
  </si>
  <si>
    <t>Total Orders:"Total de Pedidos",</t>
  </si>
  <si>
    <t>Unit Price:"Preço Unitário",</t>
  </si>
  <si>
    <t>Select your preferred language...:"Selecione seu idioma de preferência...",</t>
  </si>
  <si>
    <t>themeRGB:"RGB(48,125,48)",</t>
  </si>
  <si>
    <t>Order Analysis:"Análise de Pedidos",</t>
  </si>
  <si>
    <t>Formatted Data:"Dados Formatados",</t>
  </si>
  <si>
    <t>Local Currency Format:"Formato de Moeda Local",</t>
  </si>
  <si>
    <t>Language Order:"Ordem de Idioma",</t>
  </si>
  <si>
    <t>Section Access Table:"Seção Tabela de Acesso",</t>
  </si>
  <si>
    <t>LanguageFooter:"Esta caixa pode ser removida para mais conteúdo analítico. As preferências do usuário podem ser especificadas usando grupos de segurança.",</t>
  </si>
  <si>
    <t>ReloadSubtitle:"Depois de atualizar os arquivos de recurso/db com novos valores de String de caracteres, recarregue o aplicativo para atualizá-los.",</t>
  </si>
  <si>
    <t>TableColTitle:"Abordagem baseada em coluna_COLON_ as colunas são 'alteradas' de acordo com a preferência de idioma.",</t>
  </si>
  <si>
    <t>TableRowTitle:"Abordagem baseada em linha_COLON_ as linhas são 'filtradas/reduzidas' com base nas preferências do idioma.",</t>
  </si>
  <si>
    <t>TableCRFooter:"NOTA_COLON_ Esta tabela não será alterada dependendo das seleções anteriores. É apenas para fins de demonstração."</t>
  </si>
  <si>
    <t>Application Info:"Informações da Aplicação",</t>
  </si>
  <si>
    <t>DEVELOPER:"DESENVOLVEDOR",</t>
  </si>
  <si>
    <t>Data Explorer:"Explorador de Dados",</t>
  </si>
  <si>
    <t>Language String Explorer:"Explorador de Dados String",</t>
  </si>
  <si>
    <t>Language Section Access:"Acesso à Seção de Idiomas",</t>
  </si>
  <si>
    <t>R$</t>
  </si>
  <si>
    <t>Selecione seu idioma de preferência...</t>
  </si>
  <si>
    <t>Dados Formatados</t>
  </si>
  <si>
    <t>Formato de Moeda Local</t>
  </si>
  <si>
    <t>Ordem de Idioma</t>
  </si>
  <si>
    <t>Seção Tabela de Acesso</t>
  </si>
  <si>
    <t>Esta caixa pode ser removida para mais conteúdo analítico. As preferências do usuário podem ser especificadas usando grupos de segurança.</t>
  </si>
  <si>
    <t>Depois de atualizar os arquivos de recurso/db com novos valores de String de caracteres, recarregue o aplicativo para atualizá-los.</t>
  </si>
  <si>
    <t>Abordagem baseada em coluna: as colunas são 'alteradas' de acordo com a preferência de idioma.</t>
  </si>
  <si>
    <t>Abordagem baseada em linha: as linhas são 'filtradas/reduzidas' com base nas preferências do idioma.</t>
  </si>
  <si>
    <t>NOTA: Esta tabela não será alterada dependendo das seleções anteriores. É apenas para fins de demonstração</t>
  </si>
  <si>
    <t>Paste JSON key:values into cell B3, update A3 for the language code, and paste H, I, J (values only) into UI_Strings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</si>
</sst>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####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0" fillId="0" borderId="0" xfId="0" applyFont="1"/>
    <xf numFmtId="49" fontId="0" fillId="0" borderId="0" xfId="0" quotePrefix="1" applyNumberFormat="1"/>
    <xf numFmtId="14" fontId="0" fillId="0" borderId="0" xfId="1" applyNumberFormat="1" applyFont="1"/>
    <xf numFmtId="14" fontId="0" fillId="0" borderId="0" xfId="0" applyNumberFormat="1"/>
    <xf numFmtId="0" fontId="21" fillId="0" borderId="0" xfId="0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/>
  </sheetViews>
  <sheetFormatPr baseColWidth="10" defaultColWidth="8.83203125" defaultRowHeight="15" x14ac:dyDescent="0.2"/>
  <cols>
    <col min="1" max="1" width="7.5" bestFit="1" customWidth="1"/>
    <col min="2" max="5" width="15" customWidth="1"/>
    <col min="6" max="6" width="20" bestFit="1" customWidth="1"/>
    <col min="7" max="7" width="17.83203125" bestFit="1" customWidth="1"/>
  </cols>
  <sheetData>
    <row r="1" spans="1:7" x14ac:dyDescent="0.2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182</v>
      </c>
    </row>
    <row r="2" spans="1:7" x14ac:dyDescent="0.2">
      <c r="A2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180</v>
      </c>
    </row>
    <row r="3" spans="1:7" x14ac:dyDescent="0.2">
      <c r="A3">
        <v>2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/>
  </sheetViews>
  <sheetFormatPr baseColWidth="10" defaultColWidth="11.5" defaultRowHeight="15" x14ac:dyDescent="0.2"/>
  <cols>
    <col min="1" max="1" width="10.1640625" bestFit="1" customWidth="1"/>
    <col min="2" max="2" width="15.5" bestFit="1" customWidth="1"/>
    <col min="4" max="4" width="19.83203125" bestFit="1" customWidth="1"/>
    <col min="5" max="5" width="20.83203125" customWidth="1"/>
    <col min="7" max="7" width="22.5" bestFit="1" customWidth="1"/>
  </cols>
  <sheetData>
    <row r="1" spans="1:7" x14ac:dyDescent="0.2">
      <c r="A1" t="s">
        <v>81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179</v>
      </c>
    </row>
    <row r="2" spans="1:7" x14ac:dyDescent="0.2">
      <c r="A2">
        <v>1</v>
      </c>
      <c r="B2" t="s">
        <v>5</v>
      </c>
      <c r="C2" t="s">
        <v>35</v>
      </c>
      <c r="D2" t="s">
        <v>7</v>
      </c>
      <c r="E2" t="s">
        <v>8</v>
      </c>
      <c r="F2" t="s">
        <v>9</v>
      </c>
      <c r="G2" t="s">
        <v>180</v>
      </c>
    </row>
    <row r="3" spans="1:7" x14ac:dyDescent="0.2">
      <c r="A3">
        <v>2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38</v>
      </c>
    </row>
    <row r="4" spans="1:7" x14ac:dyDescent="0.2">
      <c r="A4">
        <v>3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A17" sqref="A17"/>
    </sheetView>
  </sheetViews>
  <sheetFormatPr baseColWidth="10" defaultColWidth="11.5" defaultRowHeight="15" x14ac:dyDescent="0.2"/>
  <cols>
    <col min="1" max="1" width="8.5" bestFit="1" customWidth="1"/>
    <col min="2" max="2" width="7.83203125" bestFit="1" customWidth="1"/>
    <col min="3" max="3" width="14.33203125" bestFit="1" customWidth="1"/>
  </cols>
  <sheetData>
    <row r="1" spans="1:4" x14ac:dyDescent="0.2">
      <c r="A1" s="2" t="s">
        <v>76</v>
      </c>
      <c r="B1" s="2" t="s">
        <v>64</v>
      </c>
      <c r="C1" s="2" t="s">
        <v>77</v>
      </c>
      <c r="D1" s="2"/>
    </row>
    <row r="2" spans="1:4" x14ac:dyDescent="0.2">
      <c r="A2" s="2">
        <v>1</v>
      </c>
      <c r="B2" s="2" t="s">
        <v>71</v>
      </c>
      <c r="C2" s="2" t="s">
        <v>15</v>
      </c>
      <c r="D2" s="2"/>
    </row>
    <row r="3" spans="1:4" x14ac:dyDescent="0.2">
      <c r="A3">
        <v>2</v>
      </c>
      <c r="B3" t="s">
        <v>71</v>
      </c>
      <c r="C3" s="2" t="s">
        <v>20</v>
      </c>
    </row>
    <row r="4" spans="1:4" x14ac:dyDescent="0.2">
      <c r="A4">
        <v>3</v>
      </c>
      <c r="B4" t="s">
        <v>71</v>
      </c>
      <c r="C4" s="2" t="s">
        <v>25</v>
      </c>
    </row>
    <row r="5" spans="1:4" x14ac:dyDescent="0.2">
      <c r="A5" s="2">
        <v>1</v>
      </c>
      <c r="B5" t="s">
        <v>73</v>
      </c>
      <c r="C5" s="2" t="s">
        <v>16</v>
      </c>
    </row>
    <row r="6" spans="1:4" x14ac:dyDescent="0.2">
      <c r="A6">
        <v>2</v>
      </c>
      <c r="B6" t="s">
        <v>73</v>
      </c>
      <c r="C6" s="2" t="s">
        <v>21</v>
      </c>
    </row>
    <row r="7" spans="1:4" x14ac:dyDescent="0.2">
      <c r="A7">
        <v>3</v>
      </c>
      <c r="B7" t="s">
        <v>73</v>
      </c>
      <c r="C7" s="2" t="s">
        <v>26</v>
      </c>
    </row>
    <row r="8" spans="1:4" x14ac:dyDescent="0.2">
      <c r="A8" s="2">
        <v>1</v>
      </c>
      <c r="B8" t="s">
        <v>75</v>
      </c>
      <c r="C8" s="2" t="s">
        <v>17</v>
      </c>
    </row>
    <row r="9" spans="1:4" x14ac:dyDescent="0.2">
      <c r="A9">
        <v>2</v>
      </c>
      <c r="B9" t="s">
        <v>75</v>
      </c>
      <c r="C9" s="2" t="s">
        <v>22</v>
      </c>
    </row>
    <row r="10" spans="1:4" x14ac:dyDescent="0.2">
      <c r="A10">
        <v>3</v>
      </c>
      <c r="B10" t="s">
        <v>75</v>
      </c>
      <c r="C10" s="2" t="s">
        <v>27</v>
      </c>
    </row>
    <row r="11" spans="1:4" x14ac:dyDescent="0.2">
      <c r="A11" s="2">
        <v>1</v>
      </c>
      <c r="B11" t="s">
        <v>72</v>
      </c>
      <c r="C11" s="2" t="s">
        <v>18</v>
      </c>
    </row>
    <row r="12" spans="1:4" x14ac:dyDescent="0.2">
      <c r="A12">
        <v>2</v>
      </c>
      <c r="B12" t="s">
        <v>72</v>
      </c>
      <c r="C12" s="2" t="s">
        <v>23</v>
      </c>
    </row>
    <row r="13" spans="1:4" x14ac:dyDescent="0.2">
      <c r="A13">
        <v>3</v>
      </c>
      <c r="B13" t="s">
        <v>72</v>
      </c>
      <c r="C13" s="2" t="s">
        <v>28</v>
      </c>
    </row>
    <row r="14" spans="1:4" x14ac:dyDescent="0.2">
      <c r="A14" s="2">
        <v>1</v>
      </c>
      <c r="B14" t="s">
        <v>74</v>
      </c>
      <c r="C14" s="2" t="s">
        <v>19</v>
      </c>
    </row>
    <row r="15" spans="1:4" x14ac:dyDescent="0.2">
      <c r="A15">
        <v>2</v>
      </c>
      <c r="B15" t="s">
        <v>74</v>
      </c>
      <c r="C15" s="2" t="s">
        <v>24</v>
      </c>
    </row>
    <row r="16" spans="1:4" x14ac:dyDescent="0.2">
      <c r="A16">
        <v>3</v>
      </c>
      <c r="B16" t="s">
        <v>74</v>
      </c>
      <c r="C16" s="2" t="s">
        <v>29</v>
      </c>
    </row>
    <row r="17" spans="1:3" x14ac:dyDescent="0.2">
      <c r="A17" s="2">
        <v>1</v>
      </c>
      <c r="B17" s="2" t="s">
        <v>163</v>
      </c>
      <c r="C17" s="2" t="s">
        <v>176</v>
      </c>
    </row>
    <row r="18" spans="1:3" x14ac:dyDescent="0.2">
      <c r="A18">
        <v>2</v>
      </c>
      <c r="B18" t="s">
        <v>163</v>
      </c>
      <c r="C18" s="2" t="s">
        <v>177</v>
      </c>
    </row>
    <row r="19" spans="1:3" x14ac:dyDescent="0.2">
      <c r="A19">
        <v>3</v>
      </c>
      <c r="B19" t="s">
        <v>163</v>
      </c>
      <c r="C19" s="2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/>
  </sheetViews>
  <sheetFormatPr baseColWidth="10" defaultColWidth="11.5" defaultRowHeight="15" x14ac:dyDescent="0.2"/>
  <cols>
    <col min="1" max="1" width="9.6640625" bestFit="1" customWidth="1"/>
    <col min="2" max="2" width="7.83203125" bestFit="1" customWidth="1"/>
    <col min="3" max="3" width="14.33203125" bestFit="1" customWidth="1"/>
  </cols>
  <sheetData>
    <row r="1" spans="1:3" x14ac:dyDescent="0.2">
      <c r="A1" s="2" t="s">
        <v>78</v>
      </c>
      <c r="B1" s="2" t="s">
        <v>64</v>
      </c>
      <c r="C1" s="2" t="s">
        <v>79</v>
      </c>
    </row>
    <row r="2" spans="1:3" x14ac:dyDescent="0.2">
      <c r="A2" s="2">
        <v>1</v>
      </c>
      <c r="B2" s="2" t="s">
        <v>71</v>
      </c>
      <c r="C2" t="s">
        <v>46</v>
      </c>
    </row>
    <row r="3" spans="1:3" x14ac:dyDescent="0.2">
      <c r="A3" s="2">
        <v>2</v>
      </c>
      <c r="B3" s="2" t="s">
        <v>71</v>
      </c>
      <c r="C3" t="s">
        <v>51</v>
      </c>
    </row>
    <row r="4" spans="1:3" x14ac:dyDescent="0.2">
      <c r="A4" s="2">
        <v>3</v>
      </c>
      <c r="B4" s="2" t="s">
        <v>71</v>
      </c>
      <c r="C4" t="s">
        <v>56</v>
      </c>
    </row>
    <row r="5" spans="1:3" x14ac:dyDescent="0.2">
      <c r="A5" s="2">
        <v>1</v>
      </c>
      <c r="B5" s="2" t="s">
        <v>73</v>
      </c>
      <c r="C5" t="s">
        <v>47</v>
      </c>
    </row>
    <row r="6" spans="1:3" x14ac:dyDescent="0.2">
      <c r="A6" s="2">
        <v>2</v>
      </c>
      <c r="B6" s="2" t="s">
        <v>73</v>
      </c>
      <c r="C6" t="s">
        <v>52</v>
      </c>
    </row>
    <row r="7" spans="1:3" x14ac:dyDescent="0.2">
      <c r="A7" s="2">
        <v>3</v>
      </c>
      <c r="B7" s="2" t="s">
        <v>73</v>
      </c>
      <c r="C7" t="s">
        <v>57</v>
      </c>
    </row>
    <row r="8" spans="1:3" x14ac:dyDescent="0.2">
      <c r="A8" s="2">
        <v>1</v>
      </c>
      <c r="B8" s="2" t="s">
        <v>75</v>
      </c>
      <c r="C8" t="s">
        <v>48</v>
      </c>
    </row>
    <row r="9" spans="1:3" x14ac:dyDescent="0.2">
      <c r="A9" s="2">
        <v>2</v>
      </c>
      <c r="B9" s="2" t="s">
        <v>75</v>
      </c>
      <c r="C9" t="s">
        <v>53</v>
      </c>
    </row>
    <row r="10" spans="1:3" x14ac:dyDescent="0.2">
      <c r="A10" s="2">
        <v>3</v>
      </c>
      <c r="B10" s="2" t="s">
        <v>75</v>
      </c>
      <c r="C10" t="s">
        <v>58</v>
      </c>
    </row>
    <row r="11" spans="1:3" x14ac:dyDescent="0.2">
      <c r="A11" s="2">
        <v>1</v>
      </c>
      <c r="B11" s="2" t="s">
        <v>72</v>
      </c>
      <c r="C11" t="s">
        <v>49</v>
      </c>
    </row>
    <row r="12" spans="1:3" x14ac:dyDescent="0.2">
      <c r="A12" s="2">
        <v>2</v>
      </c>
      <c r="B12" s="2" t="s">
        <v>72</v>
      </c>
      <c r="C12" t="s">
        <v>54</v>
      </c>
    </row>
    <row r="13" spans="1:3" x14ac:dyDescent="0.2">
      <c r="A13" s="2">
        <v>3</v>
      </c>
      <c r="B13" s="2" t="s">
        <v>72</v>
      </c>
      <c r="C13" t="s">
        <v>59</v>
      </c>
    </row>
    <row r="14" spans="1:3" x14ac:dyDescent="0.2">
      <c r="A14" s="2">
        <v>1</v>
      </c>
      <c r="B14" s="2" t="s">
        <v>74</v>
      </c>
      <c r="C14" t="s">
        <v>50</v>
      </c>
    </row>
    <row r="15" spans="1:3" x14ac:dyDescent="0.2">
      <c r="A15" s="2">
        <v>2</v>
      </c>
      <c r="B15" s="2" t="s">
        <v>74</v>
      </c>
      <c r="C15" t="s">
        <v>55</v>
      </c>
    </row>
    <row r="16" spans="1:3" x14ac:dyDescent="0.2">
      <c r="A16" s="2">
        <v>3</v>
      </c>
      <c r="B16" s="2" t="s">
        <v>74</v>
      </c>
      <c r="C16" t="s">
        <v>60</v>
      </c>
    </row>
    <row r="17" spans="1:3" x14ac:dyDescent="0.2">
      <c r="A17" s="2">
        <v>1</v>
      </c>
      <c r="B17" s="2" t="s">
        <v>163</v>
      </c>
      <c r="C17" t="s">
        <v>173</v>
      </c>
    </row>
    <row r="18" spans="1:3" x14ac:dyDescent="0.2">
      <c r="A18" s="2">
        <v>2</v>
      </c>
      <c r="B18" s="2" t="s">
        <v>163</v>
      </c>
      <c r="C18" t="s">
        <v>174</v>
      </c>
    </row>
    <row r="19" spans="1:3" x14ac:dyDescent="0.2">
      <c r="A19" s="2">
        <v>3</v>
      </c>
      <c r="B19" s="2" t="s">
        <v>163</v>
      </c>
      <c r="C19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workbookViewId="0">
      <selection activeCell="E20" sqref="E20"/>
    </sheetView>
  </sheetViews>
  <sheetFormatPr baseColWidth="10" defaultColWidth="11.5" defaultRowHeight="15" x14ac:dyDescent="0.2"/>
  <cols>
    <col min="1" max="1" width="7.5" bestFit="1" customWidth="1"/>
    <col min="2" max="2" width="8.83203125" bestFit="1" customWidth="1"/>
    <col min="3" max="3" width="9.6640625" bestFit="1" customWidth="1"/>
    <col min="4" max="4" width="8.5" bestFit="1" customWidth="1"/>
    <col min="5" max="5" width="9" style="5" bestFit="1" customWidth="1"/>
    <col min="6" max="6" width="7.6640625" bestFit="1" customWidth="1"/>
    <col min="7" max="7" width="4.83203125" bestFit="1" customWidth="1"/>
    <col min="8" max="8" width="7.6640625" bestFit="1" customWidth="1"/>
  </cols>
  <sheetData>
    <row r="1" spans="1:8" x14ac:dyDescent="0.2">
      <c r="A1" t="s">
        <v>80</v>
      </c>
      <c r="B1" t="s">
        <v>81</v>
      </c>
      <c r="C1" t="s">
        <v>78</v>
      </c>
      <c r="D1" t="s">
        <v>76</v>
      </c>
      <c r="E1" s="4" t="s">
        <v>82</v>
      </c>
      <c r="F1" s="1" t="s">
        <v>83</v>
      </c>
      <c r="G1" s="1" t="s">
        <v>62</v>
      </c>
      <c r="H1" s="1" t="s">
        <v>63</v>
      </c>
    </row>
    <row r="2" spans="1:8" x14ac:dyDescent="0.2">
      <c r="A2">
        <v>2</v>
      </c>
      <c r="B2">
        <v>2</v>
      </c>
      <c r="C2">
        <v>1</v>
      </c>
      <c r="D2">
        <v>1</v>
      </c>
      <c r="E2" s="4">
        <f ca="1">DATE(YEAR(NOW()),1,18)</f>
        <v>42753</v>
      </c>
      <c r="F2" s="1">
        <v>1</v>
      </c>
      <c r="G2" s="1">
        <v>30</v>
      </c>
      <c r="H2" s="1">
        <v>100</v>
      </c>
    </row>
    <row r="3" spans="1:8" x14ac:dyDescent="0.2">
      <c r="A3">
        <v>2</v>
      </c>
      <c r="B3">
        <v>2</v>
      </c>
      <c r="C3">
        <v>1</v>
      </c>
      <c r="D3">
        <v>1</v>
      </c>
      <c r="E3" s="4">
        <f ca="1">DATE(YEAR(NOW()),2,23)</f>
        <v>42789</v>
      </c>
      <c r="F3" s="1">
        <v>10</v>
      </c>
      <c r="G3" s="1">
        <v>30</v>
      </c>
      <c r="H3" s="1">
        <v>25</v>
      </c>
    </row>
    <row r="4" spans="1:8" x14ac:dyDescent="0.2">
      <c r="A4">
        <v>2</v>
      </c>
      <c r="B4">
        <v>2</v>
      </c>
      <c r="C4">
        <v>1</v>
      </c>
      <c r="D4">
        <v>2</v>
      </c>
      <c r="E4" s="4">
        <f ca="1">DATE(YEAR(NOW()),10,3)</f>
        <v>43011</v>
      </c>
      <c r="F4" s="1">
        <v>4</v>
      </c>
      <c r="G4" s="1">
        <v>50</v>
      </c>
      <c r="H4" s="1">
        <v>500</v>
      </c>
    </row>
    <row r="5" spans="1:8" x14ac:dyDescent="0.2">
      <c r="A5">
        <v>2</v>
      </c>
      <c r="B5">
        <v>2</v>
      </c>
      <c r="C5">
        <v>1</v>
      </c>
      <c r="D5">
        <v>2</v>
      </c>
      <c r="E5" s="4">
        <f ca="1">DATE(YEAR(NOW()),9,8)</f>
        <v>42986</v>
      </c>
      <c r="F5" s="1">
        <v>13</v>
      </c>
      <c r="G5" s="1">
        <v>50</v>
      </c>
      <c r="H5" s="1">
        <v>250</v>
      </c>
    </row>
    <row r="6" spans="1:8" x14ac:dyDescent="0.2">
      <c r="A6">
        <v>2</v>
      </c>
      <c r="B6">
        <v>2</v>
      </c>
      <c r="C6">
        <v>1</v>
      </c>
      <c r="D6">
        <v>3</v>
      </c>
      <c r="E6" s="4">
        <f ca="1">DATE(YEAR(NOW()),3,3)</f>
        <v>42797</v>
      </c>
      <c r="F6" s="1">
        <v>7</v>
      </c>
      <c r="G6" s="1">
        <v>15</v>
      </c>
      <c r="H6" s="1">
        <v>1000</v>
      </c>
    </row>
    <row r="7" spans="1:8" x14ac:dyDescent="0.2">
      <c r="A7">
        <v>2</v>
      </c>
      <c r="B7">
        <v>2</v>
      </c>
      <c r="C7">
        <v>1</v>
      </c>
      <c r="D7">
        <v>3</v>
      </c>
      <c r="E7" s="4">
        <f ca="1">DATE(YEAR(NOW()),4,19)</f>
        <v>42844</v>
      </c>
      <c r="F7" s="1">
        <v>16</v>
      </c>
      <c r="G7" s="1">
        <v>15</v>
      </c>
      <c r="H7" s="1">
        <v>80</v>
      </c>
    </row>
    <row r="8" spans="1:8" x14ac:dyDescent="0.2">
      <c r="A8">
        <v>2</v>
      </c>
      <c r="B8">
        <v>3</v>
      </c>
      <c r="C8">
        <v>2</v>
      </c>
      <c r="D8">
        <v>1</v>
      </c>
      <c r="E8" s="4">
        <f ca="1">DATE(YEAR(NOW()),5,3)</f>
        <v>42858</v>
      </c>
      <c r="F8" s="1">
        <v>3</v>
      </c>
      <c r="G8" s="1">
        <v>30</v>
      </c>
      <c r="H8" s="1">
        <v>250</v>
      </c>
    </row>
    <row r="9" spans="1:8" x14ac:dyDescent="0.2">
      <c r="A9">
        <v>2</v>
      </c>
      <c r="B9">
        <v>3</v>
      </c>
      <c r="C9">
        <v>2</v>
      </c>
      <c r="D9">
        <v>1</v>
      </c>
      <c r="E9" s="4">
        <f ca="1">DATE(YEAR(NOW()),6,22)</f>
        <v>42908</v>
      </c>
      <c r="F9" s="1">
        <v>12</v>
      </c>
      <c r="G9" s="1">
        <v>30</v>
      </c>
      <c r="H9" s="1">
        <v>100</v>
      </c>
    </row>
    <row r="10" spans="1:8" x14ac:dyDescent="0.2">
      <c r="A10">
        <v>2</v>
      </c>
      <c r="B10">
        <v>3</v>
      </c>
      <c r="C10">
        <v>2</v>
      </c>
      <c r="D10">
        <v>2</v>
      </c>
      <c r="E10" s="4">
        <f ca="1">DATE(YEAR(NOW()),7,21)</f>
        <v>42937</v>
      </c>
      <c r="F10" s="1">
        <v>6</v>
      </c>
      <c r="G10" s="1">
        <v>50</v>
      </c>
      <c r="H10" s="1">
        <v>10</v>
      </c>
    </row>
    <row r="11" spans="1:8" x14ac:dyDescent="0.2">
      <c r="A11">
        <v>2</v>
      </c>
      <c r="B11">
        <v>3</v>
      </c>
      <c r="C11">
        <v>2</v>
      </c>
      <c r="D11">
        <v>2</v>
      </c>
      <c r="E11" s="4">
        <f ca="1">DATE(YEAR(NOW()),8,2)</f>
        <v>42949</v>
      </c>
      <c r="F11" s="1">
        <v>15</v>
      </c>
      <c r="G11" s="1">
        <v>50</v>
      </c>
      <c r="H11" s="1">
        <v>60</v>
      </c>
    </row>
    <row r="12" spans="1:8" x14ac:dyDescent="0.2">
      <c r="A12">
        <v>2</v>
      </c>
      <c r="B12">
        <v>3</v>
      </c>
      <c r="C12">
        <v>2</v>
      </c>
      <c r="D12">
        <v>3</v>
      </c>
      <c r="E12" s="4">
        <f ca="1">DATE(YEAR(NOW()),11,11)</f>
        <v>43050</v>
      </c>
      <c r="F12" s="1">
        <v>9</v>
      </c>
      <c r="G12" s="1">
        <v>15</v>
      </c>
      <c r="H12" s="1">
        <v>75</v>
      </c>
    </row>
    <row r="13" spans="1:8" x14ac:dyDescent="0.2">
      <c r="A13">
        <v>2</v>
      </c>
      <c r="B13">
        <v>3</v>
      </c>
      <c r="C13">
        <v>2</v>
      </c>
      <c r="D13">
        <v>3</v>
      </c>
      <c r="E13" s="4">
        <f ca="1">DATE(YEAR(NOW()),12,15)</f>
        <v>43084</v>
      </c>
      <c r="F13" s="1">
        <v>18</v>
      </c>
      <c r="G13" s="1">
        <v>15</v>
      </c>
      <c r="H13" s="1">
        <v>275</v>
      </c>
    </row>
    <row r="14" spans="1:8" x14ac:dyDescent="0.2">
      <c r="A14">
        <v>1</v>
      </c>
      <c r="B14">
        <v>1</v>
      </c>
      <c r="C14">
        <v>3</v>
      </c>
      <c r="D14">
        <v>1</v>
      </c>
      <c r="E14" s="4">
        <f ca="1">DATE(YEAR(NOW()),10,31)</f>
        <v>43039</v>
      </c>
      <c r="F14" s="1">
        <v>2</v>
      </c>
      <c r="G14" s="1">
        <v>30</v>
      </c>
      <c r="H14" s="1">
        <v>500</v>
      </c>
    </row>
    <row r="15" spans="1:8" x14ac:dyDescent="0.2">
      <c r="A15">
        <v>1</v>
      </c>
      <c r="B15">
        <v>1</v>
      </c>
      <c r="C15">
        <v>3</v>
      </c>
      <c r="D15">
        <v>1</v>
      </c>
      <c r="E15" s="4">
        <f ca="1">DATE(YEAR(NOW()),4,20)</f>
        <v>42845</v>
      </c>
      <c r="F15" s="1">
        <v>11</v>
      </c>
      <c r="G15" s="1">
        <v>30</v>
      </c>
      <c r="H15" s="1">
        <v>45</v>
      </c>
    </row>
    <row r="16" spans="1:8" x14ac:dyDescent="0.2">
      <c r="A16">
        <v>1</v>
      </c>
      <c r="B16">
        <v>1</v>
      </c>
      <c r="C16">
        <v>3</v>
      </c>
      <c r="D16">
        <v>2</v>
      </c>
      <c r="E16" s="4">
        <f ca="1">DATE(YEAR(NOW()),3,14)</f>
        <v>42808</v>
      </c>
      <c r="F16" s="1">
        <v>5</v>
      </c>
      <c r="G16" s="1">
        <v>50</v>
      </c>
      <c r="H16" s="1">
        <v>50</v>
      </c>
    </row>
    <row r="17" spans="1:8" x14ac:dyDescent="0.2">
      <c r="A17">
        <v>1</v>
      </c>
      <c r="B17">
        <v>1</v>
      </c>
      <c r="C17">
        <v>3</v>
      </c>
      <c r="D17">
        <v>2</v>
      </c>
      <c r="E17" s="4">
        <f ca="1">DATE(YEAR(NOW()),12,25)</f>
        <v>43094</v>
      </c>
      <c r="F17" s="1">
        <v>14</v>
      </c>
      <c r="G17" s="1">
        <v>50</v>
      </c>
      <c r="H17" s="1">
        <v>100</v>
      </c>
    </row>
    <row r="18" spans="1:8" x14ac:dyDescent="0.2">
      <c r="A18">
        <v>1</v>
      </c>
      <c r="B18">
        <v>1</v>
      </c>
      <c r="C18">
        <v>3</v>
      </c>
      <c r="D18">
        <v>3</v>
      </c>
      <c r="E18" s="4">
        <f ca="1">DATE(YEAR(NOW()),1,1)</f>
        <v>42736</v>
      </c>
      <c r="F18" s="1">
        <v>8</v>
      </c>
      <c r="G18" s="1">
        <v>15</v>
      </c>
      <c r="H18" s="1">
        <v>100</v>
      </c>
    </row>
    <row r="19" spans="1:8" x14ac:dyDescent="0.2">
      <c r="A19">
        <v>1</v>
      </c>
      <c r="B19">
        <v>1</v>
      </c>
      <c r="C19">
        <v>3</v>
      </c>
      <c r="D19">
        <v>3</v>
      </c>
      <c r="E19" s="4">
        <f ca="1">DATE(YEAR(NOW()),7,4)</f>
        <v>42920</v>
      </c>
      <c r="F19" s="1">
        <v>17</v>
      </c>
      <c r="G19" s="1">
        <v>15</v>
      </c>
      <c r="H19" s="1">
        <v>300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baseColWidth="10" defaultColWidth="11.5" defaultRowHeight="15" x14ac:dyDescent="0.2"/>
  <cols>
    <col min="2" max="2" width="14.33203125" bestFit="1" customWidth="1"/>
  </cols>
  <sheetData>
    <row r="1" spans="1:2" x14ac:dyDescent="0.2">
      <c r="A1" t="s">
        <v>64</v>
      </c>
      <c r="B1" t="s">
        <v>65</v>
      </c>
    </row>
    <row r="2" spans="1:2" x14ac:dyDescent="0.2">
      <c r="A2" t="s">
        <v>71</v>
      </c>
      <c r="B2" t="s">
        <v>66</v>
      </c>
    </row>
    <row r="3" spans="1:2" x14ac:dyDescent="0.2">
      <c r="A3" t="s">
        <v>72</v>
      </c>
      <c r="B3" t="s">
        <v>67</v>
      </c>
    </row>
    <row r="4" spans="1:2" x14ac:dyDescent="0.2">
      <c r="A4" t="s">
        <v>73</v>
      </c>
      <c r="B4" t="s">
        <v>68</v>
      </c>
    </row>
    <row r="5" spans="1:2" x14ac:dyDescent="0.2">
      <c r="A5" t="s">
        <v>74</v>
      </c>
      <c r="B5" t="s">
        <v>69</v>
      </c>
    </row>
    <row r="6" spans="1:2" x14ac:dyDescent="0.2">
      <c r="A6" t="s">
        <v>75</v>
      </c>
      <c r="B6" t="s">
        <v>70</v>
      </c>
    </row>
    <row r="7" spans="1:2" x14ac:dyDescent="0.2">
      <c r="A7" t="s">
        <v>163</v>
      </c>
      <c r="B7" t="s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baseColWidth="10" defaultColWidth="11.5" defaultRowHeight="15" x14ac:dyDescent="0.2"/>
  <cols>
    <col min="1" max="1" width="26.33203125" bestFit="1" customWidth="1"/>
    <col min="2" max="2" width="29.83203125" bestFit="1" customWidth="1"/>
  </cols>
  <sheetData>
    <row r="1" spans="1:3" x14ac:dyDescent="0.2">
      <c r="A1" t="s">
        <v>84</v>
      </c>
      <c r="B1" t="s">
        <v>86</v>
      </c>
      <c r="C1" t="s">
        <v>85</v>
      </c>
    </row>
    <row r="2" spans="1:3" x14ac:dyDescent="0.2">
      <c r="A2" t="s">
        <v>262</v>
      </c>
      <c r="B2" t="s">
        <v>286</v>
      </c>
      <c r="C2" t="s">
        <v>73</v>
      </c>
    </row>
    <row r="3" spans="1:3" x14ac:dyDescent="0.2">
      <c r="A3" t="s">
        <v>188</v>
      </c>
      <c r="B3" t="s">
        <v>194</v>
      </c>
      <c r="C3" t="s">
        <v>73</v>
      </c>
    </row>
    <row r="4" spans="1:3" x14ac:dyDescent="0.2">
      <c r="A4" t="s">
        <v>79</v>
      </c>
      <c r="B4" t="s">
        <v>106</v>
      </c>
      <c r="C4" t="s">
        <v>73</v>
      </c>
    </row>
    <row r="5" spans="1:3" x14ac:dyDescent="0.2">
      <c r="A5" t="s">
        <v>190</v>
      </c>
      <c r="B5" t="s">
        <v>196</v>
      </c>
      <c r="C5" t="s">
        <v>73</v>
      </c>
    </row>
    <row r="6" spans="1:3" x14ac:dyDescent="0.2">
      <c r="A6" t="s">
        <v>97</v>
      </c>
      <c r="B6" t="s">
        <v>107</v>
      </c>
      <c r="C6" t="s">
        <v>73</v>
      </c>
    </row>
    <row r="7" spans="1:3" x14ac:dyDescent="0.2">
      <c r="A7" t="s">
        <v>189</v>
      </c>
      <c r="B7" t="s">
        <v>195</v>
      </c>
      <c r="C7" t="s">
        <v>73</v>
      </c>
    </row>
    <row r="8" spans="1:3" x14ac:dyDescent="0.2">
      <c r="A8" t="s">
        <v>98</v>
      </c>
      <c r="B8" t="s">
        <v>108</v>
      </c>
      <c r="C8" t="s">
        <v>73</v>
      </c>
    </row>
    <row r="9" spans="1:3" x14ac:dyDescent="0.2">
      <c r="A9" t="s">
        <v>260</v>
      </c>
      <c r="B9" t="s">
        <v>284</v>
      </c>
      <c r="C9" t="s">
        <v>73</v>
      </c>
    </row>
    <row r="10" spans="1:3" x14ac:dyDescent="0.2">
      <c r="A10" t="s">
        <v>99</v>
      </c>
      <c r="B10" t="s">
        <v>109</v>
      </c>
      <c r="C10" t="s">
        <v>73</v>
      </c>
    </row>
    <row r="11" spans="1:3" x14ac:dyDescent="0.2">
      <c r="A11" t="s">
        <v>100</v>
      </c>
      <c r="B11" t="s">
        <v>110</v>
      </c>
      <c r="C11" t="s">
        <v>73</v>
      </c>
    </row>
    <row r="12" spans="1:3" x14ac:dyDescent="0.2">
      <c r="A12" t="s">
        <v>259</v>
      </c>
      <c r="B12" t="s">
        <v>283</v>
      </c>
      <c r="C12" t="s">
        <v>73</v>
      </c>
    </row>
    <row r="13" spans="1:3" x14ac:dyDescent="0.2">
      <c r="A13" t="s">
        <v>264</v>
      </c>
      <c r="B13" t="s">
        <v>288</v>
      </c>
      <c r="C13" t="s">
        <v>73</v>
      </c>
    </row>
    <row r="14" spans="1:3" x14ac:dyDescent="0.2">
      <c r="A14" t="s">
        <v>192</v>
      </c>
      <c r="B14" t="s">
        <v>198</v>
      </c>
      <c r="C14" t="s">
        <v>73</v>
      </c>
    </row>
    <row r="15" spans="1:3" x14ac:dyDescent="0.2">
      <c r="A15" t="s">
        <v>191</v>
      </c>
      <c r="B15" t="s">
        <v>197</v>
      </c>
      <c r="C15" t="s">
        <v>73</v>
      </c>
    </row>
    <row r="16" spans="1:3" x14ac:dyDescent="0.2">
      <c r="A16" t="s">
        <v>266</v>
      </c>
      <c r="B16" t="s">
        <v>290</v>
      </c>
      <c r="C16" t="s">
        <v>73</v>
      </c>
    </row>
    <row r="17" spans="1:3" x14ac:dyDescent="0.2">
      <c r="A17" t="s">
        <v>263</v>
      </c>
      <c r="B17" t="s">
        <v>287</v>
      </c>
      <c r="C17" t="s">
        <v>73</v>
      </c>
    </row>
    <row r="18" spans="1:3" x14ac:dyDescent="0.2">
      <c r="A18" t="s">
        <v>234</v>
      </c>
      <c r="B18" t="s">
        <v>278</v>
      </c>
      <c r="C18" t="s">
        <v>73</v>
      </c>
    </row>
    <row r="19" spans="1:3" x14ac:dyDescent="0.2">
      <c r="A19" t="s">
        <v>240</v>
      </c>
      <c r="B19" t="s">
        <v>241</v>
      </c>
      <c r="C19" t="s">
        <v>73</v>
      </c>
    </row>
    <row r="20" spans="1:3" x14ac:dyDescent="0.2">
      <c r="A20" t="s">
        <v>250</v>
      </c>
      <c r="B20" t="s">
        <v>280</v>
      </c>
      <c r="C20" t="s">
        <v>73</v>
      </c>
    </row>
    <row r="21" spans="1:3" x14ac:dyDescent="0.2">
      <c r="A21" t="s">
        <v>251</v>
      </c>
      <c r="B21" t="s">
        <v>281</v>
      </c>
      <c r="C21" t="s">
        <v>73</v>
      </c>
    </row>
    <row r="22" spans="1:3" x14ac:dyDescent="0.2">
      <c r="A22" t="s">
        <v>256</v>
      </c>
      <c r="B22" t="s">
        <v>249</v>
      </c>
      <c r="C22" t="s">
        <v>73</v>
      </c>
    </row>
    <row r="23" spans="1:3" x14ac:dyDescent="0.2">
      <c r="A23" t="s">
        <v>253</v>
      </c>
      <c r="B23" t="s">
        <v>282</v>
      </c>
      <c r="C23" t="s">
        <v>73</v>
      </c>
    </row>
    <row r="24" spans="1:3" x14ac:dyDescent="0.2">
      <c r="A24" t="s">
        <v>255</v>
      </c>
      <c r="B24" t="s">
        <v>245</v>
      </c>
      <c r="C24" t="s">
        <v>73</v>
      </c>
    </row>
    <row r="25" spans="1:3" x14ac:dyDescent="0.2">
      <c r="A25" t="s">
        <v>257</v>
      </c>
      <c r="B25" t="s">
        <v>247</v>
      </c>
      <c r="C25" t="s">
        <v>73</v>
      </c>
    </row>
    <row r="26" spans="1:3" x14ac:dyDescent="0.2">
      <c r="A26" t="s">
        <v>242</v>
      </c>
      <c r="B26" t="s">
        <v>280</v>
      </c>
      <c r="C26" t="s">
        <v>73</v>
      </c>
    </row>
    <row r="27" spans="1:3" x14ac:dyDescent="0.2">
      <c r="A27" t="s">
        <v>246</v>
      </c>
      <c r="B27" t="s">
        <v>249</v>
      </c>
      <c r="C27" t="s">
        <v>73</v>
      </c>
    </row>
    <row r="28" spans="1:3" x14ac:dyDescent="0.2">
      <c r="A28" t="s">
        <v>244</v>
      </c>
      <c r="B28" t="s">
        <v>245</v>
      </c>
      <c r="C28" t="s">
        <v>73</v>
      </c>
    </row>
    <row r="29" spans="1:3" x14ac:dyDescent="0.2">
      <c r="A29" t="s">
        <v>248</v>
      </c>
      <c r="B29" t="s">
        <v>247</v>
      </c>
      <c r="C29" t="s">
        <v>73</v>
      </c>
    </row>
    <row r="30" spans="1:3" x14ac:dyDescent="0.2">
      <c r="A30" t="s">
        <v>236</v>
      </c>
      <c r="B30" t="s">
        <v>237</v>
      </c>
      <c r="C30" t="s">
        <v>73</v>
      </c>
    </row>
    <row r="31" spans="1:3" x14ac:dyDescent="0.2">
      <c r="A31" t="s">
        <v>238</v>
      </c>
      <c r="B31" t="s">
        <v>279</v>
      </c>
      <c r="C31" t="s">
        <v>73</v>
      </c>
    </row>
    <row r="32" spans="1:3" x14ac:dyDescent="0.2">
      <c r="A32" t="s">
        <v>187</v>
      </c>
      <c r="B32" t="s">
        <v>193</v>
      </c>
      <c r="C32" t="s">
        <v>73</v>
      </c>
    </row>
    <row r="33" spans="1:3" x14ac:dyDescent="0.2">
      <c r="A33" t="s">
        <v>101</v>
      </c>
      <c r="B33" t="s">
        <v>112</v>
      </c>
      <c r="C33" t="s">
        <v>73</v>
      </c>
    </row>
    <row r="34" spans="1:3" x14ac:dyDescent="0.2">
      <c r="A34" t="s">
        <v>258</v>
      </c>
      <c r="B34" t="s">
        <v>111</v>
      </c>
      <c r="C34" t="s">
        <v>73</v>
      </c>
    </row>
    <row r="35" spans="1:3" x14ac:dyDescent="0.2">
      <c r="A35" t="s">
        <v>77</v>
      </c>
      <c r="B35" t="s">
        <v>113</v>
      </c>
      <c r="C35" t="s">
        <v>73</v>
      </c>
    </row>
    <row r="36" spans="1:3" x14ac:dyDescent="0.2">
      <c r="A36" t="s">
        <v>63</v>
      </c>
      <c r="B36" t="s">
        <v>114</v>
      </c>
      <c r="C36" t="s">
        <v>73</v>
      </c>
    </row>
    <row r="37" spans="1:3" x14ac:dyDescent="0.2">
      <c r="A37" t="s">
        <v>261</v>
      </c>
      <c r="B37" t="s">
        <v>285</v>
      </c>
      <c r="C37" t="s">
        <v>73</v>
      </c>
    </row>
    <row r="38" spans="1:3" x14ac:dyDescent="0.2">
      <c r="A38" t="s">
        <v>268</v>
      </c>
      <c r="B38" t="s">
        <v>291</v>
      </c>
      <c r="C38" t="s">
        <v>73</v>
      </c>
    </row>
    <row r="39" spans="1:3" x14ac:dyDescent="0.2">
      <c r="A39" t="s">
        <v>265</v>
      </c>
      <c r="B39" t="s">
        <v>289</v>
      </c>
      <c r="C39" t="s">
        <v>73</v>
      </c>
    </row>
    <row r="40" spans="1:3" x14ac:dyDescent="0.2">
      <c r="A40" t="s">
        <v>102</v>
      </c>
      <c r="B40" t="s">
        <v>115</v>
      </c>
      <c r="C40" t="s">
        <v>73</v>
      </c>
    </row>
    <row r="41" spans="1:3" x14ac:dyDescent="0.2">
      <c r="A41" t="s">
        <v>105</v>
      </c>
      <c r="B41" t="s">
        <v>88</v>
      </c>
      <c r="C41" t="s">
        <v>73</v>
      </c>
    </row>
    <row r="42" spans="1:3" x14ac:dyDescent="0.2">
      <c r="A42" t="s">
        <v>270</v>
      </c>
      <c r="B42" t="s">
        <v>292</v>
      </c>
      <c r="C42" t="s">
        <v>73</v>
      </c>
    </row>
    <row r="43" spans="1:3" x14ac:dyDescent="0.2">
      <c r="A43" t="s">
        <v>274</v>
      </c>
      <c r="B43" t="s">
        <v>294</v>
      </c>
      <c r="C43" t="s">
        <v>73</v>
      </c>
    </row>
    <row r="44" spans="1:3" x14ac:dyDescent="0.2">
      <c r="A44" t="s">
        <v>272</v>
      </c>
      <c r="B44" t="s">
        <v>293</v>
      </c>
      <c r="C44" t="s">
        <v>73</v>
      </c>
    </row>
    <row r="45" spans="1:3" x14ac:dyDescent="0.2">
      <c r="A45" t="s">
        <v>155</v>
      </c>
      <c r="B45" t="s">
        <v>156</v>
      </c>
      <c r="C45" t="s">
        <v>73</v>
      </c>
    </row>
    <row r="46" spans="1:3" x14ac:dyDescent="0.2">
      <c r="A46" t="s">
        <v>103</v>
      </c>
      <c r="B46" t="s">
        <v>116</v>
      </c>
      <c r="C46" t="s">
        <v>73</v>
      </c>
    </row>
    <row r="47" spans="1:3" x14ac:dyDescent="0.2">
      <c r="A47" t="s">
        <v>104</v>
      </c>
      <c r="B47" t="s">
        <v>117</v>
      </c>
      <c r="C47" t="s">
        <v>73</v>
      </c>
    </row>
    <row r="48" spans="1:3" x14ac:dyDescent="0.2">
      <c r="A48" t="s">
        <v>262</v>
      </c>
      <c r="B48" t="s">
        <v>262</v>
      </c>
      <c r="C48" t="s">
        <v>87</v>
      </c>
    </row>
    <row r="49" spans="1:3" x14ac:dyDescent="0.2">
      <c r="A49" t="s">
        <v>188</v>
      </c>
      <c r="B49" t="s">
        <v>188</v>
      </c>
      <c r="C49" t="s">
        <v>87</v>
      </c>
    </row>
    <row r="50" spans="1:3" x14ac:dyDescent="0.2">
      <c r="A50" t="s">
        <v>79</v>
      </c>
      <c r="B50" t="s">
        <v>79</v>
      </c>
      <c r="C50" t="s">
        <v>87</v>
      </c>
    </row>
    <row r="51" spans="1:3" x14ac:dyDescent="0.2">
      <c r="A51" t="s">
        <v>190</v>
      </c>
      <c r="B51" t="s">
        <v>190</v>
      </c>
      <c r="C51" t="s">
        <v>87</v>
      </c>
    </row>
    <row r="52" spans="1:3" x14ac:dyDescent="0.2">
      <c r="A52" t="s">
        <v>97</v>
      </c>
      <c r="B52" t="s">
        <v>97</v>
      </c>
      <c r="C52" t="s">
        <v>87</v>
      </c>
    </row>
    <row r="53" spans="1:3" x14ac:dyDescent="0.2">
      <c r="A53" t="s">
        <v>189</v>
      </c>
      <c r="B53" t="s">
        <v>189</v>
      </c>
      <c r="C53" t="s">
        <v>87</v>
      </c>
    </row>
    <row r="54" spans="1:3" x14ac:dyDescent="0.2">
      <c r="A54" t="s">
        <v>98</v>
      </c>
      <c r="B54" t="s">
        <v>98</v>
      </c>
      <c r="C54" t="s">
        <v>87</v>
      </c>
    </row>
    <row r="55" spans="1:3" x14ac:dyDescent="0.2">
      <c r="A55" t="s">
        <v>260</v>
      </c>
      <c r="B55" t="s">
        <v>260</v>
      </c>
      <c r="C55" t="s">
        <v>87</v>
      </c>
    </row>
    <row r="56" spans="1:3" x14ac:dyDescent="0.2">
      <c r="A56" t="s">
        <v>99</v>
      </c>
      <c r="B56" t="s">
        <v>99</v>
      </c>
      <c r="C56" t="s">
        <v>87</v>
      </c>
    </row>
    <row r="57" spans="1:3" x14ac:dyDescent="0.2">
      <c r="A57" t="s">
        <v>100</v>
      </c>
      <c r="B57" t="s">
        <v>100</v>
      </c>
      <c r="C57" t="s">
        <v>87</v>
      </c>
    </row>
    <row r="58" spans="1:3" x14ac:dyDescent="0.2">
      <c r="A58" t="s">
        <v>259</v>
      </c>
      <c r="B58" t="s">
        <v>259</v>
      </c>
      <c r="C58" t="s">
        <v>87</v>
      </c>
    </row>
    <row r="59" spans="1:3" x14ac:dyDescent="0.2">
      <c r="A59" t="s">
        <v>264</v>
      </c>
      <c r="B59" t="s">
        <v>264</v>
      </c>
      <c r="C59" t="s">
        <v>87</v>
      </c>
    </row>
    <row r="60" spans="1:3" x14ac:dyDescent="0.2">
      <c r="A60" t="s">
        <v>192</v>
      </c>
      <c r="B60" t="s">
        <v>192</v>
      </c>
      <c r="C60" t="s">
        <v>87</v>
      </c>
    </row>
    <row r="61" spans="1:3" x14ac:dyDescent="0.2">
      <c r="A61" t="s">
        <v>191</v>
      </c>
      <c r="B61" t="s">
        <v>191</v>
      </c>
      <c r="C61" t="s">
        <v>87</v>
      </c>
    </row>
    <row r="62" spans="1:3" x14ac:dyDescent="0.2">
      <c r="A62" t="s">
        <v>266</v>
      </c>
      <c r="B62" t="s">
        <v>267</v>
      </c>
      <c r="C62" t="s">
        <v>87</v>
      </c>
    </row>
    <row r="63" spans="1:3" x14ac:dyDescent="0.2">
      <c r="A63" t="s">
        <v>263</v>
      </c>
      <c r="B63" t="s">
        <v>263</v>
      </c>
      <c r="C63" t="s">
        <v>87</v>
      </c>
    </row>
    <row r="64" spans="1:3" x14ac:dyDescent="0.2">
      <c r="A64" t="s">
        <v>234</v>
      </c>
      <c r="B64" t="s">
        <v>235</v>
      </c>
      <c r="C64" t="s">
        <v>87</v>
      </c>
    </row>
    <row r="65" spans="1:3" x14ac:dyDescent="0.2">
      <c r="A65" t="s">
        <v>240</v>
      </c>
      <c r="B65" t="s">
        <v>241</v>
      </c>
      <c r="C65" t="s">
        <v>87</v>
      </c>
    </row>
    <row r="66" spans="1:3" x14ac:dyDescent="0.2">
      <c r="A66" t="s">
        <v>250</v>
      </c>
      <c r="B66" t="s">
        <v>243</v>
      </c>
      <c r="C66" t="s">
        <v>87</v>
      </c>
    </row>
    <row r="67" spans="1:3" x14ac:dyDescent="0.2">
      <c r="A67" t="s">
        <v>251</v>
      </c>
      <c r="B67" t="s">
        <v>252</v>
      </c>
      <c r="C67" t="s">
        <v>87</v>
      </c>
    </row>
    <row r="68" spans="1:3" x14ac:dyDescent="0.2">
      <c r="A68" t="s">
        <v>256</v>
      </c>
      <c r="B68" t="s">
        <v>247</v>
      </c>
      <c r="C68" t="s">
        <v>87</v>
      </c>
    </row>
    <row r="69" spans="1:3" x14ac:dyDescent="0.2">
      <c r="A69" t="s">
        <v>253</v>
      </c>
      <c r="B69" t="s">
        <v>254</v>
      </c>
      <c r="C69" t="s">
        <v>87</v>
      </c>
    </row>
    <row r="70" spans="1:3" x14ac:dyDescent="0.2">
      <c r="A70" t="s">
        <v>255</v>
      </c>
      <c r="B70" t="s">
        <v>245</v>
      </c>
      <c r="C70" t="s">
        <v>87</v>
      </c>
    </row>
    <row r="71" spans="1:3" x14ac:dyDescent="0.2">
      <c r="A71" t="s">
        <v>257</v>
      </c>
      <c r="B71" t="s">
        <v>249</v>
      </c>
      <c r="C71" t="s">
        <v>87</v>
      </c>
    </row>
    <row r="72" spans="1:3" x14ac:dyDescent="0.2">
      <c r="A72" t="s">
        <v>242</v>
      </c>
      <c r="B72" t="s">
        <v>243</v>
      </c>
      <c r="C72" t="s">
        <v>87</v>
      </c>
    </row>
    <row r="73" spans="1:3" x14ac:dyDescent="0.2">
      <c r="A73" t="s">
        <v>246</v>
      </c>
      <c r="B73" t="s">
        <v>247</v>
      </c>
      <c r="C73" t="s">
        <v>87</v>
      </c>
    </row>
    <row r="74" spans="1:3" x14ac:dyDescent="0.2">
      <c r="A74" t="s">
        <v>244</v>
      </c>
      <c r="B74" t="s">
        <v>245</v>
      </c>
      <c r="C74" t="s">
        <v>87</v>
      </c>
    </row>
    <row r="75" spans="1:3" x14ac:dyDescent="0.2">
      <c r="A75" t="s">
        <v>248</v>
      </c>
      <c r="B75" t="s">
        <v>249</v>
      </c>
      <c r="C75" t="s">
        <v>87</v>
      </c>
    </row>
    <row r="76" spans="1:3" x14ac:dyDescent="0.2">
      <c r="A76" t="s">
        <v>236</v>
      </c>
      <c r="B76" t="s">
        <v>237</v>
      </c>
      <c r="C76" t="s">
        <v>87</v>
      </c>
    </row>
    <row r="77" spans="1:3" x14ac:dyDescent="0.2">
      <c r="A77" t="s">
        <v>238</v>
      </c>
      <c r="B77" t="s">
        <v>239</v>
      </c>
      <c r="C77" t="s">
        <v>87</v>
      </c>
    </row>
    <row r="78" spans="1:3" x14ac:dyDescent="0.2">
      <c r="A78" t="s">
        <v>187</v>
      </c>
      <c r="B78" t="s">
        <v>187</v>
      </c>
      <c r="C78" t="s">
        <v>87</v>
      </c>
    </row>
    <row r="79" spans="1:3" x14ac:dyDescent="0.2">
      <c r="A79" t="s">
        <v>101</v>
      </c>
      <c r="B79" t="s">
        <v>101</v>
      </c>
      <c r="C79" t="s">
        <v>87</v>
      </c>
    </row>
    <row r="80" spans="1:3" x14ac:dyDescent="0.2">
      <c r="A80" t="s">
        <v>258</v>
      </c>
      <c r="B80" t="s">
        <v>61</v>
      </c>
      <c r="C80" t="s">
        <v>87</v>
      </c>
    </row>
    <row r="81" spans="1:3" x14ac:dyDescent="0.2">
      <c r="A81" t="s">
        <v>77</v>
      </c>
      <c r="B81" t="s">
        <v>77</v>
      </c>
      <c r="C81" t="s">
        <v>87</v>
      </c>
    </row>
    <row r="82" spans="1:3" x14ac:dyDescent="0.2">
      <c r="A82" t="s">
        <v>63</v>
      </c>
      <c r="B82" t="s">
        <v>63</v>
      </c>
      <c r="C82" t="s">
        <v>87</v>
      </c>
    </row>
    <row r="83" spans="1:3" x14ac:dyDescent="0.2">
      <c r="A83" t="s">
        <v>261</v>
      </c>
      <c r="B83" t="s">
        <v>261</v>
      </c>
      <c r="C83" t="s">
        <v>87</v>
      </c>
    </row>
    <row r="84" spans="1:3" x14ac:dyDescent="0.2">
      <c r="A84" t="s">
        <v>268</v>
      </c>
      <c r="B84" t="s">
        <v>269</v>
      </c>
      <c r="C84" t="s">
        <v>87</v>
      </c>
    </row>
    <row r="85" spans="1:3" x14ac:dyDescent="0.2">
      <c r="A85" t="s">
        <v>265</v>
      </c>
      <c r="B85" t="s">
        <v>265</v>
      </c>
      <c r="C85" t="s">
        <v>87</v>
      </c>
    </row>
    <row r="86" spans="1:3" x14ac:dyDescent="0.2">
      <c r="A86" t="s">
        <v>102</v>
      </c>
      <c r="B86" t="s">
        <v>102</v>
      </c>
      <c r="C86" t="s">
        <v>87</v>
      </c>
    </row>
    <row r="87" spans="1:3" x14ac:dyDescent="0.2">
      <c r="A87" t="s">
        <v>105</v>
      </c>
      <c r="B87" t="s">
        <v>105</v>
      </c>
      <c r="C87" t="s">
        <v>87</v>
      </c>
    </row>
    <row r="88" spans="1:3" x14ac:dyDescent="0.2">
      <c r="A88" t="s">
        <v>270</v>
      </c>
      <c r="B88" t="s">
        <v>271</v>
      </c>
      <c r="C88" t="s">
        <v>87</v>
      </c>
    </row>
    <row r="89" spans="1:3" x14ac:dyDescent="0.2">
      <c r="A89" t="s">
        <v>274</v>
      </c>
      <c r="B89" t="s">
        <v>275</v>
      </c>
      <c r="C89" t="s">
        <v>87</v>
      </c>
    </row>
    <row r="90" spans="1:3" x14ac:dyDescent="0.2">
      <c r="A90" t="s">
        <v>272</v>
      </c>
      <c r="B90" t="s">
        <v>273</v>
      </c>
      <c r="C90" t="s">
        <v>87</v>
      </c>
    </row>
    <row r="91" spans="1:3" x14ac:dyDescent="0.2">
      <c r="A91" t="s">
        <v>155</v>
      </c>
      <c r="B91" t="s">
        <v>160</v>
      </c>
      <c r="C91" t="s">
        <v>87</v>
      </c>
    </row>
    <row r="92" spans="1:3" x14ac:dyDescent="0.2">
      <c r="A92" t="s">
        <v>103</v>
      </c>
      <c r="B92" t="s">
        <v>103</v>
      </c>
      <c r="C92" t="s">
        <v>87</v>
      </c>
    </row>
    <row r="93" spans="1:3" x14ac:dyDescent="0.2">
      <c r="A93" t="s">
        <v>104</v>
      </c>
      <c r="B93" t="s">
        <v>104</v>
      </c>
      <c r="C93" t="s">
        <v>87</v>
      </c>
    </row>
    <row r="94" spans="1:3" x14ac:dyDescent="0.2">
      <c r="A94" t="s">
        <v>61</v>
      </c>
      <c r="B94" t="s">
        <v>121</v>
      </c>
      <c r="C94" t="s">
        <v>94</v>
      </c>
    </row>
    <row r="95" spans="1:3" x14ac:dyDescent="0.2">
      <c r="A95" t="s">
        <v>63</v>
      </c>
      <c r="B95" t="s">
        <v>93</v>
      </c>
      <c r="C95" t="s">
        <v>94</v>
      </c>
    </row>
    <row r="96" spans="1:3" x14ac:dyDescent="0.2">
      <c r="A96" t="s">
        <v>98</v>
      </c>
      <c r="B96" t="s">
        <v>89</v>
      </c>
      <c r="C96" t="s">
        <v>90</v>
      </c>
    </row>
    <row r="97" spans="1:3" x14ac:dyDescent="0.2">
      <c r="A97" t="s">
        <v>79</v>
      </c>
      <c r="B97" t="s">
        <v>118</v>
      </c>
      <c r="C97" t="s">
        <v>92</v>
      </c>
    </row>
    <row r="98" spans="1:3" x14ac:dyDescent="0.2">
      <c r="A98" t="s">
        <v>98</v>
      </c>
      <c r="B98" t="s">
        <v>119</v>
      </c>
      <c r="C98" t="s">
        <v>92</v>
      </c>
    </row>
    <row r="99" spans="1:3" x14ac:dyDescent="0.2">
      <c r="A99" t="s">
        <v>77</v>
      </c>
      <c r="B99" t="s">
        <v>120</v>
      </c>
      <c r="C99" t="s">
        <v>92</v>
      </c>
    </row>
    <row r="100" spans="1:3" x14ac:dyDescent="0.2">
      <c r="A100" t="s">
        <v>155</v>
      </c>
      <c r="B100" s="3" t="s">
        <v>161</v>
      </c>
      <c r="C100" t="s">
        <v>92</v>
      </c>
    </row>
    <row r="101" spans="1:3" x14ac:dyDescent="0.2">
      <c r="A101" t="s">
        <v>104</v>
      </c>
      <c r="B101" t="s">
        <v>91</v>
      </c>
      <c r="C101" t="s">
        <v>92</v>
      </c>
    </row>
    <row r="102" spans="1:3" x14ac:dyDescent="0.2">
      <c r="A102" t="s">
        <v>262</v>
      </c>
      <c r="B102" t="s">
        <v>303</v>
      </c>
      <c r="C102" t="s">
        <v>75</v>
      </c>
    </row>
    <row r="103" spans="1:3" x14ac:dyDescent="0.2">
      <c r="A103" t="s">
        <v>188</v>
      </c>
      <c r="B103" t="s">
        <v>200</v>
      </c>
      <c r="C103" t="s">
        <v>75</v>
      </c>
    </row>
    <row r="104" spans="1:3" x14ac:dyDescent="0.2">
      <c r="A104" t="s">
        <v>79</v>
      </c>
      <c r="B104" t="s">
        <v>122</v>
      </c>
      <c r="C104" t="s">
        <v>75</v>
      </c>
    </row>
    <row r="105" spans="1:3" x14ac:dyDescent="0.2">
      <c r="A105" t="s">
        <v>190</v>
      </c>
      <c r="B105" t="s">
        <v>202</v>
      </c>
      <c r="C105" t="s">
        <v>75</v>
      </c>
    </row>
    <row r="106" spans="1:3" x14ac:dyDescent="0.2">
      <c r="A106" t="s">
        <v>97</v>
      </c>
      <c r="B106" t="s">
        <v>123</v>
      </c>
      <c r="C106" t="s">
        <v>75</v>
      </c>
    </row>
    <row r="107" spans="1:3" x14ac:dyDescent="0.2">
      <c r="A107" t="s">
        <v>189</v>
      </c>
      <c r="B107" t="s">
        <v>201</v>
      </c>
      <c r="C107" t="s">
        <v>75</v>
      </c>
    </row>
    <row r="108" spans="1:3" x14ac:dyDescent="0.2">
      <c r="A108" t="s">
        <v>98</v>
      </c>
      <c r="B108" t="s">
        <v>124</v>
      </c>
      <c r="C108" t="s">
        <v>75</v>
      </c>
    </row>
    <row r="109" spans="1:3" x14ac:dyDescent="0.2">
      <c r="A109" t="s">
        <v>260</v>
      </c>
      <c r="B109" t="s">
        <v>301</v>
      </c>
      <c r="C109" t="s">
        <v>75</v>
      </c>
    </row>
    <row r="110" spans="1:3" x14ac:dyDescent="0.2">
      <c r="A110" t="s">
        <v>99</v>
      </c>
      <c r="B110" t="s">
        <v>125</v>
      </c>
      <c r="C110" t="s">
        <v>75</v>
      </c>
    </row>
    <row r="111" spans="1:3" x14ac:dyDescent="0.2">
      <c r="A111" t="s">
        <v>100</v>
      </c>
      <c r="B111" t="s">
        <v>126</v>
      </c>
      <c r="C111" t="s">
        <v>75</v>
      </c>
    </row>
    <row r="112" spans="1:3" x14ac:dyDescent="0.2">
      <c r="A112" t="s">
        <v>259</v>
      </c>
      <c r="B112" t="s">
        <v>300</v>
      </c>
      <c r="C112" t="s">
        <v>75</v>
      </c>
    </row>
    <row r="113" spans="1:3" x14ac:dyDescent="0.2">
      <c r="A113" t="s">
        <v>264</v>
      </c>
      <c r="B113" t="s">
        <v>305</v>
      </c>
      <c r="C113" t="s">
        <v>75</v>
      </c>
    </row>
    <row r="114" spans="1:3" x14ac:dyDescent="0.2">
      <c r="A114" t="s">
        <v>192</v>
      </c>
      <c r="B114" t="s">
        <v>204</v>
      </c>
      <c r="C114" t="s">
        <v>75</v>
      </c>
    </row>
    <row r="115" spans="1:3" x14ac:dyDescent="0.2">
      <c r="A115" t="s">
        <v>191</v>
      </c>
      <c r="B115" t="s">
        <v>203</v>
      </c>
      <c r="C115" t="s">
        <v>75</v>
      </c>
    </row>
    <row r="116" spans="1:3" x14ac:dyDescent="0.2">
      <c r="A116" t="s">
        <v>266</v>
      </c>
      <c r="B116" t="s">
        <v>307</v>
      </c>
      <c r="C116" t="s">
        <v>75</v>
      </c>
    </row>
    <row r="117" spans="1:3" x14ac:dyDescent="0.2">
      <c r="A117" t="s">
        <v>263</v>
      </c>
      <c r="B117" t="s">
        <v>304</v>
      </c>
      <c r="C117" t="s">
        <v>75</v>
      </c>
    </row>
    <row r="118" spans="1:3" x14ac:dyDescent="0.2">
      <c r="A118" t="s">
        <v>234</v>
      </c>
      <c r="B118" t="s">
        <v>278</v>
      </c>
      <c r="C118" t="s">
        <v>75</v>
      </c>
    </row>
    <row r="119" spans="1:3" x14ac:dyDescent="0.2">
      <c r="A119" t="s">
        <v>240</v>
      </c>
      <c r="B119" t="s">
        <v>241</v>
      </c>
      <c r="C119" t="s">
        <v>75</v>
      </c>
    </row>
    <row r="120" spans="1:3" x14ac:dyDescent="0.2">
      <c r="A120" t="s">
        <v>250</v>
      </c>
      <c r="B120" t="s">
        <v>243</v>
      </c>
      <c r="C120" t="s">
        <v>75</v>
      </c>
    </row>
    <row r="121" spans="1:3" x14ac:dyDescent="0.2">
      <c r="A121" t="s">
        <v>251</v>
      </c>
      <c r="B121" t="s">
        <v>252</v>
      </c>
      <c r="C121" t="s">
        <v>75</v>
      </c>
    </row>
    <row r="122" spans="1:3" x14ac:dyDescent="0.2">
      <c r="A122" t="s">
        <v>256</v>
      </c>
      <c r="B122" t="s">
        <v>247</v>
      </c>
      <c r="C122" t="s">
        <v>75</v>
      </c>
    </row>
    <row r="123" spans="1:3" x14ac:dyDescent="0.2">
      <c r="A123" t="s">
        <v>253</v>
      </c>
      <c r="B123" t="s">
        <v>282</v>
      </c>
      <c r="C123" t="s">
        <v>75</v>
      </c>
    </row>
    <row r="124" spans="1:3" x14ac:dyDescent="0.2">
      <c r="A124" t="s">
        <v>255</v>
      </c>
      <c r="B124" t="s">
        <v>245</v>
      </c>
      <c r="C124" t="s">
        <v>75</v>
      </c>
    </row>
    <row r="125" spans="1:3" x14ac:dyDescent="0.2">
      <c r="A125" t="s">
        <v>257</v>
      </c>
      <c r="B125" t="s">
        <v>249</v>
      </c>
      <c r="C125" t="s">
        <v>75</v>
      </c>
    </row>
    <row r="126" spans="1:3" x14ac:dyDescent="0.2">
      <c r="A126" t="s">
        <v>242</v>
      </c>
      <c r="B126" t="s">
        <v>243</v>
      </c>
      <c r="C126" t="s">
        <v>75</v>
      </c>
    </row>
    <row r="127" spans="1:3" x14ac:dyDescent="0.2">
      <c r="A127" t="s">
        <v>246</v>
      </c>
      <c r="B127" t="s">
        <v>247</v>
      </c>
      <c r="C127" t="s">
        <v>75</v>
      </c>
    </row>
    <row r="128" spans="1:3" x14ac:dyDescent="0.2">
      <c r="A128" t="s">
        <v>244</v>
      </c>
      <c r="B128" t="s">
        <v>245</v>
      </c>
      <c r="C128" t="s">
        <v>75</v>
      </c>
    </row>
    <row r="129" spans="1:3" x14ac:dyDescent="0.2">
      <c r="A129" t="s">
        <v>248</v>
      </c>
      <c r="B129" t="s">
        <v>249</v>
      </c>
      <c r="C129" t="s">
        <v>75</v>
      </c>
    </row>
    <row r="130" spans="1:3" x14ac:dyDescent="0.2">
      <c r="A130" t="s">
        <v>236</v>
      </c>
      <c r="B130" t="s">
        <v>237</v>
      </c>
      <c r="C130" t="s">
        <v>75</v>
      </c>
    </row>
    <row r="131" spans="1:3" x14ac:dyDescent="0.2">
      <c r="A131" t="s">
        <v>238</v>
      </c>
      <c r="B131" t="s">
        <v>279</v>
      </c>
      <c r="C131" t="s">
        <v>75</v>
      </c>
    </row>
    <row r="132" spans="1:3" x14ac:dyDescent="0.2">
      <c r="A132" t="s">
        <v>187</v>
      </c>
      <c r="B132" t="s">
        <v>199</v>
      </c>
      <c r="C132" t="s">
        <v>75</v>
      </c>
    </row>
    <row r="133" spans="1:3" x14ac:dyDescent="0.2">
      <c r="A133" t="s">
        <v>101</v>
      </c>
      <c r="B133" t="s">
        <v>128</v>
      </c>
      <c r="C133" t="s">
        <v>75</v>
      </c>
    </row>
    <row r="134" spans="1:3" x14ac:dyDescent="0.2">
      <c r="A134" t="s">
        <v>258</v>
      </c>
      <c r="B134" t="s">
        <v>127</v>
      </c>
      <c r="C134" t="s">
        <v>75</v>
      </c>
    </row>
    <row r="135" spans="1:3" x14ac:dyDescent="0.2">
      <c r="A135" t="s">
        <v>77</v>
      </c>
      <c r="B135" t="s">
        <v>129</v>
      </c>
      <c r="C135" t="s">
        <v>75</v>
      </c>
    </row>
    <row r="136" spans="1:3" x14ac:dyDescent="0.2">
      <c r="A136" t="s">
        <v>63</v>
      </c>
      <c r="B136" t="s">
        <v>130</v>
      </c>
      <c r="C136" t="s">
        <v>75</v>
      </c>
    </row>
    <row r="137" spans="1:3" x14ac:dyDescent="0.2">
      <c r="A137" t="s">
        <v>261</v>
      </c>
      <c r="B137" t="s">
        <v>302</v>
      </c>
      <c r="C137" t="s">
        <v>75</v>
      </c>
    </row>
    <row r="138" spans="1:3" x14ac:dyDescent="0.2">
      <c r="A138" t="s">
        <v>268</v>
      </c>
      <c r="B138" t="s">
        <v>308</v>
      </c>
      <c r="C138" t="s">
        <v>75</v>
      </c>
    </row>
    <row r="139" spans="1:3" x14ac:dyDescent="0.2">
      <c r="A139" t="s">
        <v>265</v>
      </c>
      <c r="B139" t="s">
        <v>306</v>
      </c>
      <c r="C139" t="s">
        <v>75</v>
      </c>
    </row>
    <row r="140" spans="1:3" x14ac:dyDescent="0.2">
      <c r="A140" t="s">
        <v>102</v>
      </c>
      <c r="B140" t="s">
        <v>102</v>
      </c>
      <c r="C140" t="s">
        <v>75</v>
      </c>
    </row>
    <row r="141" spans="1:3" x14ac:dyDescent="0.2">
      <c r="A141" t="s">
        <v>105</v>
      </c>
      <c r="B141" t="s">
        <v>299</v>
      </c>
      <c r="C141" t="s">
        <v>75</v>
      </c>
    </row>
    <row r="142" spans="1:3" x14ac:dyDescent="0.2">
      <c r="A142" t="s">
        <v>270</v>
      </c>
      <c r="B142" t="s">
        <v>309</v>
      </c>
      <c r="C142" t="s">
        <v>75</v>
      </c>
    </row>
    <row r="143" spans="1:3" x14ac:dyDescent="0.2">
      <c r="A143" t="s">
        <v>274</v>
      </c>
      <c r="B143" t="s">
        <v>311</v>
      </c>
      <c r="C143" t="s">
        <v>75</v>
      </c>
    </row>
    <row r="144" spans="1:3" x14ac:dyDescent="0.2">
      <c r="A144" t="s">
        <v>272</v>
      </c>
      <c r="B144" t="s">
        <v>310</v>
      </c>
      <c r="C144" t="s">
        <v>75</v>
      </c>
    </row>
    <row r="145" spans="1:3" x14ac:dyDescent="0.2">
      <c r="A145" t="s">
        <v>155</v>
      </c>
      <c r="B145" t="s">
        <v>157</v>
      </c>
      <c r="C145" t="s">
        <v>75</v>
      </c>
    </row>
    <row r="146" spans="1:3" x14ac:dyDescent="0.2">
      <c r="A146" t="s">
        <v>103</v>
      </c>
      <c r="B146" t="s">
        <v>131</v>
      </c>
      <c r="C146" t="s">
        <v>75</v>
      </c>
    </row>
    <row r="147" spans="1:3" x14ac:dyDescent="0.2">
      <c r="A147" t="s">
        <v>104</v>
      </c>
      <c r="B147" t="s">
        <v>132</v>
      </c>
      <c r="C147" t="s">
        <v>75</v>
      </c>
    </row>
    <row r="148" spans="1:3" x14ac:dyDescent="0.2">
      <c r="A148" t="s">
        <v>262</v>
      </c>
      <c r="B148" t="s">
        <v>262</v>
      </c>
      <c r="C148" t="s">
        <v>72</v>
      </c>
    </row>
    <row r="149" spans="1:3" x14ac:dyDescent="0.2">
      <c r="A149" t="s">
        <v>188</v>
      </c>
      <c r="B149" t="s">
        <v>206</v>
      </c>
      <c r="C149" t="s">
        <v>72</v>
      </c>
    </row>
    <row r="150" spans="1:3" x14ac:dyDescent="0.2">
      <c r="A150" t="s">
        <v>79</v>
      </c>
      <c r="B150" t="s">
        <v>133</v>
      </c>
      <c r="C150" t="s">
        <v>72</v>
      </c>
    </row>
    <row r="151" spans="1:3" x14ac:dyDescent="0.2">
      <c r="A151" t="s">
        <v>190</v>
      </c>
      <c r="B151" t="s">
        <v>208</v>
      </c>
      <c r="C151" t="s">
        <v>72</v>
      </c>
    </row>
    <row r="152" spans="1:3" x14ac:dyDescent="0.2">
      <c r="A152" t="s">
        <v>97</v>
      </c>
      <c r="B152" t="s">
        <v>97</v>
      </c>
      <c r="C152" t="s">
        <v>72</v>
      </c>
    </row>
    <row r="153" spans="1:3" x14ac:dyDescent="0.2">
      <c r="A153" t="s">
        <v>189</v>
      </c>
      <c r="B153" t="s">
        <v>207</v>
      </c>
      <c r="C153" t="s">
        <v>72</v>
      </c>
    </row>
    <row r="154" spans="1:3" x14ac:dyDescent="0.2">
      <c r="A154" t="s">
        <v>98</v>
      </c>
      <c r="B154" t="s">
        <v>134</v>
      </c>
      <c r="C154" t="s">
        <v>72</v>
      </c>
    </row>
    <row r="155" spans="1:3" x14ac:dyDescent="0.2">
      <c r="A155" t="s">
        <v>260</v>
      </c>
      <c r="B155" t="s">
        <v>313</v>
      </c>
      <c r="C155" t="s">
        <v>72</v>
      </c>
    </row>
    <row r="156" spans="1:3" x14ac:dyDescent="0.2">
      <c r="A156" t="s">
        <v>99</v>
      </c>
      <c r="B156" t="s">
        <v>109</v>
      </c>
      <c r="C156" t="s">
        <v>72</v>
      </c>
    </row>
    <row r="157" spans="1:3" x14ac:dyDescent="0.2">
      <c r="A157" t="s">
        <v>100</v>
      </c>
      <c r="B157" t="s">
        <v>135</v>
      </c>
      <c r="C157" t="s">
        <v>72</v>
      </c>
    </row>
    <row r="158" spans="1:3" x14ac:dyDescent="0.2">
      <c r="A158" t="s">
        <v>259</v>
      </c>
      <c r="B158" t="s">
        <v>312</v>
      </c>
      <c r="C158" t="s">
        <v>72</v>
      </c>
    </row>
    <row r="159" spans="1:3" x14ac:dyDescent="0.2">
      <c r="A159" t="s">
        <v>264</v>
      </c>
      <c r="B159" t="s">
        <v>316</v>
      </c>
      <c r="C159" t="s">
        <v>72</v>
      </c>
    </row>
    <row r="160" spans="1:3" x14ac:dyDescent="0.2">
      <c r="A160" t="s">
        <v>192</v>
      </c>
      <c r="B160" t="s">
        <v>210</v>
      </c>
      <c r="C160" t="s">
        <v>72</v>
      </c>
    </row>
    <row r="161" spans="1:3" x14ac:dyDescent="0.2">
      <c r="A161" t="s">
        <v>191</v>
      </c>
      <c r="B161" t="s">
        <v>209</v>
      </c>
      <c r="C161" t="s">
        <v>72</v>
      </c>
    </row>
    <row r="162" spans="1:3" x14ac:dyDescent="0.2">
      <c r="A162" t="s">
        <v>266</v>
      </c>
      <c r="B162" t="s">
        <v>318</v>
      </c>
      <c r="C162" t="s">
        <v>72</v>
      </c>
    </row>
    <row r="163" spans="1:3" x14ac:dyDescent="0.2">
      <c r="A163" t="s">
        <v>263</v>
      </c>
      <c r="B163" t="s">
        <v>315</v>
      </c>
      <c r="C163" t="s">
        <v>72</v>
      </c>
    </row>
    <row r="164" spans="1:3" x14ac:dyDescent="0.2">
      <c r="A164" t="s">
        <v>234</v>
      </c>
      <c r="B164" t="s">
        <v>278</v>
      </c>
      <c r="C164" t="s">
        <v>72</v>
      </c>
    </row>
    <row r="165" spans="1:3" x14ac:dyDescent="0.2">
      <c r="A165" t="s">
        <v>240</v>
      </c>
      <c r="B165" t="s">
        <v>241</v>
      </c>
      <c r="C165" t="s">
        <v>72</v>
      </c>
    </row>
    <row r="166" spans="1:3" x14ac:dyDescent="0.2">
      <c r="A166" t="s">
        <v>250</v>
      </c>
      <c r="B166" t="s">
        <v>280</v>
      </c>
      <c r="C166" t="s">
        <v>72</v>
      </c>
    </row>
    <row r="167" spans="1:3" x14ac:dyDescent="0.2">
      <c r="A167" t="s">
        <v>251</v>
      </c>
      <c r="B167" t="s">
        <v>281</v>
      </c>
      <c r="C167" t="s">
        <v>72</v>
      </c>
    </row>
    <row r="168" spans="1:3" x14ac:dyDescent="0.2">
      <c r="A168" t="s">
        <v>256</v>
      </c>
      <c r="B168" t="s">
        <v>249</v>
      </c>
      <c r="C168" t="s">
        <v>72</v>
      </c>
    </row>
    <row r="169" spans="1:3" x14ac:dyDescent="0.2">
      <c r="A169" t="s">
        <v>253</v>
      </c>
      <c r="B169" t="s">
        <v>282</v>
      </c>
      <c r="C169" t="s">
        <v>72</v>
      </c>
    </row>
    <row r="170" spans="1:3" x14ac:dyDescent="0.2">
      <c r="A170" t="s">
        <v>255</v>
      </c>
      <c r="B170" t="s">
        <v>245</v>
      </c>
      <c r="C170" t="s">
        <v>72</v>
      </c>
    </row>
    <row r="171" spans="1:3" x14ac:dyDescent="0.2">
      <c r="A171" t="s">
        <v>257</v>
      </c>
      <c r="B171" t="s">
        <v>247</v>
      </c>
      <c r="C171" t="s">
        <v>72</v>
      </c>
    </row>
    <row r="172" spans="1:3" x14ac:dyDescent="0.2">
      <c r="A172" t="s">
        <v>242</v>
      </c>
      <c r="B172" t="s">
        <v>280</v>
      </c>
      <c r="C172" t="s">
        <v>72</v>
      </c>
    </row>
    <row r="173" spans="1:3" x14ac:dyDescent="0.2">
      <c r="A173" t="s">
        <v>246</v>
      </c>
      <c r="B173" t="s">
        <v>249</v>
      </c>
      <c r="C173" t="s">
        <v>72</v>
      </c>
    </row>
    <row r="174" spans="1:3" x14ac:dyDescent="0.2">
      <c r="A174" t="s">
        <v>244</v>
      </c>
      <c r="B174" t="s">
        <v>245</v>
      </c>
      <c r="C174" t="s">
        <v>72</v>
      </c>
    </row>
    <row r="175" spans="1:3" x14ac:dyDescent="0.2">
      <c r="A175" t="s">
        <v>248</v>
      </c>
      <c r="B175" t="s">
        <v>247</v>
      </c>
      <c r="C175" t="s">
        <v>72</v>
      </c>
    </row>
    <row r="176" spans="1:3" x14ac:dyDescent="0.2">
      <c r="A176" t="s">
        <v>236</v>
      </c>
      <c r="B176" t="s">
        <v>237</v>
      </c>
      <c r="C176" t="s">
        <v>72</v>
      </c>
    </row>
    <row r="177" spans="1:3" x14ac:dyDescent="0.2">
      <c r="A177" t="s">
        <v>238</v>
      </c>
      <c r="B177" t="s">
        <v>279</v>
      </c>
      <c r="C177" t="s">
        <v>72</v>
      </c>
    </row>
    <row r="178" spans="1:3" x14ac:dyDescent="0.2">
      <c r="A178" t="s">
        <v>187</v>
      </c>
      <c r="B178" t="s">
        <v>205</v>
      </c>
      <c r="C178" t="s">
        <v>72</v>
      </c>
    </row>
    <row r="179" spans="1:3" x14ac:dyDescent="0.2">
      <c r="A179" t="s">
        <v>101</v>
      </c>
      <c r="B179" t="s">
        <v>137</v>
      </c>
      <c r="C179" t="s">
        <v>72</v>
      </c>
    </row>
    <row r="180" spans="1:3" x14ac:dyDescent="0.2">
      <c r="A180" t="s">
        <v>258</v>
      </c>
      <c r="B180" t="s">
        <v>136</v>
      </c>
      <c r="C180" t="s">
        <v>72</v>
      </c>
    </row>
    <row r="181" spans="1:3" x14ac:dyDescent="0.2">
      <c r="A181" t="s">
        <v>77</v>
      </c>
      <c r="B181" t="s">
        <v>138</v>
      </c>
      <c r="C181" t="s">
        <v>72</v>
      </c>
    </row>
    <row r="182" spans="1:3" x14ac:dyDescent="0.2">
      <c r="A182" t="s">
        <v>63</v>
      </c>
      <c r="B182" t="s">
        <v>139</v>
      </c>
      <c r="C182" t="s">
        <v>72</v>
      </c>
    </row>
    <row r="183" spans="1:3" x14ac:dyDescent="0.2">
      <c r="A183" t="s">
        <v>261</v>
      </c>
      <c r="B183" t="s">
        <v>314</v>
      </c>
      <c r="C183" t="s">
        <v>72</v>
      </c>
    </row>
    <row r="184" spans="1:3" x14ac:dyDescent="0.2">
      <c r="A184" t="s">
        <v>268</v>
      </c>
      <c r="B184" t="s">
        <v>319</v>
      </c>
      <c r="C184" t="s">
        <v>72</v>
      </c>
    </row>
    <row r="185" spans="1:3" x14ac:dyDescent="0.2">
      <c r="A185" t="s">
        <v>265</v>
      </c>
      <c r="B185" t="s">
        <v>317</v>
      </c>
      <c r="C185" t="s">
        <v>72</v>
      </c>
    </row>
    <row r="186" spans="1:3" x14ac:dyDescent="0.2">
      <c r="A186" t="s">
        <v>102</v>
      </c>
      <c r="B186" t="s">
        <v>140</v>
      </c>
      <c r="C186" t="s">
        <v>72</v>
      </c>
    </row>
    <row r="187" spans="1:3" x14ac:dyDescent="0.2">
      <c r="A187" t="s">
        <v>105</v>
      </c>
      <c r="B187" t="s">
        <v>95</v>
      </c>
      <c r="C187" t="s">
        <v>72</v>
      </c>
    </row>
    <row r="188" spans="1:3" x14ac:dyDescent="0.2">
      <c r="A188" t="s">
        <v>270</v>
      </c>
      <c r="B188" t="s">
        <v>320</v>
      </c>
      <c r="C188" t="s">
        <v>72</v>
      </c>
    </row>
    <row r="189" spans="1:3" x14ac:dyDescent="0.2">
      <c r="A189" t="s">
        <v>274</v>
      </c>
      <c r="B189" t="s">
        <v>322</v>
      </c>
      <c r="C189" t="s">
        <v>72</v>
      </c>
    </row>
    <row r="190" spans="1:3" x14ac:dyDescent="0.2">
      <c r="A190" t="s">
        <v>272</v>
      </c>
      <c r="B190" t="s">
        <v>321</v>
      </c>
      <c r="C190" t="s">
        <v>72</v>
      </c>
    </row>
    <row r="191" spans="1:3" x14ac:dyDescent="0.2">
      <c r="A191" t="s">
        <v>155</v>
      </c>
      <c r="B191" t="s">
        <v>158</v>
      </c>
      <c r="C191" t="s">
        <v>72</v>
      </c>
    </row>
    <row r="192" spans="1:3" x14ac:dyDescent="0.2">
      <c r="A192" t="s">
        <v>103</v>
      </c>
      <c r="B192" t="s">
        <v>141</v>
      </c>
      <c r="C192" t="s">
        <v>72</v>
      </c>
    </row>
    <row r="193" spans="1:3" x14ac:dyDescent="0.2">
      <c r="A193" t="s">
        <v>104</v>
      </c>
      <c r="B193" t="s">
        <v>142</v>
      </c>
      <c r="C193" t="s">
        <v>72</v>
      </c>
    </row>
    <row r="194" spans="1:3" x14ac:dyDescent="0.2">
      <c r="A194" t="s">
        <v>262</v>
      </c>
      <c r="B194" t="s">
        <v>330</v>
      </c>
      <c r="C194" t="s">
        <v>74</v>
      </c>
    </row>
    <row r="195" spans="1:3" x14ac:dyDescent="0.2">
      <c r="A195" t="s">
        <v>188</v>
      </c>
      <c r="B195" t="s">
        <v>212</v>
      </c>
      <c r="C195" t="s">
        <v>74</v>
      </c>
    </row>
    <row r="196" spans="1:3" x14ac:dyDescent="0.2">
      <c r="A196" t="s">
        <v>79</v>
      </c>
      <c r="B196" t="s">
        <v>143</v>
      </c>
      <c r="C196" t="s">
        <v>74</v>
      </c>
    </row>
    <row r="197" spans="1:3" x14ac:dyDescent="0.2">
      <c r="A197" t="s">
        <v>190</v>
      </c>
      <c r="B197" t="s">
        <v>214</v>
      </c>
      <c r="C197" t="s">
        <v>74</v>
      </c>
    </row>
    <row r="198" spans="1:3" x14ac:dyDescent="0.2">
      <c r="A198" t="s">
        <v>97</v>
      </c>
      <c r="B198" t="s">
        <v>144</v>
      </c>
      <c r="C198" t="s">
        <v>74</v>
      </c>
    </row>
    <row r="199" spans="1:3" x14ac:dyDescent="0.2">
      <c r="A199" t="s">
        <v>189</v>
      </c>
      <c r="B199" t="s">
        <v>213</v>
      </c>
      <c r="C199" t="s">
        <v>74</v>
      </c>
    </row>
    <row r="200" spans="1:3" x14ac:dyDescent="0.2">
      <c r="A200" t="s">
        <v>98</v>
      </c>
      <c r="B200" t="s">
        <v>145</v>
      </c>
      <c r="C200" t="s">
        <v>74</v>
      </c>
    </row>
    <row r="201" spans="1:3" x14ac:dyDescent="0.2">
      <c r="A201" t="s">
        <v>260</v>
      </c>
      <c r="B201" t="s">
        <v>328</v>
      </c>
      <c r="C201" t="s">
        <v>74</v>
      </c>
    </row>
    <row r="202" spans="1:3" x14ac:dyDescent="0.2">
      <c r="A202" t="s">
        <v>99</v>
      </c>
      <c r="B202" t="s">
        <v>146</v>
      </c>
      <c r="C202" t="s">
        <v>74</v>
      </c>
    </row>
    <row r="203" spans="1:3" x14ac:dyDescent="0.2">
      <c r="A203" t="s">
        <v>100</v>
      </c>
      <c r="B203" t="s">
        <v>147</v>
      </c>
      <c r="C203" t="s">
        <v>74</v>
      </c>
    </row>
    <row r="204" spans="1:3" x14ac:dyDescent="0.2">
      <c r="A204" t="s">
        <v>259</v>
      </c>
      <c r="B204" t="s">
        <v>327</v>
      </c>
      <c r="C204" t="s">
        <v>74</v>
      </c>
    </row>
    <row r="205" spans="1:3" x14ac:dyDescent="0.2">
      <c r="A205" t="s">
        <v>264</v>
      </c>
      <c r="B205" t="s">
        <v>332</v>
      </c>
      <c r="C205" t="s">
        <v>74</v>
      </c>
    </row>
    <row r="206" spans="1:3" x14ac:dyDescent="0.2">
      <c r="A206" t="s">
        <v>192</v>
      </c>
      <c r="B206" t="s">
        <v>216</v>
      </c>
      <c r="C206" t="s">
        <v>74</v>
      </c>
    </row>
    <row r="207" spans="1:3" x14ac:dyDescent="0.2">
      <c r="A207" t="s">
        <v>191</v>
      </c>
      <c r="B207" t="s">
        <v>215</v>
      </c>
      <c r="C207" t="s">
        <v>74</v>
      </c>
    </row>
    <row r="208" spans="1:3" x14ac:dyDescent="0.2">
      <c r="A208" t="s">
        <v>266</v>
      </c>
      <c r="B208" t="s">
        <v>334</v>
      </c>
      <c r="C208" t="s">
        <v>74</v>
      </c>
    </row>
    <row r="209" spans="1:3" x14ac:dyDescent="0.2">
      <c r="A209" t="s">
        <v>263</v>
      </c>
      <c r="B209" t="s">
        <v>331</v>
      </c>
      <c r="C209" t="s">
        <v>74</v>
      </c>
    </row>
    <row r="210" spans="1:3" x14ac:dyDescent="0.2">
      <c r="A210" t="s">
        <v>234</v>
      </c>
      <c r="B210" t="s">
        <v>323</v>
      </c>
      <c r="C210" t="s">
        <v>74</v>
      </c>
    </row>
    <row r="211" spans="1:3" x14ac:dyDescent="0.2">
      <c r="A211" t="s">
        <v>240</v>
      </c>
      <c r="B211" t="s">
        <v>241</v>
      </c>
      <c r="C211" t="s">
        <v>74</v>
      </c>
    </row>
    <row r="212" spans="1:3" x14ac:dyDescent="0.2">
      <c r="A212" t="s">
        <v>250</v>
      </c>
      <c r="B212" t="s">
        <v>243</v>
      </c>
      <c r="C212" t="s">
        <v>74</v>
      </c>
    </row>
    <row r="213" spans="1:3" x14ac:dyDescent="0.2">
      <c r="A213" t="s">
        <v>251</v>
      </c>
      <c r="B213" t="s">
        <v>252</v>
      </c>
      <c r="C213" t="s">
        <v>74</v>
      </c>
    </row>
    <row r="214" spans="1:3" x14ac:dyDescent="0.2">
      <c r="A214" t="s">
        <v>256</v>
      </c>
      <c r="B214" t="s">
        <v>247</v>
      </c>
      <c r="C214" t="s">
        <v>74</v>
      </c>
    </row>
    <row r="215" spans="1:3" x14ac:dyDescent="0.2">
      <c r="A215" t="s">
        <v>253</v>
      </c>
      <c r="B215" t="s">
        <v>325</v>
      </c>
      <c r="C215" t="s">
        <v>74</v>
      </c>
    </row>
    <row r="216" spans="1:3" x14ac:dyDescent="0.2">
      <c r="A216" t="s">
        <v>255</v>
      </c>
      <c r="B216" t="s">
        <v>326</v>
      </c>
      <c r="C216" t="s">
        <v>74</v>
      </c>
    </row>
    <row r="217" spans="1:3" x14ac:dyDescent="0.2">
      <c r="A217" t="s">
        <v>257</v>
      </c>
      <c r="B217" t="s">
        <v>249</v>
      </c>
      <c r="C217" t="s">
        <v>74</v>
      </c>
    </row>
    <row r="218" spans="1:3" x14ac:dyDescent="0.2">
      <c r="A218" t="s">
        <v>242</v>
      </c>
      <c r="B218" t="s">
        <v>243</v>
      </c>
      <c r="C218" t="s">
        <v>74</v>
      </c>
    </row>
    <row r="219" spans="1:3" x14ac:dyDescent="0.2">
      <c r="A219" t="s">
        <v>246</v>
      </c>
      <c r="B219" t="s">
        <v>247</v>
      </c>
      <c r="C219" t="s">
        <v>74</v>
      </c>
    </row>
    <row r="220" spans="1:3" x14ac:dyDescent="0.2">
      <c r="A220" t="s">
        <v>244</v>
      </c>
      <c r="B220" t="s">
        <v>245</v>
      </c>
      <c r="C220" t="s">
        <v>74</v>
      </c>
    </row>
    <row r="221" spans="1:3" x14ac:dyDescent="0.2">
      <c r="A221" t="s">
        <v>248</v>
      </c>
      <c r="B221" t="s">
        <v>249</v>
      </c>
      <c r="C221" t="s">
        <v>74</v>
      </c>
    </row>
    <row r="222" spans="1:3" x14ac:dyDescent="0.2">
      <c r="A222" t="s">
        <v>236</v>
      </c>
      <c r="B222" t="s">
        <v>237</v>
      </c>
      <c r="C222" t="s">
        <v>74</v>
      </c>
    </row>
    <row r="223" spans="1:3" x14ac:dyDescent="0.2">
      <c r="A223" t="s">
        <v>238</v>
      </c>
      <c r="B223" t="s">
        <v>324</v>
      </c>
      <c r="C223" t="s">
        <v>74</v>
      </c>
    </row>
    <row r="224" spans="1:3" x14ac:dyDescent="0.2">
      <c r="A224" t="s">
        <v>187</v>
      </c>
      <c r="B224" t="s">
        <v>211</v>
      </c>
      <c r="C224" t="s">
        <v>74</v>
      </c>
    </row>
    <row r="225" spans="1:3" x14ac:dyDescent="0.2">
      <c r="A225" t="s">
        <v>101</v>
      </c>
      <c r="B225" t="s">
        <v>148</v>
      </c>
      <c r="C225" t="s">
        <v>74</v>
      </c>
    </row>
    <row r="226" spans="1:3" x14ac:dyDescent="0.2">
      <c r="A226" t="s">
        <v>258</v>
      </c>
      <c r="B226" t="s">
        <v>154</v>
      </c>
      <c r="C226" t="s">
        <v>74</v>
      </c>
    </row>
    <row r="227" spans="1:3" x14ac:dyDescent="0.2">
      <c r="A227" t="s">
        <v>77</v>
      </c>
      <c r="B227" t="s">
        <v>149</v>
      </c>
      <c r="C227" t="s">
        <v>74</v>
      </c>
    </row>
    <row r="228" spans="1:3" x14ac:dyDescent="0.2">
      <c r="A228" t="s">
        <v>63</v>
      </c>
      <c r="B228" t="s">
        <v>150</v>
      </c>
      <c r="C228" t="s">
        <v>74</v>
      </c>
    </row>
    <row r="229" spans="1:3" x14ac:dyDescent="0.2">
      <c r="A229" t="s">
        <v>261</v>
      </c>
      <c r="B229" t="s">
        <v>329</v>
      </c>
      <c r="C229" t="s">
        <v>74</v>
      </c>
    </row>
    <row r="230" spans="1:3" x14ac:dyDescent="0.2">
      <c r="A230" t="s">
        <v>268</v>
      </c>
      <c r="B230" t="s">
        <v>335</v>
      </c>
      <c r="C230" t="s">
        <v>74</v>
      </c>
    </row>
    <row r="231" spans="1:3" x14ac:dyDescent="0.2">
      <c r="A231" t="s">
        <v>265</v>
      </c>
      <c r="B231" t="s">
        <v>333</v>
      </c>
      <c r="C231" t="s">
        <v>74</v>
      </c>
    </row>
    <row r="232" spans="1:3" x14ac:dyDescent="0.2">
      <c r="A232" t="s">
        <v>102</v>
      </c>
      <c r="B232" t="s">
        <v>151</v>
      </c>
      <c r="C232" t="s">
        <v>74</v>
      </c>
    </row>
    <row r="233" spans="1:3" x14ac:dyDescent="0.2">
      <c r="A233" t="s">
        <v>105</v>
      </c>
      <c r="B233" t="s">
        <v>96</v>
      </c>
      <c r="C233" t="s">
        <v>74</v>
      </c>
    </row>
    <row r="234" spans="1:3" x14ac:dyDescent="0.2">
      <c r="A234" t="s">
        <v>270</v>
      </c>
      <c r="B234" t="s">
        <v>336</v>
      </c>
      <c r="C234" t="s">
        <v>74</v>
      </c>
    </row>
    <row r="235" spans="1:3" x14ac:dyDescent="0.2">
      <c r="A235" t="s">
        <v>274</v>
      </c>
      <c r="B235" t="s">
        <v>338</v>
      </c>
      <c r="C235" t="s">
        <v>74</v>
      </c>
    </row>
    <row r="236" spans="1:3" x14ac:dyDescent="0.2">
      <c r="A236" t="s">
        <v>272</v>
      </c>
      <c r="B236" t="s">
        <v>337</v>
      </c>
      <c r="C236" t="s">
        <v>74</v>
      </c>
    </row>
    <row r="237" spans="1:3" x14ac:dyDescent="0.2">
      <c r="A237" t="s">
        <v>155</v>
      </c>
      <c r="B237" t="s">
        <v>159</v>
      </c>
      <c r="C237" t="s">
        <v>74</v>
      </c>
    </row>
    <row r="238" spans="1:3" x14ac:dyDescent="0.2">
      <c r="A238" t="s">
        <v>103</v>
      </c>
      <c r="B238" t="s">
        <v>152</v>
      </c>
      <c r="C238" t="s">
        <v>74</v>
      </c>
    </row>
    <row r="239" spans="1:3" x14ac:dyDescent="0.2">
      <c r="A239" t="s">
        <v>104</v>
      </c>
      <c r="B239" t="s">
        <v>153</v>
      </c>
      <c r="C239" t="s">
        <v>74</v>
      </c>
    </row>
    <row r="240" spans="1:3" x14ac:dyDescent="0.2">
      <c r="A240" t="s">
        <v>262</v>
      </c>
      <c r="B240" t="s">
        <v>303</v>
      </c>
      <c r="C240" t="s">
        <v>163</v>
      </c>
    </row>
    <row r="241" spans="1:3" x14ac:dyDescent="0.2">
      <c r="A241" t="s">
        <v>188</v>
      </c>
      <c r="B241" t="s">
        <v>218</v>
      </c>
      <c r="C241" t="s">
        <v>163</v>
      </c>
    </row>
    <row r="242" spans="1:3" x14ac:dyDescent="0.2">
      <c r="A242" t="s">
        <v>79</v>
      </c>
      <c r="B242" t="s">
        <v>164</v>
      </c>
      <c r="C242" t="s">
        <v>163</v>
      </c>
    </row>
    <row r="243" spans="1:3" x14ac:dyDescent="0.2">
      <c r="A243" t="s">
        <v>190</v>
      </c>
      <c r="B243" t="s">
        <v>220</v>
      </c>
      <c r="C243" t="s">
        <v>163</v>
      </c>
    </row>
    <row r="244" spans="1:3" x14ac:dyDescent="0.2">
      <c r="A244" t="s">
        <v>97</v>
      </c>
      <c r="B244" t="s">
        <v>165</v>
      </c>
      <c r="C244" t="s">
        <v>163</v>
      </c>
    </row>
    <row r="245" spans="1:3" x14ac:dyDescent="0.2">
      <c r="A245" t="s">
        <v>189</v>
      </c>
      <c r="B245" t="s">
        <v>219</v>
      </c>
      <c r="C245" t="s">
        <v>163</v>
      </c>
    </row>
    <row r="246" spans="1:3" x14ac:dyDescent="0.2">
      <c r="A246" t="s">
        <v>98</v>
      </c>
      <c r="B246" t="s">
        <v>166</v>
      </c>
      <c r="C246" t="s">
        <v>163</v>
      </c>
    </row>
    <row r="247" spans="1:3" x14ac:dyDescent="0.2">
      <c r="A247" t="s">
        <v>260</v>
      </c>
      <c r="B247" t="s">
        <v>370</v>
      </c>
      <c r="C247" t="s">
        <v>163</v>
      </c>
    </row>
    <row r="248" spans="1:3" x14ac:dyDescent="0.2">
      <c r="A248" t="s">
        <v>99</v>
      </c>
      <c r="B248" t="s">
        <v>125</v>
      </c>
      <c r="C248" t="s">
        <v>163</v>
      </c>
    </row>
    <row r="249" spans="1:3" x14ac:dyDescent="0.2">
      <c r="A249" t="s">
        <v>100</v>
      </c>
      <c r="B249" t="s">
        <v>185</v>
      </c>
      <c r="C249" t="s">
        <v>163</v>
      </c>
    </row>
    <row r="250" spans="1:3" x14ac:dyDescent="0.2">
      <c r="A250" t="s">
        <v>259</v>
      </c>
      <c r="B250" t="s">
        <v>300</v>
      </c>
      <c r="C250" t="s">
        <v>163</v>
      </c>
    </row>
    <row r="251" spans="1:3" x14ac:dyDescent="0.2">
      <c r="A251" t="s">
        <v>264</v>
      </c>
      <c r="B251" t="s">
        <v>372</v>
      </c>
      <c r="C251" t="s">
        <v>163</v>
      </c>
    </row>
    <row r="252" spans="1:3" x14ac:dyDescent="0.2">
      <c r="A252" t="s">
        <v>192</v>
      </c>
      <c r="B252" t="s">
        <v>222</v>
      </c>
      <c r="C252" t="s">
        <v>163</v>
      </c>
    </row>
    <row r="253" spans="1:3" x14ac:dyDescent="0.2">
      <c r="A253" t="s">
        <v>191</v>
      </c>
      <c r="B253" t="s">
        <v>221</v>
      </c>
      <c r="C253" t="s">
        <v>163</v>
      </c>
    </row>
    <row r="254" spans="1:3" x14ac:dyDescent="0.2">
      <c r="A254" t="s">
        <v>266</v>
      </c>
      <c r="B254" t="s">
        <v>374</v>
      </c>
      <c r="C254" t="s">
        <v>163</v>
      </c>
    </row>
    <row r="255" spans="1:3" x14ac:dyDescent="0.2">
      <c r="A255" t="s">
        <v>263</v>
      </c>
      <c r="B255" t="s">
        <v>371</v>
      </c>
      <c r="C255" t="s">
        <v>163</v>
      </c>
    </row>
    <row r="256" spans="1:3" x14ac:dyDescent="0.2">
      <c r="A256" t="s">
        <v>234</v>
      </c>
      <c r="B256" t="s">
        <v>278</v>
      </c>
      <c r="C256" t="s">
        <v>163</v>
      </c>
    </row>
    <row r="257" spans="1:3" x14ac:dyDescent="0.2">
      <c r="A257" t="s">
        <v>240</v>
      </c>
      <c r="B257" t="s">
        <v>241</v>
      </c>
      <c r="C257" t="s">
        <v>163</v>
      </c>
    </row>
    <row r="258" spans="1:3" x14ac:dyDescent="0.2">
      <c r="A258" t="s">
        <v>250</v>
      </c>
      <c r="B258" t="s">
        <v>243</v>
      </c>
      <c r="C258" t="s">
        <v>163</v>
      </c>
    </row>
    <row r="259" spans="1:3" x14ac:dyDescent="0.2">
      <c r="A259" t="s">
        <v>251</v>
      </c>
      <c r="B259" t="s">
        <v>252</v>
      </c>
      <c r="C259" t="s">
        <v>163</v>
      </c>
    </row>
    <row r="260" spans="1:3" x14ac:dyDescent="0.2">
      <c r="A260" t="s">
        <v>256</v>
      </c>
      <c r="B260" t="s">
        <v>247</v>
      </c>
      <c r="C260" t="s">
        <v>163</v>
      </c>
    </row>
    <row r="261" spans="1:3" x14ac:dyDescent="0.2">
      <c r="A261" t="s">
        <v>253</v>
      </c>
      <c r="B261" t="s">
        <v>368</v>
      </c>
      <c r="C261" t="s">
        <v>163</v>
      </c>
    </row>
    <row r="262" spans="1:3" x14ac:dyDescent="0.2">
      <c r="A262" t="s">
        <v>255</v>
      </c>
      <c r="B262" t="s">
        <v>245</v>
      </c>
      <c r="C262" t="s">
        <v>163</v>
      </c>
    </row>
    <row r="263" spans="1:3" x14ac:dyDescent="0.2">
      <c r="A263" t="s">
        <v>257</v>
      </c>
      <c r="B263" t="s">
        <v>249</v>
      </c>
      <c r="C263" t="s">
        <v>163</v>
      </c>
    </row>
    <row r="264" spans="1:3" x14ac:dyDescent="0.2">
      <c r="A264" t="s">
        <v>242</v>
      </c>
      <c r="B264" t="s">
        <v>243</v>
      </c>
      <c r="C264" t="s">
        <v>163</v>
      </c>
    </row>
    <row r="265" spans="1:3" x14ac:dyDescent="0.2">
      <c r="A265" t="s">
        <v>246</v>
      </c>
      <c r="B265" t="s">
        <v>247</v>
      </c>
      <c r="C265" t="s">
        <v>163</v>
      </c>
    </row>
    <row r="266" spans="1:3" x14ac:dyDescent="0.2">
      <c r="A266" t="s">
        <v>244</v>
      </c>
      <c r="B266" t="s">
        <v>245</v>
      </c>
      <c r="C266" t="s">
        <v>163</v>
      </c>
    </row>
    <row r="267" spans="1:3" x14ac:dyDescent="0.2">
      <c r="A267" t="s">
        <v>248</v>
      </c>
      <c r="B267" t="s">
        <v>249</v>
      </c>
      <c r="C267" t="s">
        <v>163</v>
      </c>
    </row>
    <row r="268" spans="1:3" x14ac:dyDescent="0.2">
      <c r="A268" t="s">
        <v>236</v>
      </c>
      <c r="B268" t="s">
        <v>237</v>
      </c>
      <c r="C268" t="s">
        <v>163</v>
      </c>
    </row>
    <row r="269" spans="1:3" x14ac:dyDescent="0.2">
      <c r="A269" t="s">
        <v>238</v>
      </c>
      <c r="B269" t="s">
        <v>279</v>
      </c>
      <c r="C269" t="s">
        <v>163</v>
      </c>
    </row>
    <row r="270" spans="1:3" x14ac:dyDescent="0.2">
      <c r="A270" t="s">
        <v>187</v>
      </c>
      <c r="B270" t="s">
        <v>217</v>
      </c>
      <c r="C270" t="s">
        <v>163</v>
      </c>
    </row>
    <row r="271" spans="1:3" x14ac:dyDescent="0.2">
      <c r="A271" t="s">
        <v>101</v>
      </c>
      <c r="B271" t="s">
        <v>184</v>
      </c>
      <c r="C271" t="s">
        <v>163</v>
      </c>
    </row>
    <row r="272" spans="1:3" x14ac:dyDescent="0.2">
      <c r="A272" t="s">
        <v>258</v>
      </c>
      <c r="B272" t="s">
        <v>167</v>
      </c>
      <c r="C272" t="s">
        <v>163</v>
      </c>
    </row>
    <row r="273" spans="1:3" x14ac:dyDescent="0.2">
      <c r="A273" t="s">
        <v>77</v>
      </c>
      <c r="B273" t="s">
        <v>168</v>
      </c>
      <c r="C273" t="s">
        <v>163</v>
      </c>
    </row>
    <row r="274" spans="1:3" x14ac:dyDescent="0.2">
      <c r="A274" t="s">
        <v>63</v>
      </c>
      <c r="B274" t="s">
        <v>169</v>
      </c>
      <c r="C274" t="s">
        <v>163</v>
      </c>
    </row>
    <row r="275" spans="1:3" x14ac:dyDescent="0.2">
      <c r="A275" t="s">
        <v>261</v>
      </c>
      <c r="B275" t="s">
        <v>302</v>
      </c>
      <c r="C275" t="s">
        <v>163</v>
      </c>
    </row>
    <row r="276" spans="1:3" x14ac:dyDescent="0.2">
      <c r="A276" t="s">
        <v>268</v>
      </c>
      <c r="B276" t="s">
        <v>375</v>
      </c>
      <c r="C276" t="s">
        <v>163</v>
      </c>
    </row>
    <row r="277" spans="1:3" x14ac:dyDescent="0.2">
      <c r="A277" t="s">
        <v>265</v>
      </c>
      <c r="B277" t="s">
        <v>373</v>
      </c>
      <c r="C277" t="s">
        <v>163</v>
      </c>
    </row>
    <row r="278" spans="1:3" x14ac:dyDescent="0.2">
      <c r="A278" t="s">
        <v>102</v>
      </c>
      <c r="B278" t="s">
        <v>170</v>
      </c>
      <c r="C278" t="s">
        <v>163</v>
      </c>
    </row>
    <row r="279" spans="1:3" x14ac:dyDescent="0.2">
      <c r="A279" t="s">
        <v>105</v>
      </c>
      <c r="B279" t="s">
        <v>369</v>
      </c>
      <c r="C279" t="s">
        <v>163</v>
      </c>
    </row>
    <row r="280" spans="1:3" x14ac:dyDescent="0.2">
      <c r="A280" t="s">
        <v>270</v>
      </c>
      <c r="B280" t="s">
        <v>376</v>
      </c>
      <c r="C280" t="s">
        <v>163</v>
      </c>
    </row>
    <row r="281" spans="1:3" x14ac:dyDescent="0.2">
      <c r="A281" t="s">
        <v>274</v>
      </c>
      <c r="B281" t="s">
        <v>378</v>
      </c>
      <c r="C281" t="s">
        <v>163</v>
      </c>
    </row>
    <row r="282" spans="1:3" x14ac:dyDescent="0.2">
      <c r="A282" t="s">
        <v>272</v>
      </c>
      <c r="B282" t="s">
        <v>377</v>
      </c>
      <c r="C282" t="s">
        <v>163</v>
      </c>
    </row>
    <row r="283" spans="1:3" x14ac:dyDescent="0.2">
      <c r="A283" t="s">
        <v>155</v>
      </c>
      <c r="B283" t="s">
        <v>162</v>
      </c>
      <c r="C283" t="s">
        <v>163</v>
      </c>
    </row>
    <row r="284" spans="1:3" x14ac:dyDescent="0.2">
      <c r="A284" t="s">
        <v>103</v>
      </c>
      <c r="B284" t="s">
        <v>186</v>
      </c>
      <c r="C284" t="s">
        <v>163</v>
      </c>
    </row>
    <row r="285" spans="1:3" x14ac:dyDescent="0.2">
      <c r="A285" t="s">
        <v>104</v>
      </c>
      <c r="B285" t="s">
        <v>171</v>
      </c>
      <c r="C285" t="s">
        <v>163</v>
      </c>
    </row>
  </sheetData>
  <sortState ref="A2:C285">
    <sortCondition ref="C2:C285"/>
    <sortCondition ref="A2:A28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778F-E499-1149-B2D3-5C6FC44C5E99}">
  <dimension ref="A1:L48"/>
  <sheetViews>
    <sheetView workbookViewId="0">
      <selection activeCell="A4" sqref="A4"/>
    </sheetView>
  </sheetViews>
  <sheetFormatPr baseColWidth="10" defaultRowHeight="15" x14ac:dyDescent="0.2"/>
  <cols>
    <col min="3" max="3" width="47.5" customWidth="1"/>
    <col min="4" max="7" width="0" hidden="1" customWidth="1"/>
    <col min="8" max="8" width="26.6640625" bestFit="1" customWidth="1"/>
    <col min="9" max="10" width="26.6640625" customWidth="1"/>
    <col min="11" max="11" width="25" hidden="1" customWidth="1"/>
    <col min="12" max="12" width="12.33203125" hidden="1" customWidth="1"/>
    <col min="13" max="13" width="0" hidden="1" customWidth="1"/>
  </cols>
  <sheetData>
    <row r="1" spans="1:12" ht="24" x14ac:dyDescent="0.3">
      <c r="B1" s="6" t="s">
        <v>379</v>
      </c>
    </row>
    <row r="3" spans="1:12" x14ac:dyDescent="0.2">
      <c r="A3" t="s">
        <v>163</v>
      </c>
      <c r="C3" t="s">
        <v>276</v>
      </c>
      <c r="G3">
        <f>FIND(":",C3)</f>
        <v>13</v>
      </c>
      <c r="H3" t="str">
        <f>MID(C3,1,G3-1)</f>
        <v>mlFormatDate</v>
      </c>
      <c r="I3" t="str">
        <f>SUBSTITUTE(SUBSTITUTE(K3,"_COMMA_",","),"_COLON_",":")</f>
        <v>DD/MM/YYYY</v>
      </c>
      <c r="J3" t="str">
        <f>$A$3</f>
        <v>pt</v>
      </c>
      <c r="K3" t="str">
        <f>LEFT(L3,LEN(L3)-2)</f>
        <v>DD/MM/YYYY</v>
      </c>
      <c r="L3" t="str">
        <f>MID(C3,G3+2,LEN(C3))</f>
        <v>DD/MM/YYYY",</v>
      </c>
    </row>
    <row r="4" spans="1:12" x14ac:dyDescent="0.2">
      <c r="C4" t="s">
        <v>223</v>
      </c>
      <c r="G4">
        <f t="shared" ref="G4:G48" si="0">FIND(":",C4)</f>
        <v>13</v>
      </c>
      <c r="H4" t="str">
        <f t="shared" ref="H4:H48" si="1">MID(C4,1,G4-1)</f>
        <v>mlFormatTime</v>
      </c>
      <c r="I4" t="str">
        <f t="shared" ref="I4:I48" si="2">SUBSTITUTE(SUBSTITUTE(K4,"_COMMA_",","),"_COLON_",":")</f>
        <v>hh:mm:ss</v>
      </c>
      <c r="J4" t="str">
        <f t="shared" ref="J4:J48" si="3">$A$3</f>
        <v>pt</v>
      </c>
      <c r="K4" t="str">
        <f t="shared" ref="K4:K48" si="4">LEFT(L4,LEN(L4)-2)</f>
        <v>hh:mm:ss</v>
      </c>
      <c r="L4" t="str">
        <f t="shared" ref="L4:L48" si="5">MID(C4,G4+2,LEN(C4))</f>
        <v>hh:mm:ss",</v>
      </c>
    </row>
    <row r="5" spans="1:12" x14ac:dyDescent="0.2">
      <c r="C5" t="s">
        <v>277</v>
      </c>
      <c r="G5">
        <f t="shared" si="0"/>
        <v>18</v>
      </c>
      <c r="H5" t="str">
        <f t="shared" si="1"/>
        <v>mlFormatTimestamp</v>
      </c>
      <c r="I5" t="str">
        <f t="shared" si="2"/>
        <v>DD/MM/YYYY hh:mm:ss</v>
      </c>
      <c r="J5" t="str">
        <f t="shared" si="3"/>
        <v>pt</v>
      </c>
      <c r="K5" t="str">
        <f t="shared" si="4"/>
        <v>DD/MM/YYYY hh:mm:ss</v>
      </c>
      <c r="L5" t="str">
        <f t="shared" si="5"/>
        <v>DD/MM/YYYY hh:mm:ss",</v>
      </c>
    </row>
    <row r="6" spans="1:12" x14ac:dyDescent="0.2">
      <c r="C6" t="s">
        <v>224</v>
      </c>
      <c r="G6">
        <f t="shared" si="0"/>
        <v>17</v>
      </c>
      <c r="H6" t="str">
        <f t="shared" si="1"/>
        <v>mlFormatInterval</v>
      </c>
      <c r="I6" t="str">
        <f t="shared" si="2"/>
        <v>D hh:mm</v>
      </c>
      <c r="J6" t="str">
        <f t="shared" si="3"/>
        <v>pt</v>
      </c>
      <c r="K6" t="str">
        <f t="shared" si="4"/>
        <v>D hh:mm</v>
      </c>
      <c r="L6" t="str">
        <f t="shared" si="5"/>
        <v>D hh:mm",</v>
      </c>
    </row>
    <row r="7" spans="1:12" x14ac:dyDescent="0.2">
      <c r="C7" t="s">
        <v>225</v>
      </c>
      <c r="G7">
        <f t="shared" si="0"/>
        <v>12</v>
      </c>
      <c r="H7" t="str">
        <f t="shared" si="1"/>
        <v>mlFormatNum</v>
      </c>
      <c r="I7" t="str">
        <f t="shared" si="2"/>
        <v>#,##0.dec</v>
      </c>
      <c r="J7" t="str">
        <f t="shared" si="3"/>
        <v>pt</v>
      </c>
      <c r="K7" t="str">
        <f t="shared" si="4"/>
        <v>#_COMMA_##0.dec</v>
      </c>
      <c r="L7" t="str">
        <f t="shared" si="5"/>
        <v>#_COMMA_##0.dec",</v>
      </c>
    </row>
    <row r="8" spans="1:12" x14ac:dyDescent="0.2">
      <c r="C8" t="s">
        <v>226</v>
      </c>
      <c r="G8">
        <f t="shared" si="0"/>
        <v>27</v>
      </c>
      <c r="H8" t="str">
        <f t="shared" si="1"/>
        <v>mlFormatNumDefaultDecimals</v>
      </c>
      <c r="I8" t="str">
        <f t="shared" si="2"/>
        <v>2</v>
      </c>
      <c r="J8" t="str">
        <f t="shared" si="3"/>
        <v>pt</v>
      </c>
      <c r="K8" t="str">
        <f t="shared" si="4"/>
        <v>2</v>
      </c>
      <c r="L8" t="str">
        <f t="shared" si="5"/>
        <v>2",</v>
      </c>
    </row>
    <row r="9" spans="1:12" x14ac:dyDescent="0.2">
      <c r="C9" t="s">
        <v>227</v>
      </c>
      <c r="G9">
        <f t="shared" si="0"/>
        <v>19</v>
      </c>
      <c r="H9" t="str">
        <f t="shared" si="1"/>
        <v>mlFormatNumDecimal</v>
      </c>
      <c r="I9" t="str">
        <f t="shared" si="2"/>
        <v>.</v>
      </c>
      <c r="J9" t="str">
        <f t="shared" si="3"/>
        <v>pt</v>
      </c>
      <c r="K9" t="str">
        <f t="shared" si="4"/>
        <v>.</v>
      </c>
      <c r="L9" t="str">
        <f t="shared" si="5"/>
        <v>.",</v>
      </c>
    </row>
    <row r="10" spans="1:12" x14ac:dyDescent="0.2">
      <c r="C10" t="s">
        <v>228</v>
      </c>
      <c r="G10">
        <f t="shared" si="0"/>
        <v>20</v>
      </c>
      <c r="H10" t="str">
        <f t="shared" si="1"/>
        <v>mlFormatNumThousand</v>
      </c>
      <c r="I10" t="str">
        <f t="shared" si="2"/>
        <v>,</v>
      </c>
      <c r="J10" t="str">
        <f t="shared" si="3"/>
        <v>pt</v>
      </c>
      <c r="K10" t="str">
        <f t="shared" si="4"/>
        <v>_COMMA_</v>
      </c>
      <c r="L10" t="str">
        <f t="shared" si="5"/>
        <v>_COMMA_",</v>
      </c>
    </row>
    <row r="11" spans="1:12" x14ac:dyDescent="0.2">
      <c r="C11" t="s">
        <v>229</v>
      </c>
      <c r="G11">
        <f t="shared" si="0"/>
        <v>14</v>
      </c>
      <c r="H11" t="str">
        <f t="shared" si="1"/>
        <v>mlFormatMoney</v>
      </c>
      <c r="I11" t="str">
        <f t="shared" si="2"/>
        <v>#,##0.dec</v>
      </c>
      <c r="J11" t="str">
        <f t="shared" si="3"/>
        <v>pt</v>
      </c>
      <c r="K11" t="str">
        <f t="shared" si="4"/>
        <v>#_COMMA_##0.dec</v>
      </c>
      <c r="L11" t="str">
        <f t="shared" si="5"/>
        <v>#_COMMA_##0.dec",</v>
      </c>
    </row>
    <row r="12" spans="1:12" x14ac:dyDescent="0.2">
      <c r="C12" t="s">
        <v>230</v>
      </c>
      <c r="G12">
        <f t="shared" si="0"/>
        <v>22</v>
      </c>
      <c r="H12" t="str">
        <f t="shared" si="1"/>
        <v>mlFormatMoneyCurrency</v>
      </c>
      <c r="I12" t="str">
        <f t="shared" si="2"/>
        <v>cur#,##0.dec</v>
      </c>
      <c r="J12" t="str">
        <f t="shared" si="3"/>
        <v>pt</v>
      </c>
      <c r="K12" t="str">
        <f t="shared" si="4"/>
        <v>cur#_COMMA_##0.dec</v>
      </c>
      <c r="L12" t="str">
        <f t="shared" si="5"/>
        <v>cur#_COMMA_##0.dec",</v>
      </c>
    </row>
    <row r="13" spans="1:12" x14ac:dyDescent="0.2">
      <c r="C13" t="s">
        <v>339</v>
      </c>
      <c r="G13">
        <f t="shared" si="0"/>
        <v>29</v>
      </c>
      <c r="H13" t="str">
        <f t="shared" si="1"/>
        <v>mlFormatMoneyDefaultCurrency</v>
      </c>
      <c r="I13" t="str">
        <f t="shared" si="2"/>
        <v>R$</v>
      </c>
      <c r="J13" t="str">
        <f t="shared" si="3"/>
        <v>pt</v>
      </c>
      <c r="K13" t="str">
        <f t="shared" si="4"/>
        <v>R$</v>
      </c>
      <c r="L13" t="str">
        <f t="shared" si="5"/>
        <v>R$",</v>
      </c>
    </row>
    <row r="14" spans="1:12" x14ac:dyDescent="0.2">
      <c r="C14" t="s">
        <v>231</v>
      </c>
      <c r="G14">
        <f t="shared" si="0"/>
        <v>29</v>
      </c>
      <c r="H14" t="str">
        <f t="shared" si="1"/>
        <v>mlFormatMoneyDefaultDecimals</v>
      </c>
      <c r="I14" t="str">
        <f t="shared" si="2"/>
        <v>2</v>
      </c>
      <c r="J14" t="str">
        <f t="shared" si="3"/>
        <v>pt</v>
      </c>
      <c r="K14" t="str">
        <f t="shared" si="4"/>
        <v>2</v>
      </c>
      <c r="L14" t="str">
        <f t="shared" si="5"/>
        <v>2",</v>
      </c>
    </row>
    <row r="15" spans="1:12" x14ac:dyDescent="0.2">
      <c r="C15" t="s">
        <v>232</v>
      </c>
      <c r="G15">
        <f t="shared" si="0"/>
        <v>21</v>
      </c>
      <c r="H15" t="str">
        <f t="shared" si="1"/>
        <v>mlFormatMoneyDecimal</v>
      </c>
      <c r="I15" t="str">
        <f t="shared" si="2"/>
        <v>.</v>
      </c>
      <c r="J15" t="str">
        <f t="shared" si="3"/>
        <v>pt</v>
      </c>
      <c r="K15" t="str">
        <f t="shared" si="4"/>
        <v>.</v>
      </c>
      <c r="L15" t="str">
        <f t="shared" si="5"/>
        <v>.",</v>
      </c>
    </row>
    <row r="16" spans="1:12" x14ac:dyDescent="0.2">
      <c r="C16" t="s">
        <v>233</v>
      </c>
      <c r="G16">
        <f t="shared" si="0"/>
        <v>22</v>
      </c>
      <c r="H16" t="str">
        <f t="shared" si="1"/>
        <v>mlFormatMoneyThousand</v>
      </c>
      <c r="I16" t="str">
        <f t="shared" si="2"/>
        <v>,</v>
      </c>
      <c r="J16" t="str">
        <f t="shared" si="3"/>
        <v>pt</v>
      </c>
      <c r="K16" t="str">
        <f t="shared" si="4"/>
        <v>_COMMA_</v>
      </c>
      <c r="L16" t="str">
        <f t="shared" si="5"/>
        <v>_COMMA_",</v>
      </c>
    </row>
    <row r="17" spans="3:12" x14ac:dyDescent="0.2">
      <c r="C17" t="s">
        <v>340</v>
      </c>
      <c r="G17">
        <f t="shared" si="0"/>
        <v>8</v>
      </c>
      <c r="H17" t="str">
        <f t="shared" si="1"/>
        <v>Company</v>
      </c>
      <c r="I17" t="str">
        <f t="shared" si="2"/>
        <v>Empresa</v>
      </c>
      <c r="J17" t="str">
        <f t="shared" si="3"/>
        <v>pt</v>
      </c>
      <c r="K17" t="str">
        <f t="shared" si="4"/>
        <v>Empresa</v>
      </c>
      <c r="L17" t="str">
        <f t="shared" si="5"/>
        <v>Empresa",</v>
      </c>
    </row>
    <row r="18" spans="3:12" x14ac:dyDescent="0.2">
      <c r="C18" t="s">
        <v>341</v>
      </c>
      <c r="G18">
        <f t="shared" si="0"/>
        <v>5</v>
      </c>
      <c r="H18" t="str">
        <f t="shared" si="1"/>
        <v>Date</v>
      </c>
      <c r="I18" t="str">
        <f t="shared" si="2"/>
        <v>Data</v>
      </c>
      <c r="J18" t="str">
        <f t="shared" si="3"/>
        <v>pt</v>
      </c>
      <c r="K18" t="str">
        <f t="shared" si="4"/>
        <v>Data</v>
      </c>
      <c r="L18" t="str">
        <f t="shared" si="5"/>
        <v>Data",</v>
      </c>
    </row>
    <row r="19" spans="3:12" x14ac:dyDescent="0.2">
      <c r="C19" t="s">
        <v>342</v>
      </c>
      <c r="G19">
        <f t="shared" si="0"/>
        <v>15</v>
      </c>
      <c r="H19" t="str">
        <f t="shared" si="1"/>
        <v>Extended Price</v>
      </c>
      <c r="I19" t="str">
        <f t="shared" si="2"/>
        <v>Preço Estendido</v>
      </c>
      <c r="J19" t="str">
        <f t="shared" si="3"/>
        <v>pt</v>
      </c>
      <c r="K19" t="str">
        <f t="shared" si="4"/>
        <v>Preço Estendido</v>
      </c>
      <c r="L19" t="str">
        <f t="shared" si="5"/>
        <v>Preço Estendido",</v>
      </c>
    </row>
    <row r="20" spans="3:12" x14ac:dyDescent="0.2">
      <c r="C20" t="s">
        <v>295</v>
      </c>
      <c r="G20">
        <f>FIND(":",C20)</f>
        <v>9</v>
      </c>
      <c r="H20" t="str">
        <f>MID(C20,1,G20-1)</f>
        <v>Industry</v>
      </c>
      <c r="I20" t="str">
        <f t="shared" si="2"/>
        <v>Industria</v>
      </c>
      <c r="J20" t="str">
        <f t="shared" si="3"/>
        <v>pt</v>
      </c>
      <c r="K20" t="str">
        <f t="shared" si="4"/>
        <v>Industria</v>
      </c>
      <c r="L20" t="str">
        <f>MID(C20,G20+2,LEN(C20))</f>
        <v>Industria",</v>
      </c>
    </row>
    <row r="21" spans="3:12" x14ac:dyDescent="0.2">
      <c r="C21" t="s">
        <v>343</v>
      </c>
      <c r="G21">
        <f t="shared" si="0"/>
        <v>9</v>
      </c>
      <c r="H21" t="str">
        <f t="shared" si="1"/>
        <v>Language</v>
      </c>
      <c r="I21" t="str">
        <f t="shared" si="2"/>
        <v>Idioma</v>
      </c>
      <c r="J21" t="str">
        <f t="shared" si="3"/>
        <v>pt</v>
      </c>
      <c r="K21" t="str">
        <f t="shared" si="4"/>
        <v>Idioma</v>
      </c>
      <c r="L21" t="str">
        <f t="shared" si="5"/>
        <v>Idioma",</v>
      </c>
    </row>
    <row r="22" spans="3:12" x14ac:dyDescent="0.2">
      <c r="C22" t="s">
        <v>344</v>
      </c>
      <c r="G22">
        <f>FIND(":",C22)</f>
        <v>13</v>
      </c>
      <c r="H22" t="str">
        <f>MID(C22,1,G22-1)</f>
        <v>Order Number</v>
      </c>
      <c r="I22" t="str">
        <f t="shared" si="2"/>
        <v>Nº Pedido</v>
      </c>
      <c r="J22" t="str">
        <f t="shared" si="3"/>
        <v>pt</v>
      </c>
      <c r="K22" t="str">
        <f t="shared" si="4"/>
        <v>Nº Pedido</v>
      </c>
      <c r="L22" t="str">
        <f>MID(C22,G22+2,LEN(C22))</f>
        <v>Nº Pedido",</v>
      </c>
    </row>
    <row r="23" spans="3:12" x14ac:dyDescent="0.2">
      <c r="C23" t="s">
        <v>345</v>
      </c>
      <c r="G23">
        <f t="shared" si="0"/>
        <v>14</v>
      </c>
      <c r="H23" t="str">
        <f t="shared" si="1"/>
        <v>Order Details</v>
      </c>
      <c r="I23" t="str">
        <f t="shared" si="2"/>
        <v>Detalhe do Pedido</v>
      </c>
      <c r="J23" t="str">
        <f t="shared" si="3"/>
        <v>pt</v>
      </c>
      <c r="K23" t="str">
        <f t="shared" si="4"/>
        <v>Detalhe do Pedido</v>
      </c>
      <c r="L23" t="str">
        <f t="shared" si="5"/>
        <v>Detalhe do Pedido",</v>
      </c>
    </row>
    <row r="24" spans="3:12" x14ac:dyDescent="0.2">
      <c r="C24" t="s">
        <v>346</v>
      </c>
      <c r="G24">
        <f>FIND(":",C24)</f>
        <v>8</v>
      </c>
      <c r="H24" t="str">
        <f>MID(C24,1,G24-1)</f>
        <v>Product</v>
      </c>
      <c r="I24" t="str">
        <f t="shared" si="2"/>
        <v>Produto</v>
      </c>
      <c r="J24" t="str">
        <f t="shared" si="3"/>
        <v>pt</v>
      </c>
      <c r="K24" t="str">
        <f t="shared" si="4"/>
        <v>Produto</v>
      </c>
      <c r="L24" t="str">
        <f>MID(C24,G24+2,LEN(C24))</f>
        <v>Produto",</v>
      </c>
    </row>
    <row r="25" spans="3:12" x14ac:dyDescent="0.2">
      <c r="C25" t="s">
        <v>347</v>
      </c>
      <c r="G25">
        <f t="shared" si="0"/>
        <v>9</v>
      </c>
      <c r="H25" t="str">
        <f t="shared" si="1"/>
        <v>Quantity</v>
      </c>
      <c r="I25" t="str">
        <f t="shared" si="2"/>
        <v>Quantidade</v>
      </c>
      <c r="J25" t="str">
        <f t="shared" si="3"/>
        <v>pt</v>
      </c>
      <c r="K25" t="str">
        <f t="shared" si="4"/>
        <v>Quantidade</v>
      </c>
      <c r="L25" t="str">
        <f t="shared" si="5"/>
        <v>Quantidade",</v>
      </c>
    </row>
    <row r="26" spans="3:12" x14ac:dyDescent="0.2">
      <c r="C26" t="s">
        <v>348</v>
      </c>
      <c r="G26">
        <f>FIND(":",C26)</f>
        <v>7</v>
      </c>
      <c r="H26" t="str">
        <f>MID(C26,1,G26-1)</f>
        <v>Sector</v>
      </c>
      <c r="I26" t="str">
        <f t="shared" si="2"/>
        <v>Setor</v>
      </c>
      <c r="J26" t="str">
        <f t="shared" si="3"/>
        <v>pt</v>
      </c>
      <c r="K26" t="str">
        <f t="shared" si="4"/>
        <v>Setor</v>
      </c>
      <c r="L26" t="str">
        <f>MID(C26,G26+2,LEN(C26))</f>
        <v>Setor",</v>
      </c>
    </row>
    <row r="27" spans="3:12" x14ac:dyDescent="0.2">
      <c r="C27" t="s">
        <v>349</v>
      </c>
      <c r="G27">
        <f t="shared" si="0"/>
        <v>13</v>
      </c>
      <c r="H27" t="str">
        <f t="shared" si="1"/>
        <v>Total Orders</v>
      </c>
      <c r="I27" t="str">
        <f t="shared" si="2"/>
        <v>Total de Pedidos</v>
      </c>
      <c r="J27" t="str">
        <f t="shared" si="3"/>
        <v>pt</v>
      </c>
      <c r="K27" t="str">
        <f t="shared" si="4"/>
        <v>Total de Pedidos</v>
      </c>
      <c r="L27" t="str">
        <f t="shared" si="5"/>
        <v>Total de Pedidos",</v>
      </c>
    </row>
    <row r="28" spans="3:12" x14ac:dyDescent="0.2">
      <c r="C28" t="s">
        <v>350</v>
      </c>
      <c r="G28">
        <f>FIND(":",C28)</f>
        <v>11</v>
      </c>
      <c r="H28" t="str">
        <f>MID(C28,1,G28-1)</f>
        <v>Unit Price</v>
      </c>
      <c r="I28" t="str">
        <f t="shared" si="2"/>
        <v>Preço Unitário</v>
      </c>
      <c r="J28" t="str">
        <f t="shared" si="3"/>
        <v>pt</v>
      </c>
      <c r="K28" t="str">
        <f t="shared" si="4"/>
        <v>Preço Unitário</v>
      </c>
      <c r="L28" t="str">
        <f>MID(C28,G28+2,LEN(C28))</f>
        <v>Preço Unitário",</v>
      </c>
    </row>
    <row r="29" spans="3:12" x14ac:dyDescent="0.2">
      <c r="C29" t="s">
        <v>351</v>
      </c>
      <c r="G29">
        <f t="shared" si="0"/>
        <v>34</v>
      </c>
      <c r="H29" t="str">
        <f t="shared" si="1"/>
        <v>Select your preferred language...</v>
      </c>
      <c r="I29" t="str">
        <f t="shared" si="2"/>
        <v>Selecione seu idioma de preferência...</v>
      </c>
      <c r="J29" t="str">
        <f t="shared" si="3"/>
        <v>pt</v>
      </c>
      <c r="K29" t="str">
        <f t="shared" si="4"/>
        <v>Selecione seu idioma de preferência...</v>
      </c>
      <c r="L29" t="str">
        <f t="shared" si="5"/>
        <v>Selecione seu idioma de preferência...",</v>
      </c>
    </row>
    <row r="30" spans="3:12" x14ac:dyDescent="0.2">
      <c r="C30" t="s">
        <v>352</v>
      </c>
      <c r="G30">
        <f>FIND(":",C30)</f>
        <v>9</v>
      </c>
      <c r="H30" t="str">
        <f>MID(C30,1,G30-1)</f>
        <v>themeRGB</v>
      </c>
      <c r="I30" t="str">
        <f t="shared" si="2"/>
        <v>RGB(48,125,48)</v>
      </c>
      <c r="J30" t="str">
        <f t="shared" si="3"/>
        <v>pt</v>
      </c>
      <c r="K30" t="str">
        <f t="shared" si="4"/>
        <v>RGB(48,125,48)</v>
      </c>
      <c r="L30" t="str">
        <f>MID(C30,G30+2,LEN(C30))</f>
        <v>RGB(48,125,48)",</v>
      </c>
    </row>
    <row r="31" spans="3:12" x14ac:dyDescent="0.2">
      <c r="C31" t="s">
        <v>353</v>
      </c>
      <c r="G31">
        <f t="shared" si="0"/>
        <v>15</v>
      </c>
      <c r="H31" t="str">
        <f t="shared" si="1"/>
        <v>Order Analysis</v>
      </c>
      <c r="I31" t="str">
        <f t="shared" si="2"/>
        <v>Análise de Pedidos</v>
      </c>
      <c r="J31" t="str">
        <f t="shared" si="3"/>
        <v>pt</v>
      </c>
      <c r="K31" t="str">
        <f t="shared" si="4"/>
        <v>Análise de Pedidos</v>
      </c>
      <c r="L31" t="str">
        <f t="shared" si="5"/>
        <v>Análise de Pedidos",</v>
      </c>
    </row>
    <row r="32" spans="3:12" x14ac:dyDescent="0.2">
      <c r="C32" t="s">
        <v>363</v>
      </c>
      <c r="G32">
        <f t="shared" si="0"/>
        <v>17</v>
      </c>
      <c r="H32" t="str">
        <f t="shared" si="1"/>
        <v>Application Info</v>
      </c>
      <c r="I32" t="str">
        <f t="shared" si="2"/>
        <v>Informações da Aplicação</v>
      </c>
      <c r="J32" t="str">
        <f t="shared" si="3"/>
        <v>pt</v>
      </c>
      <c r="K32" t="str">
        <f t="shared" si="4"/>
        <v>Informações da Aplicação</v>
      </c>
      <c r="L32" t="str">
        <f t="shared" si="5"/>
        <v>Informações da Aplicação",</v>
      </c>
    </row>
    <row r="33" spans="3:12" x14ac:dyDescent="0.2">
      <c r="C33" t="s">
        <v>364</v>
      </c>
      <c r="G33">
        <f t="shared" si="0"/>
        <v>10</v>
      </c>
      <c r="H33" t="str">
        <f t="shared" si="1"/>
        <v>DEVELOPER</v>
      </c>
      <c r="I33" t="str">
        <f t="shared" si="2"/>
        <v>DESENVOLVEDOR</v>
      </c>
      <c r="J33" t="str">
        <f t="shared" si="3"/>
        <v>pt</v>
      </c>
      <c r="K33" t="str">
        <f t="shared" si="4"/>
        <v>DESENVOLVEDOR</v>
      </c>
      <c r="L33" t="str">
        <f t="shared" si="5"/>
        <v>DESENVOLVEDOR",</v>
      </c>
    </row>
    <row r="34" spans="3:12" x14ac:dyDescent="0.2">
      <c r="C34" t="s">
        <v>365</v>
      </c>
      <c r="G34">
        <f t="shared" si="0"/>
        <v>14</v>
      </c>
      <c r="H34" t="str">
        <f t="shared" si="1"/>
        <v>Data Explorer</v>
      </c>
      <c r="I34" t="str">
        <f t="shared" si="2"/>
        <v>Explorador de Dados</v>
      </c>
      <c r="J34" t="str">
        <f t="shared" si="3"/>
        <v>pt</v>
      </c>
      <c r="K34" t="str">
        <f t="shared" si="4"/>
        <v>Explorador de Dados</v>
      </c>
      <c r="L34" t="str">
        <f t="shared" si="5"/>
        <v>Explorador de Dados",</v>
      </c>
    </row>
    <row r="35" spans="3:12" x14ac:dyDescent="0.2">
      <c r="C35" t="s">
        <v>366</v>
      </c>
      <c r="G35">
        <f t="shared" si="0"/>
        <v>25</v>
      </c>
      <c r="H35" t="str">
        <f t="shared" si="1"/>
        <v>Language String Explorer</v>
      </c>
      <c r="I35" t="str">
        <f t="shared" si="2"/>
        <v>Explorador de Dados String</v>
      </c>
      <c r="J35" t="str">
        <f t="shared" si="3"/>
        <v>pt</v>
      </c>
      <c r="K35" t="str">
        <f t="shared" si="4"/>
        <v>Explorador de Dados String</v>
      </c>
      <c r="L35" t="str">
        <f t="shared" si="5"/>
        <v>Explorador de Dados String",</v>
      </c>
    </row>
    <row r="36" spans="3:12" x14ac:dyDescent="0.2">
      <c r="C36" t="s">
        <v>367</v>
      </c>
      <c r="G36">
        <f t="shared" si="0"/>
        <v>24</v>
      </c>
      <c r="H36" t="str">
        <f t="shared" si="1"/>
        <v>Language Section Access</v>
      </c>
      <c r="I36" t="str">
        <f t="shared" si="2"/>
        <v>Acesso à Seção de Idiomas</v>
      </c>
      <c r="J36" t="str">
        <f t="shared" si="3"/>
        <v>pt</v>
      </c>
      <c r="K36" t="str">
        <f t="shared" si="4"/>
        <v>Acesso à Seção de Idiomas</v>
      </c>
      <c r="L36" t="str">
        <f t="shared" si="5"/>
        <v>Acesso à Seção de Idiomas",</v>
      </c>
    </row>
    <row r="37" spans="3:12" x14ac:dyDescent="0.2">
      <c r="C37" t="s">
        <v>296</v>
      </c>
      <c r="G37">
        <f t="shared" si="0"/>
        <v>25</v>
      </c>
      <c r="H37" t="str">
        <f t="shared" si="1"/>
        <v>Language Format Explorer</v>
      </c>
      <c r="I37" t="str">
        <f t="shared" si="2"/>
        <v>Explorador de Formato de Idioma</v>
      </c>
      <c r="J37" t="str">
        <f t="shared" si="3"/>
        <v>pt</v>
      </c>
      <c r="K37" t="str">
        <f t="shared" si="4"/>
        <v>Explorador de Formato de Idioma</v>
      </c>
      <c r="L37" t="str">
        <f t="shared" si="5"/>
        <v>Explorador de Formato de Idioma",</v>
      </c>
    </row>
    <row r="38" spans="3:12" x14ac:dyDescent="0.2">
      <c r="C38" t="s">
        <v>354</v>
      </c>
      <c r="G38">
        <f t="shared" si="0"/>
        <v>15</v>
      </c>
      <c r="H38" t="str">
        <f t="shared" si="1"/>
        <v>Formatted Data</v>
      </c>
      <c r="I38" t="str">
        <f t="shared" si="2"/>
        <v>Dados Formatados</v>
      </c>
      <c r="J38" t="str">
        <f t="shared" si="3"/>
        <v>pt</v>
      </c>
      <c r="K38" t="str">
        <f t="shared" si="4"/>
        <v>Dados Formatados</v>
      </c>
      <c r="L38" t="str">
        <f t="shared" si="5"/>
        <v>Dados Formatados",</v>
      </c>
    </row>
    <row r="39" spans="3:12" x14ac:dyDescent="0.2">
      <c r="C39" t="s">
        <v>297</v>
      </c>
      <c r="G39">
        <f t="shared" si="0"/>
        <v>9</v>
      </c>
      <c r="H39" t="str">
        <f t="shared" si="1"/>
        <v>Raw Data</v>
      </c>
      <c r="I39" t="str">
        <f t="shared" si="2"/>
        <v>Datos Brutos</v>
      </c>
      <c r="J39" t="str">
        <f t="shared" si="3"/>
        <v>pt</v>
      </c>
      <c r="K39" t="str">
        <f t="shared" si="4"/>
        <v>Datos Brutos</v>
      </c>
      <c r="L39" t="str">
        <f t="shared" si="5"/>
        <v>Datos Brutos",</v>
      </c>
    </row>
    <row r="40" spans="3:12" x14ac:dyDescent="0.2">
      <c r="C40" t="s">
        <v>298</v>
      </c>
      <c r="G40">
        <f t="shared" si="0"/>
        <v>4</v>
      </c>
      <c r="H40" t="str">
        <f t="shared" si="1"/>
        <v>Age</v>
      </c>
      <c r="I40" t="str">
        <f t="shared" si="2"/>
        <v>Era</v>
      </c>
      <c r="J40" t="str">
        <f t="shared" si="3"/>
        <v>pt</v>
      </c>
      <c r="K40" t="str">
        <f t="shared" si="4"/>
        <v>Era</v>
      </c>
      <c r="L40" t="str">
        <f t="shared" si="5"/>
        <v>Era",</v>
      </c>
    </row>
    <row r="41" spans="3:12" x14ac:dyDescent="0.2">
      <c r="C41" t="s">
        <v>355</v>
      </c>
      <c r="G41">
        <f t="shared" si="0"/>
        <v>22</v>
      </c>
      <c r="H41" t="str">
        <f t="shared" si="1"/>
        <v>Local Currency Format</v>
      </c>
      <c r="I41" t="str">
        <f t="shared" si="2"/>
        <v>Formato de Moeda Local</v>
      </c>
      <c r="J41" t="str">
        <f t="shared" si="3"/>
        <v>pt</v>
      </c>
      <c r="K41" t="str">
        <f t="shared" si="4"/>
        <v>Formato de Moeda Local</v>
      </c>
      <c r="L41" t="str">
        <f t="shared" si="5"/>
        <v>Formato de Moeda Local",</v>
      </c>
    </row>
    <row r="42" spans="3:12" x14ac:dyDescent="0.2">
      <c r="C42" t="s">
        <v>356</v>
      </c>
      <c r="G42">
        <f t="shared" si="0"/>
        <v>15</v>
      </c>
      <c r="H42" t="str">
        <f t="shared" si="1"/>
        <v>Language Order</v>
      </c>
      <c r="I42" t="str">
        <f t="shared" si="2"/>
        <v>Ordem de Idioma</v>
      </c>
      <c r="J42" t="str">
        <f t="shared" si="3"/>
        <v>pt</v>
      </c>
      <c r="K42" t="str">
        <f t="shared" si="4"/>
        <v>Ordem de Idioma</v>
      </c>
      <c r="L42" t="str">
        <f t="shared" si="5"/>
        <v>Ordem de Idioma",</v>
      </c>
    </row>
    <row r="43" spans="3:12" x14ac:dyDescent="0.2">
      <c r="C43" t="s">
        <v>357</v>
      </c>
      <c r="G43">
        <f t="shared" si="0"/>
        <v>21</v>
      </c>
      <c r="H43" t="str">
        <f t="shared" si="1"/>
        <v>Section Access Table</v>
      </c>
      <c r="I43" t="str">
        <f t="shared" si="2"/>
        <v>Seção Tabela de Acesso</v>
      </c>
      <c r="J43" t="str">
        <f t="shared" si="3"/>
        <v>pt</v>
      </c>
      <c r="K43" t="str">
        <f t="shared" si="4"/>
        <v>Seção Tabela de Acesso</v>
      </c>
      <c r="L43" t="str">
        <f t="shared" si="5"/>
        <v>Seção Tabela de Acesso",</v>
      </c>
    </row>
    <row r="44" spans="3:12" x14ac:dyDescent="0.2">
      <c r="C44" t="s">
        <v>358</v>
      </c>
      <c r="G44">
        <f t="shared" si="0"/>
        <v>15</v>
      </c>
      <c r="H44" t="str">
        <f t="shared" si="1"/>
        <v>LanguageFooter</v>
      </c>
      <c r="I44" t="str">
        <f t="shared" si="2"/>
        <v>Esta caixa pode ser removida para mais conteúdo analítico. As preferências do usuário podem ser especificadas usando grupos de segurança.</v>
      </c>
      <c r="J44" t="str">
        <f t="shared" si="3"/>
        <v>pt</v>
      </c>
      <c r="K44" t="str">
        <f t="shared" si="4"/>
        <v>Esta caixa pode ser removida para mais conteúdo analítico. As preferências do usuário podem ser especificadas usando grupos de segurança.</v>
      </c>
      <c r="L44" t="str">
        <f t="shared" si="5"/>
        <v>Esta caixa pode ser removida para mais conteúdo analítico. As preferências do usuário podem ser especificadas usando grupos de segurança.",</v>
      </c>
    </row>
    <row r="45" spans="3:12" x14ac:dyDescent="0.2">
      <c r="C45" t="s">
        <v>359</v>
      </c>
      <c r="G45">
        <f t="shared" si="0"/>
        <v>15</v>
      </c>
      <c r="H45" t="str">
        <f t="shared" si="1"/>
        <v>ReloadSubtitle</v>
      </c>
      <c r="I45" t="str">
        <f t="shared" si="2"/>
        <v>Depois de atualizar os arquivos de recurso/db com novos valores de String de caracteres, recarregue o aplicativo para atualizá-los.</v>
      </c>
      <c r="J45" t="str">
        <f t="shared" si="3"/>
        <v>pt</v>
      </c>
      <c r="K45" t="str">
        <f t="shared" si="4"/>
        <v>Depois de atualizar os arquivos de recurso/db com novos valores de String de caracteres, recarregue o aplicativo para atualizá-los.</v>
      </c>
      <c r="L45" t="str">
        <f t="shared" si="5"/>
        <v>Depois de atualizar os arquivos de recurso/db com novos valores de String de caracteres, recarregue o aplicativo para atualizá-los.",</v>
      </c>
    </row>
    <row r="46" spans="3:12" x14ac:dyDescent="0.2">
      <c r="C46" t="s">
        <v>360</v>
      </c>
      <c r="G46">
        <f t="shared" si="0"/>
        <v>14</v>
      </c>
      <c r="H46" t="str">
        <f t="shared" si="1"/>
        <v>TableColTitle</v>
      </c>
      <c r="I46" t="str">
        <f t="shared" si="2"/>
        <v>Abordagem baseada em coluna: as colunas são 'alteradas' de acordo com a preferência de idioma.</v>
      </c>
      <c r="J46" t="str">
        <f t="shared" si="3"/>
        <v>pt</v>
      </c>
      <c r="K46" t="str">
        <f t="shared" si="4"/>
        <v>Abordagem baseada em coluna_COLON_ as colunas são 'alteradas' de acordo com a preferência de idioma.</v>
      </c>
      <c r="L46" t="str">
        <f t="shared" si="5"/>
        <v>Abordagem baseada em coluna_COLON_ as colunas são 'alteradas' de acordo com a preferência de idioma.",</v>
      </c>
    </row>
    <row r="47" spans="3:12" x14ac:dyDescent="0.2">
      <c r="C47" t="s">
        <v>361</v>
      </c>
      <c r="G47">
        <f t="shared" si="0"/>
        <v>14</v>
      </c>
      <c r="H47" t="str">
        <f t="shared" si="1"/>
        <v>TableRowTitle</v>
      </c>
      <c r="I47" t="str">
        <f t="shared" si="2"/>
        <v>Abordagem baseada em linha: as linhas são 'filtradas/reduzidas' com base nas preferências do idioma.</v>
      </c>
      <c r="J47" t="str">
        <f t="shared" si="3"/>
        <v>pt</v>
      </c>
      <c r="K47" t="str">
        <f t="shared" si="4"/>
        <v>Abordagem baseada em linha_COLON_ as linhas são 'filtradas/reduzidas' com base nas preferências do idioma.</v>
      </c>
      <c r="L47" t="str">
        <f t="shared" si="5"/>
        <v>Abordagem baseada em linha_COLON_ as linhas são 'filtradas/reduzidas' com base nas preferências do idioma.",</v>
      </c>
    </row>
    <row r="48" spans="3:12" x14ac:dyDescent="0.2">
      <c r="C48" t="s">
        <v>362</v>
      </c>
      <c r="G48">
        <f t="shared" si="0"/>
        <v>14</v>
      </c>
      <c r="H48" t="str">
        <f t="shared" si="1"/>
        <v>TableCRFooter</v>
      </c>
      <c r="I48" t="str">
        <f t="shared" si="2"/>
        <v>NOTA: Esta tabela não será alterada dependendo das seleções anteriores. É apenas para fins de demonstração</v>
      </c>
      <c r="J48" t="str">
        <f t="shared" si="3"/>
        <v>pt</v>
      </c>
      <c r="K48" t="str">
        <f t="shared" si="4"/>
        <v>NOTA_COLON_ Esta tabela não será alterada dependendo das seleções anteriores. É apenas para fins de demonstração</v>
      </c>
      <c r="L48" t="str">
        <f t="shared" si="5"/>
        <v>NOTA_COLON_ Esta tabela não será alterada dependendo das seleções anteriores. É apenas para fins de demonstração."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Sector</vt:lpstr>
      <vt:lpstr>Industry</vt:lpstr>
      <vt:lpstr>Product</vt:lpstr>
      <vt:lpstr>Company</vt:lpstr>
      <vt:lpstr>Orders</vt:lpstr>
      <vt:lpstr>Language</vt:lpstr>
      <vt:lpstr>UI_Strings</vt:lpstr>
      <vt:lpstr>JSON to Excel</vt:lpstr>
    </vt:vector>
  </TitlesOfParts>
  <Company>Qlik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qlik</dc:creator>
  <cp:lastModifiedBy>Steve Newman</cp:lastModifiedBy>
  <dcterms:created xsi:type="dcterms:W3CDTF">2017-08-14T13:44:59Z</dcterms:created>
  <dcterms:modified xsi:type="dcterms:W3CDTF">2017-10-29T12:55:34Z</dcterms:modified>
</cp:coreProperties>
</file>