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ethz-my.sharepoint.com/personal/lintang_ethz_ch/Documents/Documents/Paper 1 - Fusion/Figures/Figure 5/"/>
    </mc:Choice>
  </mc:AlternateContent>
  <xr:revisionPtr revIDLastSave="50" documentId="8_{6263DB53-E798-4023-8C01-D068E08AE26D}" xr6:coauthVersionLast="47" xr6:coauthVersionMax="47" xr10:uidLastSave="{2C9F2E13-4A21-4CD9-8FCD-9D4963721EBE}"/>
  <bookViews>
    <workbookView xWindow="-108" yWindow="-108" windowWidth="23256" windowHeight="13896" xr2:uid="{00000000-000D-0000-FFFF-FFFF00000000}"/>
  </bookViews>
  <sheets>
    <sheet name="Data" sheetId="3" r:id="rId1"/>
    <sheet name="InputData" sheetId="1" r:id="rId2"/>
    <sheet name="Sour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4" i="1"/>
  <c r="D3" i="1"/>
  <c r="B3" i="1"/>
  <c r="B7" i="3"/>
  <c r="C7" i="3" s="1"/>
  <c r="B11" i="3"/>
  <c r="D11" i="3"/>
  <c r="D3" i="3"/>
  <c r="D2" i="1" s="1"/>
  <c r="B3" i="3"/>
  <c r="B2" i="1" s="1"/>
</calcChain>
</file>

<file path=xl/sharedStrings.xml><?xml version="1.0" encoding="utf-8"?>
<sst xmlns="http://schemas.openxmlformats.org/spreadsheetml/2006/main" count="48" uniqueCount="34">
  <si>
    <t>Technology</t>
  </si>
  <si>
    <t>Experience rate</t>
  </si>
  <si>
    <t>PV modules</t>
  </si>
  <si>
    <t>Onshore Wind</t>
  </si>
  <si>
    <t>Li-ion batteries</t>
  </si>
  <si>
    <t>Source</t>
  </si>
  <si>
    <t>Starting cumulative cap (GW)</t>
  </si>
  <si>
    <t>Nemet (2009)</t>
  </si>
  <si>
    <t>Interim monitoring of cost dynamics for publicly supported energy technologies. Energy Policy 37(3): 825-835. by Nemet, G. F (2009)</t>
  </si>
  <si>
    <t>Lovering et al. (2016)</t>
  </si>
  <si>
    <t>Starting Cost (2024$/kW)</t>
  </si>
  <si>
    <t>Wiser and Bolinger (2017)</t>
  </si>
  <si>
    <t>Historical construction costs of global nuclear power reactors</t>
  </si>
  <si>
    <t>Ziegler &amp; Trancik (2021)</t>
  </si>
  <si>
    <r>
      <t>Ziegler, M. S.; Trancik, J. E. Re-Examining Rates of Lithium-Ion Battery Technology Improvement and Cost Decline. </t>
    </r>
    <r>
      <rPr>
        <i/>
        <sz val="9"/>
        <color rgb="FF000000"/>
        <rFont val="Aptos"/>
        <family val="2"/>
      </rPr>
      <t>Energy Environ. Sci.</t>
    </r>
    <r>
      <rPr>
        <sz val="9"/>
        <color rgb="FF000000"/>
        <rFont val="Aptos"/>
        <family val="2"/>
      </rPr>
      <t> </t>
    </r>
    <r>
      <rPr>
        <b/>
        <sz val="9"/>
        <color rgb="FF000000"/>
        <rFont val="Aptos"/>
        <family val="2"/>
      </rPr>
      <t>2021</t>
    </r>
    <r>
      <rPr>
        <sz val="9"/>
        <color rgb="FF000000"/>
        <rFont val="Aptos"/>
        <family val="2"/>
      </rPr>
      <t>, </t>
    </r>
    <r>
      <rPr>
        <i/>
        <sz val="9"/>
        <color rgb="FF000000"/>
        <rFont val="Aptos"/>
        <family val="2"/>
      </rPr>
      <t>14</t>
    </r>
    <r>
      <rPr>
        <sz val="9"/>
        <color rgb="FF000000"/>
        <rFont val="Aptos"/>
        <family val="2"/>
      </rPr>
      <t>, 1635–1651.</t>
    </r>
  </si>
  <si>
    <t>Ziegler, M. S.; Trancik, J. E., 2021, "Data series for lithium-ion battery technologies",</t>
  </si>
  <si>
    <t>Rubin et al. (2015)</t>
  </si>
  <si>
    <t>A review of learning rates for electricity supply technologies</t>
  </si>
  <si>
    <t>End cumulative cap</t>
  </si>
  <si>
    <t>Wiser et al. (2024)</t>
  </si>
  <si>
    <t>IRENA (2025)</t>
  </si>
  <si>
    <t>Global Installed Cap (MW)</t>
  </si>
  <si>
    <t>Global Installed Cap (GW)</t>
  </si>
  <si>
    <t>Li-ion Battery</t>
  </si>
  <si>
    <t>PV Modules</t>
  </si>
  <si>
    <t>Module price (2023$/kW)</t>
  </si>
  <si>
    <t>Module price (2024$/kW)</t>
  </si>
  <si>
    <t>Price (2018$/kW)</t>
  </si>
  <si>
    <t>Price (2024$/kW)</t>
  </si>
  <si>
    <t>Global Market Cap (MWh)</t>
  </si>
  <si>
    <t>Global Market Cap (kWh)</t>
  </si>
  <si>
    <t>Specific installed cost (2014EUR/kW)</t>
  </si>
  <si>
    <t>Specific installed cost (2014USD/kW)</t>
  </si>
  <si>
    <t>Specific installed cost (2024USD/kW)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</si>
</sst>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ptos"/>
      <family val="2"/>
    </font>
    <font>
      <i/>
      <sz val="9"/>
      <color rgb="FF000000"/>
      <name val="Aptos"/>
      <family val="2"/>
    </font>
    <font>
      <b/>
      <sz val="9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9871-817B-4E02-830F-F139A32C07DB}">
  <dimension ref="A1:D11"/>
  <sheetViews>
    <sheetView tabSelected="1" workbookViewId="0">
      <selection activeCell="B11" sqref="B11"/>
    </sheetView>
  </sheetViews>
  <sheetFormatPr defaultRowHeight="14.4" x14ac:dyDescent="0.3"/>
  <cols>
    <col min="1" max="1" width="22" customWidth="1"/>
    <col min="2" max="2" width="21.88671875" customWidth="1"/>
    <col min="3" max="3" width="22.6640625" customWidth="1"/>
  </cols>
  <sheetData>
    <row r="1" spans="1:4" x14ac:dyDescent="0.3">
      <c r="A1" s="1" t="s">
        <v>24</v>
      </c>
    </row>
    <row r="2" spans="1:4" x14ac:dyDescent="0.3">
      <c r="A2" t="s">
        <v>25</v>
      </c>
      <c r="B2" t="s">
        <v>26</v>
      </c>
      <c r="C2" t="s">
        <v>21</v>
      </c>
      <c r="D2" t="s">
        <v>22</v>
      </c>
    </row>
    <row r="3" spans="1:4" x14ac:dyDescent="0.3">
      <c r="A3">
        <v>130704.73000000001</v>
      </c>
      <c r="B3">
        <f>A3*1.03</f>
        <v>134625.87190000003</v>
      </c>
      <c r="C3">
        <v>0.54</v>
      </c>
      <c r="D3">
        <f>C3*0.001</f>
        <v>5.4000000000000001E-4</v>
      </c>
    </row>
    <row r="5" spans="1:4" x14ac:dyDescent="0.3">
      <c r="A5" s="1" t="s">
        <v>3</v>
      </c>
    </row>
    <row r="6" spans="1:4" x14ac:dyDescent="0.3">
      <c r="A6" t="s">
        <v>31</v>
      </c>
      <c r="B6" t="s">
        <v>32</v>
      </c>
      <c r="C6" t="s">
        <v>33</v>
      </c>
      <c r="D6" t="s">
        <v>22</v>
      </c>
    </row>
    <row r="7" spans="1:4" x14ac:dyDescent="0.3">
      <c r="A7">
        <v>3169.61982700007</v>
      </c>
      <c r="B7">
        <f>A7*1.3283</f>
        <v>4210.2060162041935</v>
      </c>
      <c r="C7">
        <f>B7*1.33</f>
        <v>5599.5740015515776</v>
      </c>
      <c r="D7">
        <v>0.208576708493832</v>
      </c>
    </row>
    <row r="9" spans="1:4" x14ac:dyDescent="0.3">
      <c r="A9" s="1" t="s">
        <v>23</v>
      </c>
    </row>
    <row r="10" spans="1:4" x14ac:dyDescent="0.3">
      <c r="A10" t="s">
        <v>27</v>
      </c>
      <c r="B10" t="s">
        <v>28</v>
      </c>
      <c r="C10" t="s">
        <v>29</v>
      </c>
      <c r="D10" t="s">
        <v>30</v>
      </c>
    </row>
    <row r="11" spans="1:4" x14ac:dyDescent="0.3">
      <c r="A11">
        <v>7523.28412979119</v>
      </c>
      <c r="B11">
        <f>A11*1.25</f>
        <v>9404.1051622389878</v>
      </c>
      <c r="C11">
        <v>0.13</v>
      </c>
      <c r="D11">
        <f>C11*0.001</f>
        <v>1.3000000000000002E-4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B5" sqref="B5"/>
    </sheetView>
  </sheetViews>
  <sheetFormatPr defaultRowHeight="14.4" x14ac:dyDescent="0.3"/>
  <cols>
    <col min="1" max="1" width="16.77734375" customWidth="1"/>
    <col min="2" max="2" width="17.109375" customWidth="1"/>
    <col min="3" max="3" width="19.5546875" customWidth="1"/>
    <col min="4" max="4" width="16.77734375" customWidth="1"/>
    <col min="5" max="5" width="18.88671875" customWidth="1"/>
    <col min="6" max="6" width="14.5546875" customWidth="1"/>
    <col min="7" max="7" width="19.88671875" customWidth="1"/>
  </cols>
  <sheetData>
    <row r="1" spans="1:9" x14ac:dyDescent="0.3">
      <c r="A1" s="1" t="s">
        <v>0</v>
      </c>
      <c r="B1" s="1" t="s">
        <v>10</v>
      </c>
      <c r="C1" s="1" t="s">
        <v>5</v>
      </c>
      <c r="D1" s="1" t="s">
        <v>6</v>
      </c>
      <c r="E1" s="1" t="s">
        <v>5</v>
      </c>
      <c r="F1" s="1" t="s">
        <v>1</v>
      </c>
      <c r="G1" s="1" t="s">
        <v>5</v>
      </c>
      <c r="H1" s="1" t="s">
        <v>18</v>
      </c>
      <c r="I1" s="1" t="s">
        <v>5</v>
      </c>
    </row>
    <row r="2" spans="1:9" x14ac:dyDescent="0.3">
      <c r="A2" t="s">
        <v>2</v>
      </c>
      <c r="B2">
        <f>Data!B3</f>
        <v>134625.87190000003</v>
      </c>
      <c r="C2" t="s">
        <v>7</v>
      </c>
      <c r="D2">
        <f>Data!D3</f>
        <v>5.4000000000000001E-4</v>
      </c>
      <c r="E2" t="s">
        <v>7</v>
      </c>
      <c r="F2" s="2">
        <v>0.23</v>
      </c>
      <c r="G2" t="s">
        <v>7</v>
      </c>
      <c r="H2">
        <v>1866</v>
      </c>
      <c r="I2" t="s">
        <v>20</v>
      </c>
    </row>
    <row r="3" spans="1:9" x14ac:dyDescent="0.3">
      <c r="A3" t="s">
        <v>3</v>
      </c>
      <c r="B3">
        <f>Data!C7</f>
        <v>5599.5740015515776</v>
      </c>
      <c r="C3" t="s">
        <v>11</v>
      </c>
      <c r="D3">
        <f>Data!D7</f>
        <v>0.208576708493832</v>
      </c>
      <c r="E3" t="s">
        <v>11</v>
      </c>
      <c r="F3" s="2">
        <v>0.12</v>
      </c>
      <c r="G3" t="s">
        <v>16</v>
      </c>
      <c r="H3">
        <v>1021</v>
      </c>
      <c r="I3" t="s">
        <v>19</v>
      </c>
    </row>
    <row r="4" spans="1:9" x14ac:dyDescent="0.3">
      <c r="A4" t="s">
        <v>4</v>
      </c>
      <c r="B4">
        <f>Data!B11</f>
        <v>9404.1051622389878</v>
      </c>
      <c r="C4" t="s">
        <v>13</v>
      </c>
      <c r="D4">
        <f>Data!D11</f>
        <v>1.3000000000000002E-4</v>
      </c>
      <c r="E4" t="s">
        <v>13</v>
      </c>
      <c r="F4" s="2">
        <v>0.2</v>
      </c>
      <c r="G4" t="s">
        <v>13</v>
      </c>
      <c r="H4">
        <v>415.30833334620598</v>
      </c>
      <c r="I4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FEAB-ED7D-4979-B837-397413099499}">
  <dimension ref="A1:C4"/>
  <sheetViews>
    <sheetView workbookViewId="0">
      <selection activeCell="B14" sqref="B14"/>
    </sheetView>
  </sheetViews>
  <sheetFormatPr defaultRowHeight="14.4" x14ac:dyDescent="0.3"/>
  <cols>
    <col min="1" max="1" width="16.109375" customWidth="1"/>
  </cols>
  <sheetData>
    <row r="1" spans="1:3" x14ac:dyDescent="0.3">
      <c r="A1" t="s">
        <v>7</v>
      </c>
      <c r="B1" t="s">
        <v>8</v>
      </c>
    </row>
    <row r="2" spans="1:3" x14ac:dyDescent="0.3">
      <c r="A2" t="s">
        <v>9</v>
      </c>
      <c r="B2" t="s">
        <v>12</v>
      </c>
    </row>
    <row r="3" spans="1:3" x14ac:dyDescent="0.3">
      <c r="A3" t="s">
        <v>13</v>
      </c>
      <c r="B3" s="3" t="s">
        <v>14</v>
      </c>
      <c r="C3" s="3" t="s">
        <v>15</v>
      </c>
    </row>
    <row r="4" spans="1:3" x14ac:dyDescent="0.3">
      <c r="A4" t="s">
        <v>16</v>
      </c>
      <c r="B4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InputData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 Lingxi</dc:creator>
  <cp:lastModifiedBy>Tang  Lingxi</cp:lastModifiedBy>
  <dcterms:created xsi:type="dcterms:W3CDTF">2015-06-05T18:19:34Z</dcterms:created>
  <dcterms:modified xsi:type="dcterms:W3CDTF">2025-07-25T10:01:59Z</dcterms:modified>
</cp:coreProperties>
</file>