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ethz-my.sharepoint.com/personal/lintang_ethz_ch/Documents/Documents/Paper 1 - Fusion/Figures/Figure 5/"/>
    </mc:Choice>
  </mc:AlternateContent>
  <xr:revisionPtr revIDLastSave="8" documentId="8_{08C75093-71F4-4901-9F6F-09451CD13958}" xr6:coauthVersionLast="47" xr6:coauthVersionMax="47" xr10:uidLastSave="{69C83058-2953-43A1-B9FA-E73651F2F141}"/>
  <bookViews>
    <workbookView xWindow="-108" yWindow="-108" windowWidth="23256" windowHeight="13896" xr2:uid="{00000000-000D-0000-FFFF-FFFF00000000}"/>
  </bookViews>
  <sheets>
    <sheet name="Nuclear" sheetId="5" r:id="rId1"/>
    <sheet name="Nuclear_LR Calc" sheetId="10" r:id="rId2"/>
    <sheet name="Fusion" sheetId="6" r:id="rId3"/>
  </sheets>
  <definedNames>
    <definedName name="_xlnm._FilterDatabase" localSheetId="0" hidden="1">Nuclear!$A$1:$C$93</definedName>
    <definedName name="_xlnm._FilterDatabase" localSheetId="1" hidden="1">'Nuclear_LR Calc'!$A$1:$C$93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6" l="1"/>
  <c r="D21" i="6"/>
  <c r="D20" i="6"/>
  <c r="D19" i="6"/>
  <c r="G93" i="10"/>
  <c r="C93" i="10"/>
  <c r="H93" i="10" s="1"/>
  <c r="G92" i="10"/>
  <c r="C92" i="10"/>
  <c r="H92" i="10" s="1"/>
  <c r="H91" i="10"/>
  <c r="G91" i="10"/>
  <c r="C91" i="10"/>
  <c r="G90" i="10"/>
  <c r="C90" i="10"/>
  <c r="H90" i="10" s="1"/>
  <c r="H89" i="10"/>
  <c r="G89" i="10"/>
  <c r="C89" i="10"/>
  <c r="H88" i="10"/>
  <c r="G88" i="10"/>
  <c r="C88" i="10"/>
  <c r="H87" i="10"/>
  <c r="G87" i="10"/>
  <c r="C87" i="10"/>
  <c r="G86" i="10"/>
  <c r="C86" i="10"/>
  <c r="H86" i="10" s="1"/>
  <c r="G85" i="10"/>
  <c r="C85" i="10"/>
  <c r="H85" i="10" s="1"/>
  <c r="H84" i="10"/>
  <c r="G84" i="10"/>
  <c r="C84" i="10"/>
  <c r="G83" i="10"/>
  <c r="C83" i="10"/>
  <c r="H83" i="10" s="1"/>
  <c r="G82" i="10"/>
  <c r="C82" i="10"/>
  <c r="H82" i="10" s="1"/>
  <c r="G81" i="10"/>
  <c r="C81" i="10"/>
  <c r="H81" i="10" s="1"/>
  <c r="H80" i="10"/>
  <c r="G80" i="10"/>
  <c r="C80" i="10"/>
  <c r="G79" i="10"/>
  <c r="C79" i="10"/>
  <c r="H79" i="10" s="1"/>
  <c r="G78" i="10"/>
  <c r="C78" i="10"/>
  <c r="H78" i="10" s="1"/>
  <c r="G77" i="10"/>
  <c r="C77" i="10"/>
  <c r="H77" i="10" s="1"/>
  <c r="G76" i="10"/>
  <c r="C76" i="10"/>
  <c r="H76" i="10" s="1"/>
  <c r="G75" i="10"/>
  <c r="C75" i="10"/>
  <c r="H75" i="10" s="1"/>
  <c r="G74" i="10"/>
  <c r="C74" i="10"/>
  <c r="H74" i="10" s="1"/>
  <c r="G73" i="10"/>
  <c r="C73" i="10"/>
  <c r="H73" i="10" s="1"/>
  <c r="G72" i="10"/>
  <c r="C72" i="10"/>
  <c r="H72" i="10" s="1"/>
  <c r="H71" i="10"/>
  <c r="G71" i="10"/>
  <c r="C71" i="10"/>
  <c r="G70" i="10"/>
  <c r="C70" i="10"/>
  <c r="H70" i="10" s="1"/>
  <c r="H69" i="10"/>
  <c r="G69" i="10"/>
  <c r="C69" i="10"/>
  <c r="G68" i="10"/>
  <c r="C68" i="10"/>
  <c r="H68" i="10" s="1"/>
  <c r="H67" i="10"/>
  <c r="G67" i="10"/>
  <c r="C67" i="10"/>
  <c r="G66" i="10"/>
  <c r="C66" i="10"/>
  <c r="H66" i="10" s="1"/>
  <c r="G65" i="10"/>
  <c r="C65" i="10"/>
  <c r="H65" i="10" s="1"/>
  <c r="H64" i="10"/>
  <c r="G64" i="10"/>
  <c r="C64" i="10"/>
  <c r="G63" i="10"/>
  <c r="C63" i="10"/>
  <c r="H63" i="10" s="1"/>
  <c r="G62" i="10"/>
  <c r="C62" i="10"/>
  <c r="H62" i="10" s="1"/>
  <c r="G61" i="10"/>
  <c r="C61" i="10"/>
  <c r="H61" i="10" s="1"/>
  <c r="H60" i="10"/>
  <c r="G60" i="10"/>
  <c r="C60" i="10"/>
  <c r="G59" i="10"/>
  <c r="C59" i="10"/>
  <c r="H59" i="10" s="1"/>
  <c r="G58" i="10"/>
  <c r="C58" i="10"/>
  <c r="H58" i="10" s="1"/>
  <c r="G57" i="10"/>
  <c r="C57" i="10"/>
  <c r="H57" i="10" s="1"/>
  <c r="G56" i="10"/>
  <c r="C56" i="10"/>
  <c r="H56" i="10" s="1"/>
  <c r="G55" i="10"/>
  <c r="C55" i="10"/>
  <c r="H55" i="10" s="1"/>
  <c r="H54" i="10"/>
  <c r="G54" i="10"/>
  <c r="C54" i="10"/>
  <c r="G53" i="10"/>
  <c r="C53" i="10"/>
  <c r="H53" i="10" s="1"/>
  <c r="G52" i="10"/>
  <c r="C52" i="10"/>
  <c r="H52" i="10" s="1"/>
  <c r="H51" i="10"/>
  <c r="G51" i="10"/>
  <c r="C51" i="10"/>
  <c r="G50" i="10"/>
  <c r="C50" i="10"/>
  <c r="H50" i="10" s="1"/>
  <c r="H49" i="10"/>
  <c r="G49" i="10"/>
  <c r="C49" i="10"/>
  <c r="G48" i="10"/>
  <c r="C48" i="10"/>
  <c r="H48" i="10" s="1"/>
  <c r="H47" i="10"/>
  <c r="G47" i="10"/>
  <c r="C47" i="10"/>
  <c r="G46" i="10"/>
  <c r="C46" i="10"/>
  <c r="H46" i="10" s="1"/>
  <c r="G45" i="10"/>
  <c r="C45" i="10"/>
  <c r="H45" i="10" s="1"/>
  <c r="H44" i="10"/>
  <c r="G44" i="10"/>
  <c r="C44" i="10"/>
  <c r="G43" i="10"/>
  <c r="C43" i="10"/>
  <c r="H43" i="10" s="1"/>
  <c r="G42" i="10"/>
  <c r="C42" i="10"/>
  <c r="H42" i="10" s="1"/>
  <c r="G41" i="10"/>
  <c r="C41" i="10"/>
  <c r="H41" i="10" s="1"/>
  <c r="H40" i="10"/>
  <c r="G40" i="10"/>
  <c r="C40" i="10"/>
  <c r="G39" i="10"/>
  <c r="C39" i="10"/>
  <c r="H39" i="10" s="1"/>
  <c r="G38" i="10"/>
  <c r="C38" i="10"/>
  <c r="H38" i="10" s="1"/>
  <c r="G37" i="10"/>
  <c r="C37" i="10"/>
  <c r="H37" i="10" s="1"/>
  <c r="G36" i="10"/>
  <c r="C36" i="10"/>
  <c r="H36" i="10" s="1"/>
  <c r="G35" i="10"/>
  <c r="C35" i="10"/>
  <c r="H35" i="10" s="1"/>
  <c r="H34" i="10"/>
  <c r="G34" i="10"/>
  <c r="C34" i="10"/>
  <c r="G33" i="10"/>
  <c r="C33" i="10"/>
  <c r="H33" i="10" s="1"/>
  <c r="G32" i="10"/>
  <c r="C32" i="10"/>
  <c r="H32" i="10" s="1"/>
  <c r="H31" i="10"/>
  <c r="G31" i="10"/>
  <c r="C31" i="10"/>
  <c r="G30" i="10"/>
  <c r="C30" i="10"/>
  <c r="H30" i="10" s="1"/>
  <c r="H29" i="10"/>
  <c r="G29" i="10"/>
  <c r="C29" i="10"/>
  <c r="G28" i="10"/>
  <c r="C28" i="10"/>
  <c r="H28" i="10" s="1"/>
  <c r="H27" i="10"/>
  <c r="G27" i="10"/>
  <c r="C27" i="10"/>
  <c r="G26" i="10"/>
  <c r="C26" i="10"/>
  <c r="H26" i="10" s="1"/>
  <c r="G25" i="10"/>
  <c r="C25" i="10"/>
  <c r="H25" i="10" s="1"/>
  <c r="H24" i="10"/>
  <c r="G24" i="10"/>
  <c r="C24" i="10"/>
  <c r="G23" i="10"/>
  <c r="C23" i="10"/>
  <c r="H23" i="10" s="1"/>
  <c r="G22" i="10"/>
  <c r="C22" i="10"/>
  <c r="H22" i="10" s="1"/>
  <c r="G21" i="10"/>
  <c r="C21" i="10"/>
  <c r="H21" i="10" s="1"/>
  <c r="H20" i="10"/>
  <c r="G20" i="10"/>
  <c r="C20" i="10"/>
  <c r="G19" i="10"/>
  <c r="C19" i="10"/>
  <c r="H19" i="10" s="1"/>
  <c r="G18" i="10"/>
  <c r="C18" i="10"/>
  <c r="H18" i="10" s="1"/>
  <c r="G17" i="10"/>
  <c r="C17" i="10"/>
  <c r="H17" i="10" s="1"/>
  <c r="G16" i="10"/>
  <c r="C16" i="10"/>
  <c r="H16" i="10" s="1"/>
  <c r="G15" i="10"/>
  <c r="C15" i="10"/>
  <c r="H15" i="10" s="1"/>
  <c r="H14" i="10"/>
  <c r="G14" i="10"/>
  <c r="C14" i="10"/>
  <c r="G13" i="10"/>
  <c r="C13" i="10"/>
  <c r="H13" i="10" s="1"/>
  <c r="G12" i="10"/>
  <c r="C12" i="10"/>
  <c r="H12" i="10" s="1"/>
  <c r="H11" i="10"/>
  <c r="G11" i="10"/>
  <c r="C11" i="10"/>
  <c r="G10" i="10"/>
  <c r="C10" i="10"/>
  <c r="H10" i="10" s="1"/>
  <c r="H9" i="10"/>
  <c r="G9" i="10"/>
  <c r="C9" i="10"/>
  <c r="G8" i="10"/>
  <c r="C8" i="10"/>
  <c r="H8" i="10" s="1"/>
  <c r="H7" i="10"/>
  <c r="G7" i="10"/>
  <c r="C7" i="10"/>
  <c r="G6" i="10"/>
  <c r="C6" i="10"/>
  <c r="H6" i="10" s="1"/>
  <c r="H5" i="10"/>
  <c r="G5" i="10"/>
  <c r="C5" i="10"/>
  <c r="G4" i="10"/>
  <c r="C4" i="10"/>
  <c r="H4" i="10" s="1"/>
  <c r="H3" i="10"/>
  <c r="G3" i="10"/>
  <c r="C3" i="10"/>
  <c r="G2" i="10"/>
  <c r="C2" i="10"/>
  <c r="H2" i="10" s="1"/>
  <c r="D18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2" i="6"/>
  <c r="C3" i="5"/>
  <c r="C4" i="5"/>
  <c r="C5" i="5"/>
  <c r="C6" i="5"/>
  <c r="C7" i="5"/>
  <c r="C9" i="5"/>
  <c r="C8" i="5"/>
  <c r="C12" i="5"/>
  <c r="C10" i="5"/>
  <c r="C11" i="5"/>
  <c r="C13" i="5"/>
  <c r="C16" i="5"/>
  <c r="C14" i="5"/>
  <c r="C15" i="5"/>
  <c r="C19" i="5"/>
  <c r="C22" i="5"/>
  <c r="C17" i="5"/>
  <c r="C18" i="5"/>
  <c r="C20" i="5"/>
  <c r="C21" i="5"/>
  <c r="C23" i="5"/>
  <c r="C24" i="5"/>
  <c r="C26" i="5"/>
  <c r="C25" i="5"/>
  <c r="C28" i="5"/>
  <c r="C27" i="5"/>
  <c r="C29" i="5"/>
  <c r="C30" i="5"/>
  <c r="C32" i="5"/>
  <c r="C31" i="5"/>
  <c r="C41" i="5"/>
  <c r="C63" i="5"/>
  <c r="C50" i="5"/>
  <c r="C54" i="5"/>
  <c r="C58" i="5"/>
  <c r="C65" i="5"/>
  <c r="C61" i="5"/>
  <c r="C44" i="5"/>
  <c r="C49" i="5"/>
  <c r="C47" i="5"/>
  <c r="C40" i="5"/>
  <c r="C56" i="5"/>
  <c r="C64" i="5"/>
  <c r="C71" i="5"/>
  <c r="C89" i="5"/>
  <c r="C81" i="5"/>
  <c r="C77" i="5"/>
  <c r="C84" i="5"/>
  <c r="C90" i="5"/>
  <c r="C86" i="5"/>
  <c r="C75" i="5"/>
  <c r="C73" i="5"/>
  <c r="C62" i="5"/>
  <c r="C53" i="5"/>
  <c r="C36" i="5"/>
  <c r="C34" i="5"/>
  <c r="C33" i="5"/>
  <c r="C38" i="5"/>
  <c r="C48" i="5"/>
  <c r="C74" i="5"/>
  <c r="C78" i="5"/>
  <c r="C87" i="5"/>
  <c r="C82" i="5"/>
  <c r="C85" i="5"/>
  <c r="C70" i="5"/>
  <c r="C66" i="5"/>
  <c r="C52" i="5"/>
  <c r="C51" i="5"/>
  <c r="C37" i="5"/>
  <c r="C42" i="5"/>
  <c r="C45" i="5"/>
  <c r="C35" i="5"/>
  <c r="C39" i="5"/>
  <c r="C43" i="5"/>
  <c r="C46" i="5"/>
  <c r="C55" i="5"/>
  <c r="C57" i="5"/>
  <c r="C60" i="5"/>
  <c r="C59" i="5"/>
  <c r="C67" i="5"/>
  <c r="C69" i="5"/>
  <c r="C68" i="5"/>
  <c r="C72" i="5"/>
  <c r="C76" i="5"/>
  <c r="C79" i="5"/>
  <c r="C80" i="5"/>
  <c r="C83" i="5"/>
  <c r="C92" i="5"/>
  <c r="C91" i="5"/>
  <c r="C93" i="5"/>
  <c r="C88" i="5"/>
  <c r="C2" i="5"/>
  <c r="L6" i="10" l="1"/>
  <c r="L7" i="10" s="1"/>
</calcChain>
</file>

<file path=xl/sharedStrings.xml><?xml version="1.0" encoding="utf-8"?>
<sst xmlns="http://schemas.openxmlformats.org/spreadsheetml/2006/main" count="221" uniqueCount="33">
  <si>
    <t>Source</t>
  </si>
  <si>
    <t>Cumulative Global Capacity (GW)</t>
  </si>
  <si>
    <t>OCC (2010$/kW)</t>
  </si>
  <si>
    <t>Lovering et al. (2016)</t>
  </si>
  <si>
    <t>OCC (2024$/kW)</t>
  </si>
  <si>
    <t>Low</t>
  </si>
  <si>
    <t>High</t>
  </si>
  <si>
    <t>L2</t>
  </si>
  <si>
    <t>L3</t>
  </si>
  <si>
    <t>L4</t>
  </si>
  <si>
    <t>L5</t>
  </si>
  <si>
    <t>L6</t>
  </si>
  <si>
    <t>L8</t>
  </si>
  <si>
    <t>L9</t>
  </si>
  <si>
    <t>M7</t>
  </si>
  <si>
    <t>M11</t>
  </si>
  <si>
    <t>M12</t>
  </si>
  <si>
    <t>M16</t>
  </si>
  <si>
    <t>M18</t>
  </si>
  <si>
    <t>Han &amp; Ward</t>
  </si>
  <si>
    <t>van den berg</t>
  </si>
  <si>
    <t>Sorbom et al</t>
  </si>
  <si>
    <t>Cabal</t>
  </si>
  <si>
    <t>Average</t>
  </si>
  <si>
    <t>75th percentile</t>
  </si>
  <si>
    <t>median</t>
  </si>
  <si>
    <t>25th percentile</t>
  </si>
  <si>
    <t>Entler et al.</t>
  </si>
  <si>
    <t>log(cap)</t>
  </si>
  <si>
    <t>log (OCC2024)</t>
  </si>
  <si>
    <t>gradient</t>
  </si>
  <si>
    <t>LR</t>
  </si>
  <si>
    <t>Jo et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</si>
</sst>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1F095-C759-4E75-9228-A69DB07303C4}">
  <dimension ref="A1:D93"/>
  <sheetViews>
    <sheetView tabSelected="1" workbookViewId="0">
      <selection activeCell="H22" sqref="H22"/>
    </sheetView>
  </sheetViews>
  <sheetFormatPr defaultRowHeight="14.4" x14ac:dyDescent="0.3"/>
  <cols>
    <col min="1" max="1" width="16.109375" customWidth="1"/>
  </cols>
  <sheetData>
    <row r="1" spans="1:4" x14ac:dyDescent="0.3">
      <c r="A1" t="s">
        <v>1</v>
      </c>
      <c r="B1" t="s">
        <v>2</v>
      </c>
      <c r="C1" t="s">
        <v>4</v>
      </c>
      <c r="D1" t="s">
        <v>0</v>
      </c>
    </row>
    <row r="2" spans="1:4" x14ac:dyDescent="0.3">
      <c r="A2">
        <v>0.16837821954228299</v>
      </c>
      <c r="B2">
        <v>6812.6063105229496</v>
      </c>
      <c r="C2">
        <f t="shared" ref="C2:C33" si="0">B2*1.44</f>
        <v>9810.1530871530467</v>
      </c>
      <c r="D2" t="s">
        <v>3</v>
      </c>
    </row>
    <row r="3" spans="1:4" x14ac:dyDescent="0.3">
      <c r="A3">
        <v>0.35195834362169798</v>
      </c>
      <c r="B3">
        <v>2807.9661139176501</v>
      </c>
      <c r="C3">
        <f t="shared" si="0"/>
        <v>4043.4712040414161</v>
      </c>
      <c r="D3" t="s">
        <v>3</v>
      </c>
    </row>
    <row r="4" spans="1:4" x14ac:dyDescent="0.3">
      <c r="A4">
        <v>0.79257540702153195</v>
      </c>
      <c r="B4">
        <v>2503.0442319184099</v>
      </c>
      <c r="C4">
        <f t="shared" si="0"/>
        <v>3604.3836939625103</v>
      </c>
      <c r="D4" t="s">
        <v>3</v>
      </c>
    </row>
    <row r="5" spans="1:4" x14ac:dyDescent="0.3">
      <c r="A5">
        <v>1.4596918634240399</v>
      </c>
      <c r="B5">
        <v>1889.02166645855</v>
      </c>
      <c r="C5">
        <f t="shared" si="0"/>
        <v>2720.1911997003122</v>
      </c>
      <c r="D5" t="s">
        <v>3</v>
      </c>
    </row>
    <row r="6" spans="1:4" x14ac:dyDescent="0.3">
      <c r="A6">
        <v>1.59615093689946</v>
      </c>
      <c r="B6">
        <v>8529.7186445121297</v>
      </c>
      <c r="C6">
        <f t="shared" si="0"/>
        <v>12282.794848097466</v>
      </c>
      <c r="D6" t="s">
        <v>3</v>
      </c>
    </row>
    <row r="7" spans="1:4" x14ac:dyDescent="0.3">
      <c r="A7">
        <v>2.64857933967075</v>
      </c>
      <c r="B7">
        <v>2536.3039420075502</v>
      </c>
      <c r="C7">
        <f t="shared" si="0"/>
        <v>3652.2776764908722</v>
      </c>
      <c r="D7" t="s">
        <v>3</v>
      </c>
    </row>
    <row r="8" spans="1:4" x14ac:dyDescent="0.3">
      <c r="A8">
        <v>3.6483129048985599</v>
      </c>
      <c r="B8">
        <v>3561.1152932017399</v>
      </c>
      <c r="C8">
        <f t="shared" si="0"/>
        <v>5128.0060222105049</v>
      </c>
      <c r="D8" t="s">
        <v>3</v>
      </c>
    </row>
    <row r="9" spans="1:4" x14ac:dyDescent="0.3">
      <c r="A9">
        <v>3.87228451413106</v>
      </c>
      <c r="B9">
        <v>5468.3101185501901</v>
      </c>
      <c r="C9">
        <f t="shared" si="0"/>
        <v>7874.3665707122736</v>
      </c>
      <c r="D9" t="s">
        <v>3</v>
      </c>
    </row>
    <row r="10" spans="1:4" x14ac:dyDescent="0.3">
      <c r="A10">
        <v>4.6996075659944996</v>
      </c>
      <c r="B10">
        <v>3772.61174021019</v>
      </c>
      <c r="C10">
        <f t="shared" si="0"/>
        <v>5432.5609059026738</v>
      </c>
      <c r="D10" t="s">
        <v>3</v>
      </c>
    </row>
    <row r="11" spans="1:4" x14ac:dyDescent="0.3">
      <c r="A11">
        <v>4.9881186385792304</v>
      </c>
      <c r="B11">
        <v>2536.8335423951198</v>
      </c>
      <c r="C11">
        <f t="shared" si="0"/>
        <v>3653.0403010489722</v>
      </c>
      <c r="D11" t="s">
        <v>3</v>
      </c>
    </row>
    <row r="12" spans="1:4" x14ac:dyDescent="0.3">
      <c r="A12">
        <v>5.5776689837960696</v>
      </c>
      <c r="B12">
        <v>9514.2280828204694</v>
      </c>
      <c r="C12">
        <f t="shared" si="0"/>
        <v>13700.488439261475</v>
      </c>
      <c r="D12" t="s">
        <v>3</v>
      </c>
    </row>
    <row r="13" spans="1:4" x14ac:dyDescent="0.3">
      <c r="A13">
        <v>6.6197849194706899</v>
      </c>
      <c r="B13">
        <v>3846.19340436025</v>
      </c>
      <c r="C13">
        <f t="shared" si="0"/>
        <v>5538.51850227876</v>
      </c>
      <c r="D13" t="s">
        <v>3</v>
      </c>
    </row>
    <row r="14" spans="1:4" x14ac:dyDescent="0.3">
      <c r="A14">
        <v>6.8709354210079603</v>
      </c>
      <c r="B14">
        <v>2520.9130324452899</v>
      </c>
      <c r="C14">
        <f t="shared" si="0"/>
        <v>3630.1147667212172</v>
      </c>
      <c r="D14" t="s">
        <v>3</v>
      </c>
    </row>
    <row r="15" spans="1:4" x14ac:dyDescent="0.3">
      <c r="A15">
        <v>8.2770542964006104</v>
      </c>
      <c r="B15">
        <v>2261.1266874564099</v>
      </c>
      <c r="C15">
        <f t="shared" si="0"/>
        <v>3256.0224299372298</v>
      </c>
      <c r="D15" t="s">
        <v>3</v>
      </c>
    </row>
    <row r="16" spans="1:4" x14ac:dyDescent="0.3">
      <c r="A16">
        <v>8.9836779872989201</v>
      </c>
      <c r="B16">
        <v>3417.00214517106</v>
      </c>
      <c r="C16">
        <f t="shared" si="0"/>
        <v>4920.4830890463263</v>
      </c>
      <c r="D16" t="s">
        <v>3</v>
      </c>
    </row>
    <row r="17" spans="1:4" x14ac:dyDescent="0.3">
      <c r="A17">
        <v>11.5724067918845</v>
      </c>
      <c r="B17">
        <v>1403.66830204453</v>
      </c>
      <c r="C17">
        <f t="shared" si="0"/>
        <v>2021.2823549441232</v>
      </c>
      <c r="D17" t="s">
        <v>3</v>
      </c>
    </row>
    <row r="18" spans="1:4" x14ac:dyDescent="0.3">
      <c r="A18">
        <v>15.0185361390969</v>
      </c>
      <c r="B18">
        <v>1180.97962915885</v>
      </c>
      <c r="C18">
        <f t="shared" si="0"/>
        <v>1700.6106659887439</v>
      </c>
      <c r="D18" t="s">
        <v>3</v>
      </c>
    </row>
    <row r="19" spans="1:4" x14ac:dyDescent="0.3">
      <c r="A19">
        <v>15.7048570944559</v>
      </c>
      <c r="B19">
        <v>2162.5033401876799</v>
      </c>
      <c r="C19">
        <f t="shared" si="0"/>
        <v>3114.0048098702591</v>
      </c>
      <c r="D19" t="s">
        <v>3</v>
      </c>
    </row>
    <row r="20" spans="1:4" x14ac:dyDescent="0.3">
      <c r="A20">
        <v>19.6365828300079</v>
      </c>
      <c r="B20">
        <v>1271.30736812891</v>
      </c>
      <c r="C20">
        <f t="shared" si="0"/>
        <v>1830.6826101056304</v>
      </c>
      <c r="D20" t="s">
        <v>3</v>
      </c>
    </row>
    <row r="21" spans="1:4" x14ac:dyDescent="0.3">
      <c r="A21">
        <v>24.552619799124798</v>
      </c>
      <c r="B21">
        <v>902.72134287213396</v>
      </c>
      <c r="C21">
        <f t="shared" si="0"/>
        <v>1299.9187337358728</v>
      </c>
      <c r="D21" t="s">
        <v>3</v>
      </c>
    </row>
    <row r="22" spans="1:4" x14ac:dyDescent="0.3">
      <c r="A22">
        <v>27.8665109700441</v>
      </c>
      <c r="B22">
        <v>3036.5315268756699</v>
      </c>
      <c r="C22">
        <f t="shared" si="0"/>
        <v>4372.6053987009645</v>
      </c>
      <c r="D22" t="s">
        <v>3</v>
      </c>
    </row>
    <row r="23" spans="1:4" x14ac:dyDescent="0.3">
      <c r="A23">
        <v>31.160079618414901</v>
      </c>
      <c r="B23">
        <v>962.47095646301295</v>
      </c>
      <c r="C23">
        <f t="shared" si="0"/>
        <v>1385.9581773067387</v>
      </c>
      <c r="D23" t="s">
        <v>3</v>
      </c>
    </row>
    <row r="24" spans="1:4" x14ac:dyDescent="0.3">
      <c r="A24">
        <v>37.8175067966447</v>
      </c>
      <c r="B24">
        <v>981.19495097742504</v>
      </c>
      <c r="C24">
        <f t="shared" si="0"/>
        <v>1412.920729407492</v>
      </c>
      <c r="D24" t="s">
        <v>3</v>
      </c>
    </row>
    <row r="25" spans="1:4" x14ac:dyDescent="0.3">
      <c r="A25">
        <v>44.219643918241502</v>
      </c>
      <c r="B25">
        <v>1837.4503458545501</v>
      </c>
      <c r="C25">
        <f t="shared" si="0"/>
        <v>2645.928498030552</v>
      </c>
      <c r="D25" t="s">
        <v>3</v>
      </c>
    </row>
    <row r="26" spans="1:4" x14ac:dyDescent="0.3">
      <c r="A26">
        <v>47.285155170170697</v>
      </c>
      <c r="B26">
        <v>1879.12269535879</v>
      </c>
      <c r="C26">
        <f t="shared" si="0"/>
        <v>2705.9366813166575</v>
      </c>
      <c r="D26" t="s">
        <v>3</v>
      </c>
    </row>
    <row r="27" spans="1:4" x14ac:dyDescent="0.3">
      <c r="A27">
        <v>50.188012620268204</v>
      </c>
      <c r="B27">
        <v>1368.8464376303</v>
      </c>
      <c r="C27">
        <f t="shared" si="0"/>
        <v>1971.1388701876319</v>
      </c>
      <c r="D27" t="s">
        <v>3</v>
      </c>
    </row>
    <row r="28" spans="1:4" x14ac:dyDescent="0.3">
      <c r="A28">
        <v>57.816733433396998</v>
      </c>
      <c r="B28">
        <v>1680.09683801959</v>
      </c>
      <c r="C28">
        <f t="shared" si="0"/>
        <v>2419.3394467482094</v>
      </c>
      <c r="D28" t="s">
        <v>3</v>
      </c>
    </row>
    <row r="29" spans="1:4" x14ac:dyDescent="0.3">
      <c r="A29">
        <v>65.620314640774197</v>
      </c>
      <c r="B29">
        <v>1440.8970839430699</v>
      </c>
      <c r="C29">
        <f t="shared" si="0"/>
        <v>2074.8918008780206</v>
      </c>
      <c r="D29" t="s">
        <v>3</v>
      </c>
    </row>
    <row r="30" spans="1:4" x14ac:dyDescent="0.3">
      <c r="A30">
        <v>69.648775973875303</v>
      </c>
      <c r="B30">
        <v>1502.14327418119</v>
      </c>
      <c r="C30">
        <f t="shared" si="0"/>
        <v>2163.0863148209137</v>
      </c>
      <c r="D30" t="s">
        <v>3</v>
      </c>
    </row>
    <row r="31" spans="1:4" x14ac:dyDescent="0.3">
      <c r="A31">
        <v>73.376040186373103</v>
      </c>
      <c r="B31">
        <v>1861.4359996178</v>
      </c>
      <c r="C31">
        <f t="shared" si="0"/>
        <v>2680.4678394496318</v>
      </c>
      <c r="D31" t="s">
        <v>3</v>
      </c>
    </row>
    <row r="32" spans="1:4" x14ac:dyDescent="0.3">
      <c r="A32">
        <v>79.049339565601898</v>
      </c>
      <c r="B32">
        <v>1502.2060008291801</v>
      </c>
      <c r="C32">
        <f t="shared" si="0"/>
        <v>2163.1766411940193</v>
      </c>
      <c r="D32" t="s">
        <v>3</v>
      </c>
    </row>
    <row r="33" spans="1:4" x14ac:dyDescent="0.3">
      <c r="A33">
        <v>88.392253960143805</v>
      </c>
      <c r="B33">
        <v>1831.99730834053</v>
      </c>
      <c r="C33">
        <f t="shared" si="0"/>
        <v>2638.0761240103629</v>
      </c>
      <c r="D33" t="s">
        <v>3</v>
      </c>
    </row>
    <row r="34" spans="1:4" x14ac:dyDescent="0.3">
      <c r="A34">
        <v>89.7187064436241</v>
      </c>
      <c r="B34">
        <v>2003.7644418616501</v>
      </c>
      <c r="C34">
        <f t="shared" ref="C34:C65" si="1">B34*1.44</f>
        <v>2885.4207962807759</v>
      </c>
      <c r="D34" t="s">
        <v>3</v>
      </c>
    </row>
    <row r="35" spans="1:4" x14ac:dyDescent="0.3">
      <c r="A35">
        <v>98.106046170237207</v>
      </c>
      <c r="B35">
        <v>1309.1544556751301</v>
      </c>
      <c r="C35">
        <f t="shared" si="1"/>
        <v>1885.1824161721872</v>
      </c>
      <c r="D35" t="s">
        <v>3</v>
      </c>
    </row>
    <row r="36" spans="1:4" x14ac:dyDescent="0.3">
      <c r="A36">
        <v>101.828128231698</v>
      </c>
      <c r="B36">
        <v>2822.2381406805798</v>
      </c>
      <c r="C36">
        <f t="shared" si="1"/>
        <v>4064.0229225800349</v>
      </c>
      <c r="D36" t="s">
        <v>3</v>
      </c>
    </row>
    <row r="37" spans="1:4" x14ac:dyDescent="0.3">
      <c r="A37">
        <v>109.70129030500701</v>
      </c>
      <c r="B37">
        <v>1735.1057500177701</v>
      </c>
      <c r="C37">
        <f t="shared" si="1"/>
        <v>2498.552280025589</v>
      </c>
      <c r="D37" t="s">
        <v>3</v>
      </c>
    </row>
    <row r="38" spans="1:4" x14ac:dyDescent="0.3">
      <c r="A38">
        <v>110.521337824347</v>
      </c>
      <c r="B38">
        <v>1861.6874908612999</v>
      </c>
      <c r="C38">
        <f t="shared" si="1"/>
        <v>2680.8299868402719</v>
      </c>
      <c r="D38" t="s">
        <v>3</v>
      </c>
    </row>
    <row r="39" spans="1:4" x14ac:dyDescent="0.3">
      <c r="A39">
        <v>111.347515425951</v>
      </c>
      <c r="B39">
        <v>1272.0351705607</v>
      </c>
      <c r="C39">
        <f t="shared" si="1"/>
        <v>1831.730645607408</v>
      </c>
      <c r="D39" t="s">
        <v>3</v>
      </c>
    </row>
    <row r="40" spans="1:4" x14ac:dyDescent="0.3">
      <c r="A40">
        <v>113.018444514745</v>
      </c>
      <c r="B40">
        <v>3542.4019033142499</v>
      </c>
      <c r="C40">
        <f t="shared" si="1"/>
        <v>5101.0587407725197</v>
      </c>
      <c r="D40" t="s">
        <v>3</v>
      </c>
    </row>
    <row r="41" spans="1:4" x14ac:dyDescent="0.3">
      <c r="A41">
        <v>118.183190672037</v>
      </c>
      <c r="B41">
        <v>6570.1028815045802</v>
      </c>
      <c r="C41">
        <f t="shared" si="1"/>
        <v>9460.9481493665953</v>
      </c>
      <c r="D41" t="s">
        <v>3</v>
      </c>
    </row>
    <row r="42" spans="1:4" x14ac:dyDescent="0.3">
      <c r="A42">
        <v>119.95669886703401</v>
      </c>
      <c r="B42">
        <v>1561.23796239954</v>
      </c>
      <c r="C42">
        <f t="shared" si="1"/>
        <v>2248.1826658553377</v>
      </c>
      <c r="D42" t="s">
        <v>3</v>
      </c>
    </row>
    <row r="43" spans="1:4" x14ac:dyDescent="0.3">
      <c r="A43">
        <v>132.15137104382001</v>
      </c>
      <c r="B43">
        <v>1338.9472998773001</v>
      </c>
      <c r="C43">
        <f t="shared" si="1"/>
        <v>1928.084111823312</v>
      </c>
      <c r="D43" t="s">
        <v>3</v>
      </c>
    </row>
    <row r="44" spans="1:4" x14ac:dyDescent="0.3">
      <c r="A44">
        <v>133.139239132706</v>
      </c>
      <c r="B44">
        <v>4446.4206092771701</v>
      </c>
      <c r="C44">
        <f t="shared" si="1"/>
        <v>6402.8456773591251</v>
      </c>
      <c r="D44" t="s">
        <v>3</v>
      </c>
    </row>
    <row r="45" spans="1:4" x14ac:dyDescent="0.3">
      <c r="A45">
        <v>134.13449180907901</v>
      </c>
      <c r="B45">
        <v>1450.4920409209899</v>
      </c>
      <c r="C45">
        <f t="shared" si="1"/>
        <v>2088.7085389262252</v>
      </c>
      <c r="D45" t="s">
        <v>3</v>
      </c>
    </row>
    <row r="46" spans="1:4" x14ac:dyDescent="0.3">
      <c r="A46">
        <v>145.58574080234899</v>
      </c>
      <c r="B46">
        <v>1343.28245082992</v>
      </c>
      <c r="C46">
        <f t="shared" si="1"/>
        <v>1934.3267291950847</v>
      </c>
      <c r="D46" t="s">
        <v>3</v>
      </c>
    </row>
    <row r="47" spans="1:4" x14ac:dyDescent="0.3">
      <c r="A47">
        <v>146.67403452491499</v>
      </c>
      <c r="B47">
        <v>3801.1493529118702</v>
      </c>
      <c r="C47">
        <f t="shared" si="1"/>
        <v>5473.655068193093</v>
      </c>
      <c r="D47" t="s">
        <v>3</v>
      </c>
    </row>
    <row r="48" spans="1:4" x14ac:dyDescent="0.3">
      <c r="A48">
        <v>146.67403452491499</v>
      </c>
      <c r="B48">
        <v>2234.4812167805699</v>
      </c>
      <c r="C48">
        <f t="shared" si="1"/>
        <v>3217.6529521640205</v>
      </c>
      <c r="D48" t="s">
        <v>3</v>
      </c>
    </row>
    <row r="49" spans="1:4" x14ac:dyDescent="0.3">
      <c r="A49">
        <v>162.792653862685</v>
      </c>
      <c r="B49">
        <v>4292.8870558827803</v>
      </c>
      <c r="C49">
        <f t="shared" si="1"/>
        <v>6181.7573604712034</v>
      </c>
      <c r="D49" t="s">
        <v>3</v>
      </c>
    </row>
    <row r="50" spans="1:4" x14ac:dyDescent="0.3">
      <c r="A50">
        <v>171.50452602864399</v>
      </c>
      <c r="B50">
        <v>6065.6280507109104</v>
      </c>
      <c r="C50">
        <f t="shared" si="1"/>
        <v>8734.5043930237116</v>
      </c>
      <c r="D50" t="s">
        <v>3</v>
      </c>
    </row>
    <row r="51" spans="1:4" x14ac:dyDescent="0.3">
      <c r="A51">
        <v>171.50452602864399</v>
      </c>
      <c r="B51">
        <v>1586.6102437750101</v>
      </c>
      <c r="C51">
        <f t="shared" si="1"/>
        <v>2284.7187510360145</v>
      </c>
      <c r="D51" t="s">
        <v>3</v>
      </c>
    </row>
    <row r="52" spans="1:4" x14ac:dyDescent="0.3">
      <c r="A52">
        <v>183.394016936117</v>
      </c>
      <c r="B52">
        <v>1856.0485451471</v>
      </c>
      <c r="C52">
        <f t="shared" si="1"/>
        <v>2672.709905011824</v>
      </c>
      <c r="D52" t="s">
        <v>3</v>
      </c>
    </row>
    <row r="53" spans="1:4" x14ac:dyDescent="0.3">
      <c r="A53">
        <v>186.14610706077801</v>
      </c>
      <c r="B53">
        <v>3420.4198889251402</v>
      </c>
      <c r="C53">
        <f t="shared" si="1"/>
        <v>4925.404640052202</v>
      </c>
      <c r="D53" t="s">
        <v>3</v>
      </c>
    </row>
    <row r="54" spans="1:4" x14ac:dyDescent="0.3">
      <c r="A54">
        <v>199.050620420332</v>
      </c>
      <c r="B54">
        <v>5599.4758758776197</v>
      </c>
      <c r="C54">
        <f t="shared" si="1"/>
        <v>8063.2452612637717</v>
      </c>
      <c r="D54" t="s">
        <v>3</v>
      </c>
    </row>
    <row r="55" spans="1:4" x14ac:dyDescent="0.3">
      <c r="A55">
        <v>199.050620420332</v>
      </c>
      <c r="B55">
        <v>1322.09358626825</v>
      </c>
      <c r="C55">
        <f t="shared" si="1"/>
        <v>1903.81476422628</v>
      </c>
      <c r="D55" t="s">
        <v>3</v>
      </c>
    </row>
    <row r="56" spans="1:4" x14ac:dyDescent="0.3">
      <c r="A56">
        <v>211.27042966816501</v>
      </c>
      <c r="B56">
        <v>3900.2021717672901</v>
      </c>
      <c r="C56">
        <f t="shared" si="1"/>
        <v>5616.2911273448972</v>
      </c>
      <c r="D56" t="s">
        <v>3</v>
      </c>
    </row>
    <row r="57" spans="1:4" x14ac:dyDescent="0.3">
      <c r="A57">
        <v>212.84973462690999</v>
      </c>
      <c r="B57">
        <v>1322.1228138068</v>
      </c>
      <c r="C57">
        <f t="shared" si="1"/>
        <v>1903.856851881792</v>
      </c>
      <c r="D57" t="s">
        <v>3</v>
      </c>
    </row>
    <row r="58" spans="1:4" x14ac:dyDescent="0.3">
      <c r="A58">
        <v>216.04385002113099</v>
      </c>
      <c r="B58">
        <v>5763.2706639826501</v>
      </c>
      <c r="C58">
        <f t="shared" si="1"/>
        <v>8299.1097561350161</v>
      </c>
      <c r="D58" t="s">
        <v>3</v>
      </c>
    </row>
    <row r="59" spans="1:4" x14ac:dyDescent="0.3">
      <c r="A59">
        <v>231.02101388917001</v>
      </c>
      <c r="B59">
        <v>1780.5433003651201</v>
      </c>
      <c r="C59">
        <f t="shared" si="1"/>
        <v>2563.982352525773</v>
      </c>
      <c r="D59" t="s">
        <v>3</v>
      </c>
    </row>
    <row r="60" spans="1:4" x14ac:dyDescent="0.3">
      <c r="A60">
        <v>232.747959933548</v>
      </c>
      <c r="B60">
        <v>1697.0856712824</v>
      </c>
      <c r="C60">
        <f t="shared" si="1"/>
        <v>2443.8033666466558</v>
      </c>
      <c r="D60" t="s">
        <v>3</v>
      </c>
    </row>
    <row r="61" spans="1:4" x14ac:dyDescent="0.3">
      <c r="A61">
        <v>234.48781537776699</v>
      </c>
      <c r="B61">
        <v>5440.7772120097297</v>
      </c>
      <c r="C61">
        <f t="shared" si="1"/>
        <v>7834.7191852940105</v>
      </c>
      <c r="D61" t="s">
        <v>3</v>
      </c>
    </row>
    <row r="62" spans="1:4" x14ac:dyDescent="0.3">
      <c r="A62">
        <v>238.00664119245801</v>
      </c>
      <c r="B62">
        <v>2805.0156514228202</v>
      </c>
      <c r="C62">
        <f t="shared" si="1"/>
        <v>4039.2225380488608</v>
      </c>
      <c r="D62" t="s">
        <v>3</v>
      </c>
    </row>
    <row r="63" spans="1:4" x14ac:dyDescent="0.3">
      <c r="A63">
        <v>241.578272032835</v>
      </c>
      <c r="B63">
        <v>7374.1878139445698</v>
      </c>
      <c r="C63">
        <f t="shared" si="1"/>
        <v>10618.830452080179</v>
      </c>
      <c r="D63" t="s">
        <v>3</v>
      </c>
    </row>
    <row r="64" spans="1:4" x14ac:dyDescent="0.3">
      <c r="A64">
        <v>248.88313034240599</v>
      </c>
      <c r="B64">
        <v>3887.9493560393098</v>
      </c>
      <c r="C64">
        <f t="shared" si="1"/>
        <v>5598.6470726966063</v>
      </c>
      <c r="D64" t="s">
        <v>3</v>
      </c>
    </row>
    <row r="65" spans="1:4" x14ac:dyDescent="0.3">
      <c r="A65">
        <v>254.50636782884499</v>
      </c>
      <c r="B65">
        <v>5837.8434162645099</v>
      </c>
      <c r="C65">
        <f t="shared" si="1"/>
        <v>8406.494519420894</v>
      </c>
      <c r="D65" t="s">
        <v>3</v>
      </c>
    </row>
    <row r="66" spans="1:4" x14ac:dyDescent="0.3">
      <c r="A66">
        <v>254.50636782884499</v>
      </c>
      <c r="B66">
        <v>2103.0318579289301</v>
      </c>
      <c r="C66">
        <f t="shared" ref="C66:C93" si="2">B66*1.44</f>
        <v>3028.365875417659</v>
      </c>
      <c r="D66" t="s">
        <v>3</v>
      </c>
    </row>
    <row r="67" spans="1:4" x14ac:dyDescent="0.3">
      <c r="A67">
        <v>272.14993220737</v>
      </c>
      <c r="B67">
        <v>1780.6395213257799</v>
      </c>
      <c r="C67">
        <f t="shared" si="2"/>
        <v>2564.1209107091231</v>
      </c>
      <c r="D67" t="s">
        <v>3</v>
      </c>
    </row>
    <row r="68" spans="1:4" x14ac:dyDescent="0.3">
      <c r="A68">
        <v>282.47513050288802</v>
      </c>
      <c r="B68">
        <v>1713.5685012844999</v>
      </c>
      <c r="C68">
        <f t="shared" si="2"/>
        <v>2467.5386418496796</v>
      </c>
      <c r="D68" t="s">
        <v>3</v>
      </c>
    </row>
    <row r="69" spans="1:4" x14ac:dyDescent="0.3">
      <c r="A69">
        <v>286.71407477221197</v>
      </c>
      <c r="B69">
        <v>1874.23181024119</v>
      </c>
      <c r="C69">
        <f t="shared" si="2"/>
        <v>2698.8938067473136</v>
      </c>
      <c r="D69" t="s">
        <v>3</v>
      </c>
    </row>
    <row r="70" spans="1:4" x14ac:dyDescent="0.3">
      <c r="A70">
        <v>288.85734186709499</v>
      </c>
      <c r="B70">
        <v>2278.3147372762701</v>
      </c>
      <c r="C70">
        <f t="shared" si="2"/>
        <v>3280.7732216778286</v>
      </c>
      <c r="D70" t="s">
        <v>3</v>
      </c>
    </row>
    <row r="71" spans="1:4" x14ac:dyDescent="0.3">
      <c r="A71">
        <v>293.19206036702002</v>
      </c>
      <c r="B71">
        <v>4927.2350110028901</v>
      </c>
      <c r="C71">
        <f t="shared" si="2"/>
        <v>7095.2184158441614</v>
      </c>
      <c r="D71" t="s">
        <v>3</v>
      </c>
    </row>
    <row r="72" spans="1:4" x14ac:dyDescent="0.3">
      <c r="A72">
        <v>299.81640884059402</v>
      </c>
      <c r="B72">
        <v>1746.8271782878501</v>
      </c>
      <c r="C72">
        <f t="shared" si="2"/>
        <v>2515.431136734504</v>
      </c>
      <c r="D72" t="s">
        <v>3</v>
      </c>
    </row>
    <row r="73" spans="1:4" x14ac:dyDescent="0.3">
      <c r="A73">
        <v>302.057619510439</v>
      </c>
      <c r="B73">
        <v>3038.9192347930998</v>
      </c>
      <c r="C73">
        <f t="shared" si="2"/>
        <v>4376.0436981020639</v>
      </c>
      <c r="D73" t="s">
        <v>3</v>
      </c>
    </row>
    <row r="74" spans="1:4" x14ac:dyDescent="0.3">
      <c r="A74">
        <v>315.86112686134402</v>
      </c>
      <c r="B74">
        <v>2743.12691013517</v>
      </c>
      <c r="C74">
        <f t="shared" si="2"/>
        <v>3950.1027505946445</v>
      </c>
      <c r="D74" t="s">
        <v>3</v>
      </c>
    </row>
    <row r="75" spans="1:4" x14ac:dyDescent="0.3">
      <c r="A75">
        <v>320.60107586580102</v>
      </c>
      <c r="B75">
        <v>3038.9789515406201</v>
      </c>
      <c r="C75">
        <f t="shared" si="2"/>
        <v>4376.1296902184931</v>
      </c>
      <c r="D75" t="s">
        <v>3</v>
      </c>
    </row>
    <row r="76" spans="1:4" x14ac:dyDescent="0.3">
      <c r="A76">
        <v>322.99765767655799</v>
      </c>
      <c r="B76">
        <v>1713.64426588021</v>
      </c>
      <c r="C76">
        <f t="shared" si="2"/>
        <v>2467.6477428675025</v>
      </c>
      <c r="D76" t="s">
        <v>3</v>
      </c>
    </row>
    <row r="77" spans="1:4" x14ac:dyDescent="0.3">
      <c r="A77">
        <v>325.412154599921</v>
      </c>
      <c r="B77">
        <v>4185.3208482226601</v>
      </c>
      <c r="C77">
        <f t="shared" si="2"/>
        <v>6026.8620214406301</v>
      </c>
      <c r="D77" t="s">
        <v>3</v>
      </c>
    </row>
    <row r="78" spans="1:4" x14ac:dyDescent="0.3">
      <c r="A78">
        <v>332.76448026286101</v>
      </c>
      <c r="B78">
        <v>2673.8279173839101</v>
      </c>
      <c r="C78">
        <f t="shared" si="2"/>
        <v>3850.3122010328302</v>
      </c>
      <c r="D78" t="s">
        <v>3</v>
      </c>
    </row>
    <row r="79" spans="1:4" x14ac:dyDescent="0.3">
      <c r="A79">
        <v>337.75808831654598</v>
      </c>
      <c r="B79">
        <v>1633.3423883062501</v>
      </c>
      <c r="C79">
        <f t="shared" si="2"/>
        <v>2352.0130391610001</v>
      </c>
      <c r="D79" t="s">
        <v>3</v>
      </c>
    </row>
    <row r="80" spans="1:4" x14ac:dyDescent="0.3">
      <c r="A80">
        <v>342.82663261755403</v>
      </c>
      <c r="B80">
        <v>1910.68389400145</v>
      </c>
      <c r="C80">
        <f t="shared" si="2"/>
        <v>2751.3848073620879</v>
      </c>
      <c r="D80" t="s">
        <v>3</v>
      </c>
    </row>
    <row r="81" spans="1:4" x14ac:dyDescent="0.3">
      <c r="A81">
        <v>347.97123769170202</v>
      </c>
      <c r="B81">
        <v>4419.4495024401003</v>
      </c>
      <c r="C81">
        <f t="shared" si="2"/>
        <v>6364.0072835137444</v>
      </c>
      <c r="D81" t="s">
        <v>3</v>
      </c>
    </row>
    <row r="82" spans="1:4" x14ac:dyDescent="0.3">
      <c r="A82">
        <v>358.49321289151698</v>
      </c>
      <c r="B82">
        <v>2476.1923501190099</v>
      </c>
      <c r="C82">
        <f t="shared" si="2"/>
        <v>3565.716984171374</v>
      </c>
      <c r="D82" t="s">
        <v>3</v>
      </c>
    </row>
    <row r="83" spans="1:4" x14ac:dyDescent="0.3">
      <c r="A83">
        <v>369.33335220983798</v>
      </c>
      <c r="B83">
        <v>1892.4723477445</v>
      </c>
      <c r="C83">
        <f t="shared" si="2"/>
        <v>2725.1601807520797</v>
      </c>
      <c r="D83" t="s">
        <v>3</v>
      </c>
    </row>
    <row r="84" spans="1:4" x14ac:dyDescent="0.3">
      <c r="A84">
        <v>374.87572860960501</v>
      </c>
      <c r="B84">
        <v>3938.57598317171</v>
      </c>
      <c r="C84">
        <f t="shared" si="2"/>
        <v>5671.549415767262</v>
      </c>
      <c r="D84" t="s">
        <v>3</v>
      </c>
    </row>
    <row r="85" spans="1:4" x14ac:dyDescent="0.3">
      <c r="A85">
        <v>377.67802847729399</v>
      </c>
      <c r="B85">
        <v>2256.7432640884199</v>
      </c>
      <c r="C85">
        <f t="shared" si="2"/>
        <v>3249.7103002873246</v>
      </c>
      <c r="D85" t="s">
        <v>3</v>
      </c>
    </row>
    <row r="86" spans="1:4" x14ac:dyDescent="0.3">
      <c r="A86">
        <v>380.50127631240201</v>
      </c>
      <c r="B86">
        <v>3048.8932366572699</v>
      </c>
      <c r="C86">
        <f t="shared" si="2"/>
        <v>4390.4062607864689</v>
      </c>
      <c r="D86" t="s">
        <v>3</v>
      </c>
    </row>
    <row r="87" spans="1:4" x14ac:dyDescent="0.3">
      <c r="A87">
        <v>389.09827940238398</v>
      </c>
      <c r="B87">
        <v>2606.3692364425401</v>
      </c>
      <c r="C87">
        <f t="shared" si="2"/>
        <v>3753.1717004772577</v>
      </c>
      <c r="D87" t="s">
        <v>3</v>
      </c>
    </row>
    <row r="88" spans="1:4" x14ac:dyDescent="0.3">
      <c r="A88">
        <v>389.09827940238398</v>
      </c>
      <c r="B88">
        <v>1827.0360948098701</v>
      </c>
      <c r="C88">
        <f t="shared" si="2"/>
        <v>2630.931976526213</v>
      </c>
      <c r="D88" t="s">
        <v>3</v>
      </c>
    </row>
    <row r="89" spans="1:4" x14ac:dyDescent="0.3">
      <c r="A89">
        <v>397.88952221435801</v>
      </c>
      <c r="B89">
        <v>4818.5579796453803</v>
      </c>
      <c r="C89">
        <f t="shared" si="2"/>
        <v>6938.7234906893473</v>
      </c>
      <c r="D89" t="s">
        <v>3</v>
      </c>
    </row>
    <row r="90" spans="1:4" x14ac:dyDescent="0.3">
      <c r="A90">
        <v>409.92092950186299</v>
      </c>
      <c r="B90">
        <v>3476.5017015984099</v>
      </c>
      <c r="C90">
        <f t="shared" si="2"/>
        <v>5006.1624503017101</v>
      </c>
      <c r="D90" t="s">
        <v>3</v>
      </c>
    </row>
    <row r="91" spans="1:4" x14ac:dyDescent="0.3">
      <c r="A91">
        <v>412.98520194960798</v>
      </c>
      <c r="B91">
        <v>1929.23654351644</v>
      </c>
      <c r="C91">
        <f t="shared" si="2"/>
        <v>2778.1006226636732</v>
      </c>
      <c r="D91" t="s">
        <v>3</v>
      </c>
    </row>
    <row r="92" spans="1:4" x14ac:dyDescent="0.3">
      <c r="A92">
        <v>428.653602337064</v>
      </c>
      <c r="B92">
        <v>1992.00629554236</v>
      </c>
      <c r="C92">
        <f t="shared" si="2"/>
        <v>2868.4890655809982</v>
      </c>
      <c r="D92" t="s">
        <v>3</v>
      </c>
    </row>
    <row r="93" spans="1:4" x14ac:dyDescent="0.3">
      <c r="A93">
        <v>438.338553671623</v>
      </c>
      <c r="B93">
        <v>1904.73278259528</v>
      </c>
      <c r="C93">
        <f t="shared" si="2"/>
        <v>2742.8152069372031</v>
      </c>
      <c r="D9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E3D4-D0CB-45D1-A704-7EA81FE7CF2B}">
  <dimension ref="A1:L93"/>
  <sheetViews>
    <sheetView workbookViewId="0">
      <selection activeCell="M18" sqref="M18"/>
    </sheetView>
  </sheetViews>
  <sheetFormatPr defaultRowHeight="14.4" x14ac:dyDescent="0.3"/>
  <cols>
    <col min="1" max="1" width="16.109375" customWidth="1"/>
  </cols>
  <sheetData>
    <row r="1" spans="1:12" x14ac:dyDescent="0.3">
      <c r="A1" t="s">
        <v>1</v>
      </c>
      <c r="B1" t="s">
        <v>2</v>
      </c>
      <c r="C1" t="s">
        <v>4</v>
      </c>
      <c r="D1" t="s">
        <v>0</v>
      </c>
      <c r="G1" t="s">
        <v>28</v>
      </c>
      <c r="H1" t="s">
        <v>29</v>
      </c>
    </row>
    <row r="2" spans="1:12" x14ac:dyDescent="0.3">
      <c r="A2">
        <v>0.16837821954228299</v>
      </c>
      <c r="B2">
        <v>6812.6063105229496</v>
      </c>
      <c r="C2">
        <f t="shared" ref="C2:C65" si="0">B2*1.44</f>
        <v>9810.1530871530467</v>
      </c>
      <c r="D2" t="s">
        <v>3</v>
      </c>
      <c r="G2">
        <f>LOG10(A2)</f>
        <v>-0.77371408709030931</v>
      </c>
      <c r="H2">
        <f>LOG10(C2)</f>
        <v>3.9916757845855622</v>
      </c>
    </row>
    <row r="3" spans="1:12" x14ac:dyDescent="0.3">
      <c r="A3">
        <v>0.35195834362169798</v>
      </c>
      <c r="B3">
        <v>2807.9661139176501</v>
      </c>
      <c r="C3">
        <f t="shared" si="0"/>
        <v>4043.4712040414161</v>
      </c>
      <c r="D3" t="s">
        <v>3</v>
      </c>
      <c r="G3">
        <f t="shared" ref="G3:G66" si="1">LOG10(A3)</f>
        <v>-0.45350873483376536</v>
      </c>
      <c r="H3">
        <f t="shared" ref="H3:H66" si="2">LOG10(C3)</f>
        <v>3.6067543545888521</v>
      </c>
    </row>
    <row r="4" spans="1:12" x14ac:dyDescent="0.3">
      <c r="A4">
        <v>0.79257540702153195</v>
      </c>
      <c r="B4">
        <v>2503.0442319184099</v>
      </c>
      <c r="C4">
        <f t="shared" si="0"/>
        <v>3604.3836939625103</v>
      </c>
      <c r="D4" t="s">
        <v>3</v>
      </c>
      <c r="G4">
        <f t="shared" si="1"/>
        <v>-0.10095940760181107</v>
      </c>
      <c r="H4">
        <f t="shared" si="2"/>
        <v>3.5568310162973038</v>
      </c>
    </row>
    <row r="5" spans="1:12" x14ac:dyDescent="0.3">
      <c r="A5">
        <v>1.4596918634240399</v>
      </c>
      <c r="B5">
        <v>1889.02166645855</v>
      </c>
      <c r="C5">
        <f t="shared" si="0"/>
        <v>2720.1911997003122</v>
      </c>
      <c r="D5" t="s">
        <v>3</v>
      </c>
      <c r="G5">
        <f t="shared" si="1"/>
        <v>0.16426118719653895</v>
      </c>
      <c r="H5">
        <f t="shared" si="2"/>
        <v>3.4345994312608248</v>
      </c>
    </row>
    <row r="6" spans="1:12" x14ac:dyDescent="0.3">
      <c r="A6">
        <v>1.59615093689946</v>
      </c>
      <c r="B6">
        <v>8529.7186445121297</v>
      </c>
      <c r="C6">
        <f t="shared" si="0"/>
        <v>12282.794848097466</v>
      </c>
      <c r="D6" t="s">
        <v>3</v>
      </c>
      <c r="G6">
        <f t="shared" si="1"/>
        <v>0.20307395716702839</v>
      </c>
      <c r="H6">
        <f t="shared" si="2"/>
        <v>4.0892971981571371</v>
      </c>
      <c r="K6" t="s">
        <v>30</v>
      </c>
      <c r="L6">
        <f>SLOPE(H2:H93,G2:G93)</f>
        <v>-3.3452989165988378E-2</v>
      </c>
    </row>
    <row r="7" spans="1:12" x14ac:dyDescent="0.3">
      <c r="A7">
        <v>2.64857933967075</v>
      </c>
      <c r="B7">
        <v>2536.3039420075502</v>
      </c>
      <c r="C7">
        <f t="shared" si="0"/>
        <v>3652.2776764908722</v>
      </c>
      <c r="D7" t="s">
        <v>3</v>
      </c>
      <c r="G7">
        <f t="shared" si="1"/>
        <v>0.42301298699980666</v>
      </c>
      <c r="H7">
        <f t="shared" si="2"/>
        <v>3.5625637887919899</v>
      </c>
      <c r="K7" t="s">
        <v>31</v>
      </c>
      <c r="L7">
        <f>1-2^L6</f>
        <v>2.2921072976267443E-2</v>
      </c>
    </row>
    <row r="8" spans="1:12" x14ac:dyDescent="0.3">
      <c r="A8">
        <v>3.6483129048985599</v>
      </c>
      <c r="B8">
        <v>3561.1152932017399</v>
      </c>
      <c r="C8">
        <f t="shared" si="0"/>
        <v>5128.0060222105049</v>
      </c>
      <c r="D8" t="s">
        <v>3</v>
      </c>
      <c r="G8">
        <f t="shared" si="1"/>
        <v>0.5620920793940638</v>
      </c>
      <c r="H8">
        <f t="shared" si="2"/>
        <v>3.709948526536357</v>
      </c>
    </row>
    <row r="9" spans="1:12" x14ac:dyDescent="0.3">
      <c r="A9">
        <v>3.87228451413106</v>
      </c>
      <c r="B9">
        <v>5468.3101185501901</v>
      </c>
      <c r="C9">
        <f t="shared" si="0"/>
        <v>7874.3665707122736</v>
      </c>
      <c r="D9" t="s">
        <v>3</v>
      </c>
      <c r="G9">
        <f t="shared" si="1"/>
        <v>0.58796725937439076</v>
      </c>
      <c r="H9">
        <f t="shared" si="2"/>
        <v>3.8962156283780041</v>
      </c>
    </row>
    <row r="10" spans="1:12" x14ac:dyDescent="0.3">
      <c r="A10">
        <v>4.6996075659944996</v>
      </c>
      <c r="B10">
        <v>3772.61174021019</v>
      </c>
      <c r="C10">
        <f t="shared" si="0"/>
        <v>5432.5609059026738</v>
      </c>
      <c r="D10" t="s">
        <v>3</v>
      </c>
      <c r="G10">
        <f t="shared" si="1"/>
        <v>0.67206159431045387</v>
      </c>
      <c r="H10">
        <f t="shared" si="2"/>
        <v>3.735004604012198</v>
      </c>
    </row>
    <row r="11" spans="1:12" x14ac:dyDescent="0.3">
      <c r="A11">
        <v>4.9881186385792304</v>
      </c>
      <c r="B11">
        <v>2536.8335423951198</v>
      </c>
      <c r="C11">
        <f t="shared" si="0"/>
        <v>3653.0403010489722</v>
      </c>
      <c r="D11" t="s">
        <v>3</v>
      </c>
      <c r="G11">
        <f t="shared" si="1"/>
        <v>0.69793677429078038</v>
      </c>
      <c r="H11">
        <f t="shared" si="2"/>
        <v>3.5626544634592854</v>
      </c>
    </row>
    <row r="12" spans="1:12" x14ac:dyDescent="0.3">
      <c r="A12">
        <v>5.5776689837960696</v>
      </c>
      <c r="B12">
        <v>9514.2280828204694</v>
      </c>
      <c r="C12">
        <f t="shared" si="0"/>
        <v>13700.488439261475</v>
      </c>
      <c r="D12" t="s">
        <v>3</v>
      </c>
      <c r="G12">
        <f t="shared" si="1"/>
        <v>0.74645273675389279</v>
      </c>
      <c r="H12">
        <f t="shared" si="2"/>
        <v>4.1367360505647772</v>
      </c>
    </row>
    <row r="13" spans="1:12" x14ac:dyDescent="0.3">
      <c r="A13">
        <v>6.6197849194706899</v>
      </c>
      <c r="B13">
        <v>3846.19340436025</v>
      </c>
      <c r="C13">
        <f t="shared" si="0"/>
        <v>5538.51850227876</v>
      </c>
      <c r="D13" t="s">
        <v>3</v>
      </c>
      <c r="G13">
        <f t="shared" si="1"/>
        <v>0.82084387919733259</v>
      </c>
      <c r="H13">
        <f t="shared" si="2"/>
        <v>3.7433936108782575</v>
      </c>
    </row>
    <row r="14" spans="1:12" x14ac:dyDescent="0.3">
      <c r="A14">
        <v>6.8709354210079603</v>
      </c>
      <c r="B14">
        <v>2520.9130324452899</v>
      </c>
      <c r="C14">
        <f t="shared" si="0"/>
        <v>3630.1147667212172</v>
      </c>
      <c r="D14" t="s">
        <v>3</v>
      </c>
      <c r="G14">
        <f t="shared" si="1"/>
        <v>0.83701586668503725</v>
      </c>
      <c r="H14">
        <f t="shared" si="2"/>
        <v>3.559920355550116</v>
      </c>
    </row>
    <row r="15" spans="1:12" x14ac:dyDescent="0.3">
      <c r="A15">
        <v>8.2770542964006104</v>
      </c>
      <c r="B15">
        <v>2261.1266874564099</v>
      </c>
      <c r="C15">
        <f t="shared" si="0"/>
        <v>3256.0224299372298</v>
      </c>
      <c r="D15" t="s">
        <v>3</v>
      </c>
      <c r="G15">
        <f t="shared" si="1"/>
        <v>0.9178758041235584</v>
      </c>
      <c r="H15">
        <f t="shared" si="2"/>
        <v>3.5126873879752765</v>
      </c>
    </row>
    <row r="16" spans="1:12" x14ac:dyDescent="0.3">
      <c r="A16">
        <v>8.9836779872989201</v>
      </c>
      <c r="B16">
        <v>3417.00214517106</v>
      </c>
      <c r="C16">
        <f t="shared" si="0"/>
        <v>4920.4830890463263</v>
      </c>
      <c r="D16" t="s">
        <v>3</v>
      </c>
      <c r="G16">
        <f t="shared" si="1"/>
        <v>0.95345417659650833</v>
      </c>
      <c r="H16">
        <f t="shared" si="2"/>
        <v>3.6920077435412648</v>
      </c>
    </row>
    <row r="17" spans="1:8" x14ac:dyDescent="0.3">
      <c r="A17">
        <v>11.5724067918845</v>
      </c>
      <c r="B17">
        <v>1403.66830204453</v>
      </c>
      <c r="C17">
        <f t="shared" si="0"/>
        <v>2021.2823549441232</v>
      </c>
      <c r="D17" t="s">
        <v>3</v>
      </c>
      <c r="G17">
        <f t="shared" si="1"/>
        <v>1.0634236915128956</v>
      </c>
      <c r="H17">
        <f t="shared" si="2"/>
        <v>3.3056269847814863</v>
      </c>
    </row>
    <row r="18" spans="1:8" x14ac:dyDescent="0.3">
      <c r="A18">
        <v>15.0185361390969</v>
      </c>
      <c r="B18">
        <v>1180.97962915885</v>
      </c>
      <c r="C18">
        <f t="shared" si="0"/>
        <v>1700.6106659887439</v>
      </c>
      <c r="D18" t="s">
        <v>3</v>
      </c>
      <c r="G18">
        <f t="shared" si="1"/>
        <v>1.1766276039268255</v>
      </c>
      <c r="H18">
        <f t="shared" si="2"/>
        <v>3.2306048985824276</v>
      </c>
    </row>
    <row r="19" spans="1:8" x14ac:dyDescent="0.3">
      <c r="A19">
        <v>15.7048570944559</v>
      </c>
      <c r="B19">
        <v>2162.5033401876799</v>
      </c>
      <c r="C19">
        <f t="shared" si="0"/>
        <v>3114.0048098702591</v>
      </c>
      <c r="D19" t="s">
        <v>3</v>
      </c>
      <c r="G19">
        <f t="shared" si="1"/>
        <v>1.1960339889120717</v>
      </c>
      <c r="H19">
        <f t="shared" si="2"/>
        <v>3.4933192790408678</v>
      </c>
    </row>
    <row r="20" spans="1:8" x14ac:dyDescent="0.3">
      <c r="A20">
        <v>19.6365828300079</v>
      </c>
      <c r="B20">
        <v>1271.30736812891</v>
      </c>
      <c r="C20">
        <f t="shared" si="0"/>
        <v>1830.6826101056304</v>
      </c>
      <c r="D20" t="s">
        <v>3</v>
      </c>
      <c r="G20">
        <f t="shared" si="1"/>
        <v>1.2930659138382963</v>
      </c>
      <c r="H20">
        <f t="shared" si="2"/>
        <v>3.2626130561378881</v>
      </c>
    </row>
    <row r="21" spans="1:8" x14ac:dyDescent="0.3">
      <c r="A21">
        <v>24.552619799124798</v>
      </c>
      <c r="B21">
        <v>902.72134287213396</v>
      </c>
      <c r="C21">
        <f t="shared" si="0"/>
        <v>1299.9187337358728</v>
      </c>
      <c r="D21" t="s">
        <v>3</v>
      </c>
      <c r="G21">
        <f t="shared" si="1"/>
        <v>1.3900978387645233</v>
      </c>
      <c r="H21">
        <f t="shared" si="2"/>
        <v>3.1139162026197109</v>
      </c>
    </row>
    <row r="22" spans="1:8" x14ac:dyDescent="0.3">
      <c r="A22">
        <v>27.8665109700441</v>
      </c>
      <c r="B22">
        <v>3036.5315268756699</v>
      </c>
      <c r="C22">
        <f t="shared" si="0"/>
        <v>4372.6053987009645</v>
      </c>
      <c r="D22" t="s">
        <v>3</v>
      </c>
      <c r="G22">
        <f t="shared" si="1"/>
        <v>1.4450825962227176</v>
      </c>
      <c r="H22">
        <f t="shared" si="2"/>
        <v>3.6407402866521545</v>
      </c>
    </row>
    <row r="23" spans="1:8" x14ac:dyDescent="0.3">
      <c r="A23">
        <v>31.160079618414901</v>
      </c>
      <c r="B23">
        <v>962.47095646301295</v>
      </c>
      <c r="C23">
        <f t="shared" si="0"/>
        <v>1385.9581773067387</v>
      </c>
      <c r="D23" t="s">
        <v>3</v>
      </c>
      <c r="G23">
        <f t="shared" si="1"/>
        <v>1.4935985586858309</v>
      </c>
      <c r="H23">
        <f t="shared" si="2"/>
        <v>3.141750125197182</v>
      </c>
    </row>
    <row r="24" spans="1:8" x14ac:dyDescent="0.3">
      <c r="A24">
        <v>37.8175067966447</v>
      </c>
      <c r="B24">
        <v>981.19495097742504</v>
      </c>
      <c r="C24">
        <f t="shared" si="0"/>
        <v>1412.920729407492</v>
      </c>
      <c r="D24" t="s">
        <v>3</v>
      </c>
      <c r="G24">
        <f t="shared" si="1"/>
        <v>1.577692893621893</v>
      </c>
      <c r="H24">
        <f t="shared" si="2"/>
        <v>3.1501177968474074</v>
      </c>
    </row>
    <row r="25" spans="1:8" x14ac:dyDescent="0.3">
      <c r="A25">
        <v>44.219643918241502</v>
      </c>
      <c r="B25">
        <v>1837.4503458545501</v>
      </c>
      <c r="C25">
        <f t="shared" si="0"/>
        <v>2645.928498030552</v>
      </c>
      <c r="D25" t="s">
        <v>3</v>
      </c>
      <c r="G25">
        <f t="shared" si="1"/>
        <v>1.6456152410702514</v>
      </c>
      <c r="H25">
        <f t="shared" si="2"/>
        <v>3.4225781038989687</v>
      </c>
    </row>
    <row r="26" spans="1:8" x14ac:dyDescent="0.3">
      <c r="A26">
        <v>47.285155170170697</v>
      </c>
      <c r="B26">
        <v>1879.12269535879</v>
      </c>
      <c r="C26">
        <f t="shared" si="0"/>
        <v>2705.9366813166575</v>
      </c>
      <c r="D26" t="s">
        <v>3</v>
      </c>
      <c r="G26">
        <f t="shared" si="1"/>
        <v>1.6747248185481192</v>
      </c>
      <c r="H26">
        <f t="shared" si="2"/>
        <v>3.432317629927343</v>
      </c>
    </row>
    <row r="27" spans="1:8" x14ac:dyDescent="0.3">
      <c r="A27">
        <v>50.188012620268204</v>
      </c>
      <c r="B27">
        <v>1368.8464376303</v>
      </c>
      <c r="C27">
        <f t="shared" si="0"/>
        <v>1971.1388701876319</v>
      </c>
      <c r="D27" t="s">
        <v>3</v>
      </c>
      <c r="G27">
        <f t="shared" si="1"/>
        <v>1.7005999985284463</v>
      </c>
      <c r="H27">
        <f t="shared" si="2"/>
        <v>3.2947172221646017</v>
      </c>
    </row>
    <row r="28" spans="1:8" x14ac:dyDescent="0.3">
      <c r="A28">
        <v>57.816733433396998</v>
      </c>
      <c r="B28">
        <v>1680.09683801959</v>
      </c>
      <c r="C28">
        <f t="shared" si="0"/>
        <v>2419.3394467482094</v>
      </c>
      <c r="D28" t="s">
        <v>3</v>
      </c>
      <c r="G28">
        <f t="shared" si="1"/>
        <v>1.7620535509817223</v>
      </c>
      <c r="H28">
        <f t="shared" si="2"/>
        <v>3.38369680656248</v>
      </c>
    </row>
    <row r="29" spans="1:8" x14ac:dyDescent="0.3">
      <c r="A29">
        <v>65.620314640774197</v>
      </c>
      <c r="B29">
        <v>1440.8970839430699</v>
      </c>
      <c r="C29">
        <f t="shared" si="0"/>
        <v>2074.8918008780206</v>
      </c>
      <c r="D29" t="s">
        <v>3</v>
      </c>
      <c r="G29">
        <f t="shared" si="1"/>
        <v>1.8170383084399164</v>
      </c>
      <c r="H29">
        <f t="shared" si="2"/>
        <v>3.3169954545388105</v>
      </c>
    </row>
    <row r="30" spans="1:8" x14ac:dyDescent="0.3">
      <c r="A30">
        <v>69.648775973875303</v>
      </c>
      <c r="B30">
        <v>1502.14327418119</v>
      </c>
      <c r="C30">
        <f t="shared" si="0"/>
        <v>2163.0863148209137</v>
      </c>
      <c r="D30" t="s">
        <v>3</v>
      </c>
      <c r="G30">
        <f t="shared" si="1"/>
        <v>1.8429134884202441</v>
      </c>
      <c r="H30">
        <f t="shared" si="2"/>
        <v>3.3350738496760339</v>
      </c>
    </row>
    <row r="31" spans="1:8" x14ac:dyDescent="0.3">
      <c r="A31">
        <v>73.376040186373103</v>
      </c>
      <c r="B31">
        <v>1861.4359996178</v>
      </c>
      <c r="C31">
        <f t="shared" si="0"/>
        <v>2680.4678394496318</v>
      </c>
      <c r="D31" t="s">
        <v>3</v>
      </c>
      <c r="G31">
        <f t="shared" si="1"/>
        <v>1.8655542709030299</v>
      </c>
      <c r="H31">
        <f t="shared" si="2"/>
        <v>3.428210600879233</v>
      </c>
    </row>
    <row r="32" spans="1:8" x14ac:dyDescent="0.3">
      <c r="A32">
        <v>79.049339565601898</v>
      </c>
      <c r="B32">
        <v>1502.2060008291801</v>
      </c>
      <c r="C32">
        <f t="shared" si="0"/>
        <v>2163.1766411940193</v>
      </c>
      <c r="D32" t="s">
        <v>3</v>
      </c>
      <c r="G32">
        <f t="shared" si="1"/>
        <v>1.8978982458784377</v>
      </c>
      <c r="H32">
        <f t="shared" si="2"/>
        <v>3.3350919846094924</v>
      </c>
    </row>
    <row r="33" spans="1:8" x14ac:dyDescent="0.3">
      <c r="A33">
        <v>88.392253960143805</v>
      </c>
      <c r="B33">
        <v>1831.99730834053</v>
      </c>
      <c r="C33">
        <f t="shared" si="0"/>
        <v>2638.0761240103629</v>
      </c>
      <c r="D33" t="s">
        <v>3</v>
      </c>
      <c r="G33">
        <f t="shared" si="1"/>
        <v>1.946414208341551</v>
      </c>
      <c r="H33">
        <f t="shared" si="2"/>
        <v>3.4212873233409931</v>
      </c>
    </row>
    <row r="34" spans="1:8" x14ac:dyDescent="0.3">
      <c r="A34">
        <v>89.7187064436241</v>
      </c>
      <c r="B34">
        <v>2003.7644418616501</v>
      </c>
      <c r="C34">
        <f t="shared" si="0"/>
        <v>2885.4207962807759</v>
      </c>
      <c r="D34" t="s">
        <v>3</v>
      </c>
      <c r="G34">
        <f t="shared" si="1"/>
        <v>1.9528830033366329</v>
      </c>
      <c r="H34">
        <f t="shared" si="2"/>
        <v>3.4602091575875673</v>
      </c>
    </row>
    <row r="35" spans="1:8" x14ac:dyDescent="0.3">
      <c r="A35">
        <v>98.106046170237207</v>
      </c>
      <c r="B35">
        <v>1309.1544556751301</v>
      </c>
      <c r="C35">
        <f t="shared" si="0"/>
        <v>1885.1824161721872</v>
      </c>
      <c r="D35" t="s">
        <v>3</v>
      </c>
      <c r="G35">
        <f t="shared" si="1"/>
        <v>1.991695773307123</v>
      </c>
      <c r="H35">
        <f t="shared" si="2"/>
        <v>3.2753533802733585</v>
      </c>
    </row>
    <row r="36" spans="1:8" x14ac:dyDescent="0.3">
      <c r="A36">
        <v>101.828128231698</v>
      </c>
      <c r="B36">
        <v>2822.2381406805798</v>
      </c>
      <c r="C36">
        <f t="shared" si="0"/>
        <v>4064.0229225800349</v>
      </c>
      <c r="D36" t="s">
        <v>3</v>
      </c>
      <c r="G36">
        <f t="shared" si="1"/>
        <v>2.0078677607948254</v>
      </c>
      <c r="H36">
        <f t="shared" si="2"/>
        <v>3.6089561488629553</v>
      </c>
    </row>
    <row r="37" spans="1:8" x14ac:dyDescent="0.3">
      <c r="A37">
        <v>109.70129030500701</v>
      </c>
      <c r="B37">
        <v>1735.1057500177701</v>
      </c>
      <c r="C37">
        <f t="shared" si="0"/>
        <v>2498.552280025589</v>
      </c>
      <c r="D37" t="s">
        <v>3</v>
      </c>
      <c r="G37">
        <f t="shared" si="1"/>
        <v>2.0402117357702347</v>
      </c>
      <c r="H37">
        <f t="shared" si="2"/>
        <v>3.3976884411066366</v>
      </c>
    </row>
    <row r="38" spans="1:8" x14ac:dyDescent="0.3">
      <c r="A38">
        <v>110.521337824347</v>
      </c>
      <c r="B38">
        <v>1861.6874908612999</v>
      </c>
      <c r="C38">
        <f t="shared" si="0"/>
        <v>2680.8299868402719</v>
      </c>
      <c r="D38" t="s">
        <v>3</v>
      </c>
      <c r="G38">
        <f t="shared" si="1"/>
        <v>2.0434461332677745</v>
      </c>
      <c r="H38">
        <f t="shared" si="2"/>
        <v>3.4282692727227775</v>
      </c>
    </row>
    <row r="39" spans="1:8" x14ac:dyDescent="0.3">
      <c r="A39">
        <v>111.347515425951</v>
      </c>
      <c r="B39">
        <v>1272.0351705607</v>
      </c>
      <c r="C39">
        <f t="shared" si="0"/>
        <v>1831.730645607408</v>
      </c>
      <c r="D39" t="s">
        <v>3</v>
      </c>
      <c r="G39">
        <f t="shared" si="1"/>
        <v>2.046680530765316</v>
      </c>
      <c r="H39">
        <f t="shared" si="2"/>
        <v>3.2628616114023572</v>
      </c>
    </row>
    <row r="40" spans="1:8" x14ac:dyDescent="0.3">
      <c r="A40">
        <v>113.018444514745</v>
      </c>
      <c r="B40">
        <v>3542.4019033142499</v>
      </c>
      <c r="C40">
        <f t="shared" si="0"/>
        <v>5101.0587407725197</v>
      </c>
      <c r="D40" t="s">
        <v>3</v>
      </c>
      <c r="G40">
        <f t="shared" si="1"/>
        <v>2.0531493257603959</v>
      </c>
      <c r="H40">
        <f t="shared" si="2"/>
        <v>3.7076603246381237</v>
      </c>
    </row>
    <row r="41" spans="1:8" x14ac:dyDescent="0.3">
      <c r="A41">
        <v>118.183190672037</v>
      </c>
      <c r="B41">
        <v>6570.1028815045802</v>
      </c>
      <c r="C41">
        <f t="shared" si="0"/>
        <v>9460.9481493665953</v>
      </c>
      <c r="D41" t="s">
        <v>3</v>
      </c>
      <c r="G41">
        <f t="shared" si="1"/>
        <v>2.0725557107456432</v>
      </c>
      <c r="H41">
        <f t="shared" si="2"/>
        <v>3.9759346623429903</v>
      </c>
    </row>
    <row r="42" spans="1:8" x14ac:dyDescent="0.3">
      <c r="A42">
        <v>119.95669886703401</v>
      </c>
      <c r="B42">
        <v>1561.23796239954</v>
      </c>
      <c r="C42">
        <f t="shared" si="0"/>
        <v>2248.1826658553377</v>
      </c>
      <c r="D42" t="s">
        <v>3</v>
      </c>
      <c r="G42">
        <f t="shared" si="1"/>
        <v>2.0790245057407262</v>
      </c>
      <c r="H42">
        <f t="shared" si="2"/>
        <v>3.3518315949531123</v>
      </c>
    </row>
    <row r="43" spans="1:8" x14ac:dyDescent="0.3">
      <c r="A43">
        <v>132.15137104382001</v>
      </c>
      <c r="B43">
        <v>1338.9472998773001</v>
      </c>
      <c r="C43">
        <f t="shared" si="0"/>
        <v>1928.084111823312</v>
      </c>
      <c r="D43" t="s">
        <v>3</v>
      </c>
      <c r="G43">
        <f t="shared" si="1"/>
        <v>2.121071673208756</v>
      </c>
      <c r="H43">
        <f t="shared" si="2"/>
        <v>3.285125975886277</v>
      </c>
    </row>
    <row r="44" spans="1:8" x14ac:dyDescent="0.3">
      <c r="A44">
        <v>133.139239132706</v>
      </c>
      <c r="B44">
        <v>4446.4206092771701</v>
      </c>
      <c r="C44">
        <f t="shared" si="0"/>
        <v>6402.8456773591251</v>
      </c>
      <c r="D44" t="s">
        <v>3</v>
      </c>
      <c r="G44">
        <f t="shared" si="1"/>
        <v>2.1243060707062975</v>
      </c>
      <c r="H44">
        <f t="shared" si="2"/>
        <v>3.8063730344996261</v>
      </c>
    </row>
    <row r="45" spans="1:8" x14ac:dyDescent="0.3">
      <c r="A45">
        <v>134.13449180907901</v>
      </c>
      <c r="B45">
        <v>1450.4920409209899</v>
      </c>
      <c r="C45">
        <f t="shared" si="0"/>
        <v>2088.7085389262252</v>
      </c>
      <c r="D45" t="s">
        <v>3</v>
      </c>
      <c r="G45">
        <f t="shared" si="1"/>
        <v>2.1275404682038381</v>
      </c>
      <c r="H45">
        <f t="shared" si="2"/>
        <v>3.3198778421980286</v>
      </c>
    </row>
    <row r="46" spans="1:8" x14ac:dyDescent="0.3">
      <c r="A46">
        <v>145.58574080234899</v>
      </c>
      <c r="B46">
        <v>1343.28245082992</v>
      </c>
      <c r="C46">
        <f t="shared" si="0"/>
        <v>1934.3267291950847</v>
      </c>
      <c r="D46" t="s">
        <v>3</v>
      </c>
      <c r="G46">
        <f t="shared" si="1"/>
        <v>2.1631188406767872</v>
      </c>
      <c r="H46">
        <f t="shared" si="2"/>
        <v>3.2865298330881756</v>
      </c>
    </row>
    <row r="47" spans="1:8" x14ac:dyDescent="0.3">
      <c r="A47">
        <v>146.67403452491499</v>
      </c>
      <c r="B47">
        <v>3801.1493529118702</v>
      </c>
      <c r="C47">
        <f t="shared" si="0"/>
        <v>5473.655068193093</v>
      </c>
      <c r="D47" t="s">
        <v>3</v>
      </c>
      <c r="G47">
        <f t="shared" si="1"/>
        <v>2.1663532381743291</v>
      </c>
      <c r="H47">
        <f t="shared" si="2"/>
        <v>3.7382774261211842</v>
      </c>
    </row>
    <row r="48" spans="1:8" x14ac:dyDescent="0.3">
      <c r="A48">
        <v>146.67403452491499</v>
      </c>
      <c r="B48">
        <v>2234.4812167805699</v>
      </c>
      <c r="C48">
        <f t="shared" si="0"/>
        <v>3217.6529521640205</v>
      </c>
      <c r="D48" t="s">
        <v>3</v>
      </c>
      <c r="G48">
        <f t="shared" si="1"/>
        <v>2.1663532381743291</v>
      </c>
      <c r="H48">
        <f t="shared" si="2"/>
        <v>3.507539200394453</v>
      </c>
    </row>
    <row r="49" spans="1:8" x14ac:dyDescent="0.3">
      <c r="A49">
        <v>162.792653862685</v>
      </c>
      <c r="B49">
        <v>4292.8870558827803</v>
      </c>
      <c r="C49">
        <f t="shared" si="0"/>
        <v>6181.7573604712034</v>
      </c>
      <c r="D49" t="s">
        <v>3</v>
      </c>
      <c r="G49">
        <f t="shared" si="1"/>
        <v>2.2116348031399</v>
      </c>
      <c r="H49">
        <f t="shared" si="2"/>
        <v>3.7911119546133274</v>
      </c>
    </row>
    <row r="50" spans="1:8" x14ac:dyDescent="0.3">
      <c r="A50">
        <v>171.50452602864399</v>
      </c>
      <c r="B50">
        <v>6065.6280507109104</v>
      </c>
      <c r="C50">
        <f t="shared" si="0"/>
        <v>8734.5043930237116</v>
      </c>
      <c r="D50" t="s">
        <v>3</v>
      </c>
      <c r="G50">
        <f t="shared" si="1"/>
        <v>2.2342755856226852</v>
      </c>
      <c r="H50">
        <f t="shared" si="2"/>
        <v>3.9412382675924063</v>
      </c>
    </row>
    <row r="51" spans="1:8" x14ac:dyDescent="0.3">
      <c r="A51">
        <v>171.50452602864399</v>
      </c>
      <c r="B51">
        <v>1586.6102437750101</v>
      </c>
      <c r="C51">
        <f t="shared" si="0"/>
        <v>2284.7187510360145</v>
      </c>
      <c r="D51" t="s">
        <v>3</v>
      </c>
      <c r="G51">
        <f t="shared" si="1"/>
        <v>2.2342755856226852</v>
      </c>
      <c r="H51">
        <f t="shared" si="2"/>
        <v>3.3588327460291465</v>
      </c>
    </row>
    <row r="52" spans="1:8" x14ac:dyDescent="0.3">
      <c r="A52">
        <v>183.394016936117</v>
      </c>
      <c r="B52">
        <v>1856.0485451471</v>
      </c>
      <c r="C52">
        <f t="shared" si="0"/>
        <v>2672.709905011824</v>
      </c>
      <c r="D52" t="s">
        <v>3</v>
      </c>
      <c r="G52">
        <f t="shared" si="1"/>
        <v>2.2633851631005553</v>
      </c>
      <c r="H52">
        <f t="shared" si="2"/>
        <v>3.4269518231450076</v>
      </c>
    </row>
    <row r="53" spans="1:8" x14ac:dyDescent="0.3">
      <c r="A53">
        <v>186.14610706077801</v>
      </c>
      <c r="B53">
        <v>3420.4198889251402</v>
      </c>
      <c r="C53">
        <f t="shared" si="0"/>
        <v>4925.404640052202</v>
      </c>
      <c r="D53" t="s">
        <v>3</v>
      </c>
      <c r="G53">
        <f t="shared" si="1"/>
        <v>2.2698539580956343</v>
      </c>
      <c r="H53">
        <f t="shared" si="2"/>
        <v>3.692441915183494</v>
      </c>
    </row>
    <row r="54" spans="1:8" x14ac:dyDescent="0.3">
      <c r="A54">
        <v>199.050620420332</v>
      </c>
      <c r="B54">
        <v>5599.4758758776197</v>
      </c>
      <c r="C54">
        <f t="shared" si="0"/>
        <v>8063.2452612637717</v>
      </c>
      <c r="D54" t="s">
        <v>3</v>
      </c>
      <c r="G54">
        <f t="shared" si="1"/>
        <v>2.2989635355735039</v>
      </c>
      <c r="H54">
        <f t="shared" si="2"/>
        <v>3.9065098700180694</v>
      </c>
    </row>
    <row r="55" spans="1:8" x14ac:dyDescent="0.3">
      <c r="A55">
        <v>199.050620420332</v>
      </c>
      <c r="B55">
        <v>1322.09358626825</v>
      </c>
      <c r="C55">
        <f t="shared" si="0"/>
        <v>1903.81476422628</v>
      </c>
      <c r="D55" t="s">
        <v>3</v>
      </c>
      <c r="G55">
        <f t="shared" si="1"/>
        <v>2.2989635355735039</v>
      </c>
      <c r="H55">
        <f t="shared" si="2"/>
        <v>3.2796246904833941</v>
      </c>
    </row>
    <row r="56" spans="1:8" x14ac:dyDescent="0.3">
      <c r="A56">
        <v>211.27042966816501</v>
      </c>
      <c r="B56">
        <v>3900.2021717672901</v>
      </c>
      <c r="C56">
        <f t="shared" si="0"/>
        <v>5616.2911273448972</v>
      </c>
      <c r="D56" t="s">
        <v>3</v>
      </c>
      <c r="G56">
        <f t="shared" si="1"/>
        <v>2.3248387155538301</v>
      </c>
      <c r="H56">
        <f t="shared" si="2"/>
        <v>3.7494496118928327</v>
      </c>
    </row>
    <row r="57" spans="1:8" x14ac:dyDescent="0.3">
      <c r="A57">
        <v>212.84973462690999</v>
      </c>
      <c r="B57">
        <v>1322.1228138068</v>
      </c>
      <c r="C57">
        <f t="shared" si="0"/>
        <v>1903.856851881792</v>
      </c>
      <c r="D57" t="s">
        <v>3</v>
      </c>
      <c r="G57">
        <f t="shared" si="1"/>
        <v>2.3280731130513725</v>
      </c>
      <c r="H57">
        <f t="shared" si="2"/>
        <v>3.2796342913305199</v>
      </c>
    </row>
    <row r="58" spans="1:8" x14ac:dyDescent="0.3">
      <c r="A58">
        <v>216.04385002113099</v>
      </c>
      <c r="B58">
        <v>5763.2706639826501</v>
      </c>
      <c r="C58">
        <f t="shared" si="0"/>
        <v>8299.1097561350161</v>
      </c>
      <c r="D58" t="s">
        <v>3</v>
      </c>
      <c r="G58">
        <f t="shared" si="1"/>
        <v>2.3345419080464542</v>
      </c>
      <c r="H58">
        <f t="shared" si="2"/>
        <v>3.9190315081912397</v>
      </c>
    </row>
    <row r="59" spans="1:8" x14ac:dyDescent="0.3">
      <c r="A59">
        <v>231.02101388917001</v>
      </c>
      <c r="B59">
        <v>1780.5433003651201</v>
      </c>
      <c r="C59">
        <f t="shared" si="0"/>
        <v>2563.982352525773</v>
      </c>
      <c r="D59" t="s">
        <v>3</v>
      </c>
      <c r="G59">
        <f t="shared" si="1"/>
        <v>2.3636514855243203</v>
      </c>
      <c r="H59">
        <f t="shared" si="2"/>
        <v>3.4089150316786627</v>
      </c>
    </row>
    <row r="60" spans="1:8" x14ac:dyDescent="0.3">
      <c r="A60">
        <v>232.747959933548</v>
      </c>
      <c r="B60">
        <v>1697.0856712824</v>
      </c>
      <c r="C60">
        <f t="shared" si="0"/>
        <v>2443.8033666466558</v>
      </c>
      <c r="D60" t="s">
        <v>3</v>
      </c>
      <c r="G60">
        <f t="shared" si="1"/>
        <v>2.3668858830218626</v>
      </c>
      <c r="H60">
        <f t="shared" si="2"/>
        <v>3.3880662587653521</v>
      </c>
    </row>
    <row r="61" spans="1:8" x14ac:dyDescent="0.3">
      <c r="A61">
        <v>234.48781537776699</v>
      </c>
      <c r="B61">
        <v>5440.7772120097297</v>
      </c>
      <c r="C61">
        <f t="shared" si="0"/>
        <v>7834.7191852940105</v>
      </c>
      <c r="D61" t="s">
        <v>3</v>
      </c>
      <c r="G61">
        <f t="shared" si="1"/>
        <v>2.3701202805194033</v>
      </c>
      <c r="H61">
        <f t="shared" si="2"/>
        <v>3.8940234349510261</v>
      </c>
    </row>
    <row r="62" spans="1:8" x14ac:dyDescent="0.3">
      <c r="A62">
        <v>238.00664119245801</v>
      </c>
      <c r="B62">
        <v>2805.0156514228202</v>
      </c>
      <c r="C62">
        <f t="shared" si="0"/>
        <v>4039.2225380488608</v>
      </c>
      <c r="D62" t="s">
        <v>3</v>
      </c>
      <c r="G62">
        <f t="shared" si="1"/>
        <v>2.3765890755144845</v>
      </c>
      <c r="H62">
        <f t="shared" si="2"/>
        <v>3.6062977809699972</v>
      </c>
    </row>
    <row r="63" spans="1:8" x14ac:dyDescent="0.3">
      <c r="A63">
        <v>241.578272032835</v>
      </c>
      <c r="B63">
        <v>7374.1878139445698</v>
      </c>
      <c r="C63">
        <f t="shared" si="0"/>
        <v>10618.830452080179</v>
      </c>
      <c r="D63" t="s">
        <v>3</v>
      </c>
      <c r="G63">
        <f t="shared" si="1"/>
        <v>2.3830578705095653</v>
      </c>
      <c r="H63">
        <f t="shared" si="2"/>
        <v>4.0260766865968405</v>
      </c>
    </row>
    <row r="64" spans="1:8" x14ac:dyDescent="0.3">
      <c r="A64">
        <v>248.88313034240599</v>
      </c>
      <c r="B64">
        <v>3887.9493560393098</v>
      </c>
      <c r="C64">
        <f t="shared" si="0"/>
        <v>5598.6470726966063</v>
      </c>
      <c r="D64" t="s">
        <v>3</v>
      </c>
      <c r="G64">
        <f t="shared" si="1"/>
        <v>2.39599546049973</v>
      </c>
      <c r="H64">
        <f t="shared" si="2"/>
        <v>3.7480830913186436</v>
      </c>
    </row>
    <row r="65" spans="1:8" x14ac:dyDescent="0.3">
      <c r="A65">
        <v>254.50636782884499</v>
      </c>
      <c r="B65">
        <v>5837.8434162645099</v>
      </c>
      <c r="C65">
        <f t="shared" si="0"/>
        <v>8406.494519420894</v>
      </c>
      <c r="D65" t="s">
        <v>3</v>
      </c>
      <c r="G65">
        <f t="shared" si="1"/>
        <v>2.4056986529923523</v>
      </c>
      <c r="H65">
        <f t="shared" si="2"/>
        <v>3.9246149341750849</v>
      </c>
    </row>
    <row r="66" spans="1:8" x14ac:dyDescent="0.3">
      <c r="A66">
        <v>254.50636782884499</v>
      </c>
      <c r="B66">
        <v>2103.0318579289301</v>
      </c>
      <c r="C66">
        <f t="shared" ref="C66:C93" si="3">B66*1.44</f>
        <v>3028.365875417659</v>
      </c>
      <c r="D66" t="s">
        <v>3</v>
      </c>
      <c r="G66">
        <f t="shared" si="1"/>
        <v>2.4056986529923523</v>
      </c>
      <c r="H66">
        <f t="shared" si="2"/>
        <v>3.4812083437725088</v>
      </c>
    </row>
    <row r="67" spans="1:8" x14ac:dyDescent="0.3">
      <c r="A67">
        <v>272.14993220737</v>
      </c>
      <c r="B67">
        <v>1780.6395213257799</v>
      </c>
      <c r="C67">
        <f t="shared" si="3"/>
        <v>2564.1209107091231</v>
      </c>
      <c r="D67" t="s">
        <v>3</v>
      </c>
      <c r="G67">
        <f t="shared" ref="G67:G93" si="4">LOG10(A67)</f>
        <v>2.4348082304702201</v>
      </c>
      <c r="H67">
        <f t="shared" ref="H67:H93" si="5">LOG10(C67)</f>
        <v>3.4089385004160797</v>
      </c>
    </row>
    <row r="68" spans="1:8" x14ac:dyDescent="0.3">
      <c r="A68">
        <v>282.47513050288802</v>
      </c>
      <c r="B68">
        <v>1713.5685012844999</v>
      </c>
      <c r="C68">
        <f t="shared" si="3"/>
        <v>2467.5386418496796</v>
      </c>
      <c r="D68" t="s">
        <v>3</v>
      </c>
      <c r="G68">
        <f t="shared" si="4"/>
        <v>2.4509802179579245</v>
      </c>
      <c r="H68">
        <f t="shared" si="5"/>
        <v>3.3922639624807553</v>
      </c>
    </row>
    <row r="69" spans="1:8" x14ac:dyDescent="0.3">
      <c r="A69">
        <v>286.71407477221197</v>
      </c>
      <c r="B69">
        <v>1874.23181024119</v>
      </c>
      <c r="C69">
        <f t="shared" si="3"/>
        <v>2698.8938067473136</v>
      </c>
      <c r="D69" t="s">
        <v>3</v>
      </c>
      <c r="G69">
        <f t="shared" si="4"/>
        <v>2.4574490129530062</v>
      </c>
      <c r="H69">
        <f t="shared" si="5"/>
        <v>3.4311857967273323</v>
      </c>
    </row>
    <row r="70" spans="1:8" x14ac:dyDescent="0.3">
      <c r="A70">
        <v>288.85734186709499</v>
      </c>
      <c r="B70">
        <v>2278.3147372762701</v>
      </c>
      <c r="C70">
        <f t="shared" si="3"/>
        <v>3280.7732216778286</v>
      </c>
      <c r="D70" t="s">
        <v>3</v>
      </c>
      <c r="G70">
        <f t="shared" si="4"/>
        <v>2.4606834104505473</v>
      </c>
      <c r="H70">
        <f t="shared" si="5"/>
        <v>3.515976211496139</v>
      </c>
    </row>
    <row r="71" spans="1:8" x14ac:dyDescent="0.3">
      <c r="A71">
        <v>293.19206036702002</v>
      </c>
      <c r="B71">
        <v>4927.2350110028901</v>
      </c>
      <c r="C71">
        <f t="shared" si="3"/>
        <v>7095.2184158441614</v>
      </c>
      <c r="D71" t="s">
        <v>3</v>
      </c>
      <c r="G71">
        <f t="shared" si="4"/>
        <v>2.467152205445629</v>
      </c>
      <c r="H71">
        <f t="shared" si="5"/>
        <v>3.8509657691149659</v>
      </c>
    </row>
    <row r="72" spans="1:8" x14ac:dyDescent="0.3">
      <c r="A72">
        <v>299.81640884059402</v>
      </c>
      <c r="B72">
        <v>1746.8271782878501</v>
      </c>
      <c r="C72">
        <f t="shared" si="3"/>
        <v>2515.431136734504</v>
      </c>
      <c r="D72" t="s">
        <v>3</v>
      </c>
      <c r="G72">
        <f t="shared" si="4"/>
        <v>2.4768553979382508</v>
      </c>
      <c r="H72">
        <f t="shared" si="5"/>
        <v>3.4006124324367311</v>
      </c>
    </row>
    <row r="73" spans="1:8" x14ac:dyDescent="0.3">
      <c r="A73">
        <v>302.057619510439</v>
      </c>
      <c r="B73">
        <v>3038.9192347930998</v>
      </c>
      <c r="C73">
        <f t="shared" si="3"/>
        <v>4376.0436981020639</v>
      </c>
      <c r="D73" t="s">
        <v>3</v>
      </c>
      <c r="G73">
        <f t="shared" si="4"/>
        <v>2.4800897954357928</v>
      </c>
      <c r="H73">
        <f t="shared" si="5"/>
        <v>3.6410816501055026</v>
      </c>
    </row>
    <row r="74" spans="1:8" x14ac:dyDescent="0.3">
      <c r="A74">
        <v>315.86112686134402</v>
      </c>
      <c r="B74">
        <v>2743.12691013517</v>
      </c>
      <c r="C74">
        <f t="shared" si="3"/>
        <v>3950.1027505946445</v>
      </c>
      <c r="D74" t="s">
        <v>3</v>
      </c>
      <c r="G74">
        <f t="shared" si="4"/>
        <v>2.4994961804210378</v>
      </c>
      <c r="H74">
        <f t="shared" si="5"/>
        <v>3.5966083926988346</v>
      </c>
    </row>
    <row r="75" spans="1:8" x14ac:dyDescent="0.3">
      <c r="A75">
        <v>320.60107586580102</v>
      </c>
      <c r="B75">
        <v>3038.9789515406201</v>
      </c>
      <c r="C75">
        <f t="shared" si="3"/>
        <v>4376.1296902184931</v>
      </c>
      <c r="D75" t="s">
        <v>3</v>
      </c>
      <c r="G75">
        <f t="shared" si="4"/>
        <v>2.5059649754161195</v>
      </c>
      <c r="H75">
        <f t="shared" si="5"/>
        <v>3.6410901841918366</v>
      </c>
    </row>
    <row r="76" spans="1:8" x14ac:dyDescent="0.3">
      <c r="A76">
        <v>322.99765767655799</v>
      </c>
      <c r="B76">
        <v>1713.64426588021</v>
      </c>
      <c r="C76">
        <f t="shared" si="3"/>
        <v>2467.6477428675025</v>
      </c>
      <c r="D76" t="s">
        <v>3</v>
      </c>
      <c r="G76">
        <f t="shared" si="4"/>
        <v>2.5091993729136597</v>
      </c>
      <c r="H76">
        <f t="shared" si="5"/>
        <v>3.3922831641750073</v>
      </c>
    </row>
    <row r="77" spans="1:8" x14ac:dyDescent="0.3">
      <c r="A77">
        <v>325.412154599921</v>
      </c>
      <c r="B77">
        <v>4185.3208482226601</v>
      </c>
      <c r="C77">
        <f t="shared" si="3"/>
        <v>6026.8620214406301</v>
      </c>
      <c r="D77" t="s">
        <v>3</v>
      </c>
      <c r="G77">
        <f t="shared" si="4"/>
        <v>2.5124337704112003</v>
      </c>
      <c r="H77">
        <f t="shared" si="5"/>
        <v>3.7800912488741019</v>
      </c>
    </row>
    <row r="78" spans="1:8" x14ac:dyDescent="0.3">
      <c r="A78">
        <v>332.76448026286101</v>
      </c>
      <c r="B78">
        <v>2673.8279173839101</v>
      </c>
      <c r="C78">
        <f t="shared" si="3"/>
        <v>3850.3122010328302</v>
      </c>
      <c r="D78" t="s">
        <v>3</v>
      </c>
      <c r="G78">
        <f t="shared" si="4"/>
        <v>2.5221369629038235</v>
      </c>
      <c r="H78">
        <f t="shared" si="5"/>
        <v>3.5854959455315236</v>
      </c>
    </row>
    <row r="79" spans="1:8" x14ac:dyDescent="0.3">
      <c r="A79">
        <v>337.75808831654598</v>
      </c>
      <c r="B79">
        <v>1633.3423883062501</v>
      </c>
      <c r="C79">
        <f t="shared" si="3"/>
        <v>2352.0130391610001</v>
      </c>
      <c r="D79" t="s">
        <v>3</v>
      </c>
      <c r="G79">
        <f t="shared" si="4"/>
        <v>2.5286057578989056</v>
      </c>
      <c r="H79">
        <f t="shared" si="5"/>
        <v>3.3714397250656543</v>
      </c>
    </row>
    <row r="80" spans="1:8" x14ac:dyDescent="0.3">
      <c r="A80">
        <v>342.82663261755403</v>
      </c>
      <c r="B80">
        <v>1910.68389400145</v>
      </c>
      <c r="C80">
        <f t="shared" si="3"/>
        <v>2751.3848073620879</v>
      </c>
      <c r="D80" t="s">
        <v>3</v>
      </c>
      <c r="G80">
        <f t="shared" si="4"/>
        <v>2.5350745528939864</v>
      </c>
      <c r="H80">
        <f t="shared" si="5"/>
        <v>3.4395513348559734</v>
      </c>
    </row>
    <row r="81" spans="1:8" x14ac:dyDescent="0.3">
      <c r="A81">
        <v>347.97123769170202</v>
      </c>
      <c r="B81">
        <v>4419.4495024401003</v>
      </c>
      <c r="C81">
        <f t="shared" si="3"/>
        <v>6364.0072835137444</v>
      </c>
      <c r="D81" t="s">
        <v>3</v>
      </c>
      <c r="G81">
        <f t="shared" si="4"/>
        <v>2.5415433478890681</v>
      </c>
      <c r="H81">
        <f t="shared" si="5"/>
        <v>3.8037306680185443</v>
      </c>
    </row>
    <row r="82" spans="1:8" x14ac:dyDescent="0.3">
      <c r="A82">
        <v>358.49321289151698</v>
      </c>
      <c r="B82">
        <v>2476.1923501190099</v>
      </c>
      <c r="C82">
        <f t="shared" si="3"/>
        <v>3565.716984171374</v>
      </c>
      <c r="D82" t="s">
        <v>3</v>
      </c>
      <c r="G82">
        <f t="shared" si="4"/>
        <v>2.5544809378792315</v>
      </c>
      <c r="H82">
        <f t="shared" si="5"/>
        <v>3.5521468696608753</v>
      </c>
    </row>
    <row r="83" spans="1:8" x14ac:dyDescent="0.3">
      <c r="A83">
        <v>369.33335220983798</v>
      </c>
      <c r="B83">
        <v>1892.4723477445</v>
      </c>
      <c r="C83">
        <f t="shared" si="3"/>
        <v>2725.1601807520797</v>
      </c>
      <c r="D83" t="s">
        <v>3</v>
      </c>
      <c r="G83">
        <f t="shared" si="4"/>
        <v>2.5674185278693953</v>
      </c>
      <c r="H83">
        <f t="shared" si="5"/>
        <v>3.4353920345290705</v>
      </c>
    </row>
    <row r="84" spans="1:8" x14ac:dyDescent="0.3">
      <c r="A84">
        <v>374.87572860960501</v>
      </c>
      <c r="B84">
        <v>3938.57598317171</v>
      </c>
      <c r="C84">
        <f t="shared" si="3"/>
        <v>5671.549415767262</v>
      </c>
      <c r="D84" t="s">
        <v>3</v>
      </c>
      <c r="G84">
        <f t="shared" si="4"/>
        <v>2.5738873228644783</v>
      </c>
      <c r="H84">
        <f t="shared" si="5"/>
        <v>3.7537017204086158</v>
      </c>
    </row>
    <row r="85" spans="1:8" x14ac:dyDescent="0.3">
      <c r="A85">
        <v>377.67802847729399</v>
      </c>
      <c r="B85">
        <v>2256.7432640884199</v>
      </c>
      <c r="C85">
        <f t="shared" si="3"/>
        <v>3249.7103002873246</v>
      </c>
      <c r="D85" t="s">
        <v>3</v>
      </c>
      <c r="G85">
        <f t="shared" si="4"/>
        <v>2.5771217203620171</v>
      </c>
      <c r="H85">
        <f t="shared" si="5"/>
        <v>3.5118446469498195</v>
      </c>
    </row>
    <row r="86" spans="1:8" x14ac:dyDescent="0.3">
      <c r="A86">
        <v>380.50127631240201</v>
      </c>
      <c r="B86">
        <v>3048.8932366572699</v>
      </c>
      <c r="C86">
        <f t="shared" si="3"/>
        <v>4390.4062607864689</v>
      </c>
      <c r="D86" t="s">
        <v>3</v>
      </c>
      <c r="G86">
        <f t="shared" si="4"/>
        <v>2.5803561178595582</v>
      </c>
      <c r="H86">
        <f t="shared" si="5"/>
        <v>3.6425047090016531</v>
      </c>
    </row>
    <row r="87" spans="1:8" x14ac:dyDescent="0.3">
      <c r="A87">
        <v>389.09827940238398</v>
      </c>
      <c r="B87">
        <v>2606.3692364425401</v>
      </c>
      <c r="C87">
        <f t="shared" si="3"/>
        <v>3753.1717004772577</v>
      </c>
      <c r="D87" t="s">
        <v>3</v>
      </c>
      <c r="G87">
        <f t="shared" si="4"/>
        <v>2.5900593103521814</v>
      </c>
      <c r="H87">
        <f t="shared" si="5"/>
        <v>3.5743984330152943</v>
      </c>
    </row>
    <row r="88" spans="1:8" x14ac:dyDescent="0.3">
      <c r="A88">
        <v>389.09827940238398</v>
      </c>
      <c r="B88">
        <v>1827.0360948098701</v>
      </c>
      <c r="C88">
        <f t="shared" si="3"/>
        <v>2630.931976526213</v>
      </c>
      <c r="D88" t="s">
        <v>3</v>
      </c>
      <c r="G88">
        <f t="shared" si="4"/>
        <v>2.5900593103521814</v>
      </c>
      <c r="H88">
        <f t="shared" si="5"/>
        <v>3.4201096194269369</v>
      </c>
    </row>
    <row r="89" spans="1:8" x14ac:dyDescent="0.3">
      <c r="A89">
        <v>397.88952221435801</v>
      </c>
      <c r="B89">
        <v>4818.5579796453803</v>
      </c>
      <c r="C89">
        <f t="shared" si="3"/>
        <v>6938.7234906893473</v>
      </c>
      <c r="D89" t="s">
        <v>3</v>
      </c>
      <c r="G89">
        <f t="shared" si="4"/>
        <v>2.5997625028448033</v>
      </c>
      <c r="H89">
        <f t="shared" si="5"/>
        <v>3.8412795811261784</v>
      </c>
    </row>
    <row r="90" spans="1:8" x14ac:dyDescent="0.3">
      <c r="A90">
        <v>409.92092950186299</v>
      </c>
      <c r="B90">
        <v>3476.5017015984099</v>
      </c>
      <c r="C90">
        <f t="shared" si="3"/>
        <v>5006.1624503017101</v>
      </c>
      <c r="D90" t="s">
        <v>3</v>
      </c>
      <c r="G90">
        <f t="shared" si="4"/>
        <v>2.612700092834968</v>
      </c>
      <c r="H90">
        <f t="shared" si="5"/>
        <v>3.6995049383854499</v>
      </c>
    </row>
    <row r="91" spans="1:8" x14ac:dyDescent="0.3">
      <c r="A91">
        <v>412.98520194960798</v>
      </c>
      <c r="B91">
        <v>1929.23654351644</v>
      </c>
      <c r="C91">
        <f t="shared" si="3"/>
        <v>2778.1006226636732</v>
      </c>
      <c r="D91" t="s">
        <v>3</v>
      </c>
      <c r="G91">
        <f t="shared" si="4"/>
        <v>2.6159344903325086</v>
      </c>
      <c r="H91">
        <f t="shared" si="5"/>
        <v>3.4437479718105868</v>
      </c>
    </row>
    <row r="92" spans="1:8" x14ac:dyDescent="0.3">
      <c r="A92">
        <v>428.653602337064</v>
      </c>
      <c r="B92">
        <v>1992.00629554236</v>
      </c>
      <c r="C92">
        <f t="shared" si="3"/>
        <v>2868.4890655809982</v>
      </c>
      <c r="D92" t="s">
        <v>3</v>
      </c>
      <c r="G92">
        <f t="shared" si="4"/>
        <v>2.6321064778202126</v>
      </c>
      <c r="H92">
        <f t="shared" si="5"/>
        <v>3.4576531987306138</v>
      </c>
    </row>
    <row r="93" spans="1:8" x14ac:dyDescent="0.3">
      <c r="A93">
        <v>438.338553671623</v>
      </c>
      <c r="B93">
        <v>1904.73278259528</v>
      </c>
      <c r="C93">
        <f t="shared" si="3"/>
        <v>2742.8152069372031</v>
      </c>
      <c r="D93" t="s">
        <v>3</v>
      </c>
      <c r="G93">
        <f t="shared" si="4"/>
        <v>2.6418096703128349</v>
      </c>
      <c r="H93">
        <f t="shared" si="5"/>
        <v>3.4381965486504926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F133F-F49F-41DA-A373-785995795133}">
  <dimension ref="A1:D22"/>
  <sheetViews>
    <sheetView workbookViewId="0">
      <selection activeCell="G15" sqref="G15"/>
    </sheetView>
  </sheetViews>
  <sheetFormatPr defaultRowHeight="14.4" x14ac:dyDescent="0.3"/>
  <sheetData>
    <row r="1" spans="1:4" x14ac:dyDescent="0.3">
      <c r="A1" t="s">
        <v>0</v>
      </c>
      <c r="B1" t="s">
        <v>5</v>
      </c>
      <c r="C1" t="s">
        <v>6</v>
      </c>
      <c r="D1" t="s">
        <v>23</v>
      </c>
    </row>
    <row r="2" spans="1:4" x14ac:dyDescent="0.3">
      <c r="A2" t="s">
        <v>7</v>
      </c>
      <c r="B2">
        <v>6000</v>
      </c>
      <c r="C2">
        <v>15000</v>
      </c>
      <c r="D2">
        <f>AVERAGE(B2:C2)</f>
        <v>10500</v>
      </c>
    </row>
    <row r="3" spans="1:4" x14ac:dyDescent="0.3">
      <c r="A3" t="s">
        <v>8</v>
      </c>
      <c r="B3">
        <v>32472</v>
      </c>
      <c r="C3">
        <v>43296</v>
      </c>
      <c r="D3">
        <f t="shared" ref="D3:D19" si="0">AVERAGE(B3:C3)</f>
        <v>37884</v>
      </c>
    </row>
    <row r="4" spans="1:4" x14ac:dyDescent="0.3">
      <c r="A4" t="s">
        <v>9</v>
      </c>
      <c r="B4">
        <v>10824</v>
      </c>
      <c r="C4">
        <v>21648</v>
      </c>
      <c r="D4">
        <f t="shared" si="0"/>
        <v>16236</v>
      </c>
    </row>
    <row r="5" spans="1:4" x14ac:dyDescent="0.3">
      <c r="A5" t="s">
        <v>10</v>
      </c>
      <c r="B5">
        <v>32472</v>
      </c>
      <c r="C5">
        <v>32472</v>
      </c>
      <c r="D5">
        <f t="shared" si="0"/>
        <v>32472</v>
      </c>
    </row>
    <row r="6" spans="1:4" x14ac:dyDescent="0.3">
      <c r="A6" t="s">
        <v>11</v>
      </c>
      <c r="B6">
        <v>21648</v>
      </c>
      <c r="C6">
        <v>32472</v>
      </c>
      <c r="D6">
        <f t="shared" si="0"/>
        <v>27060</v>
      </c>
    </row>
    <row r="7" spans="1:4" x14ac:dyDescent="0.3">
      <c r="A7" t="s">
        <v>12</v>
      </c>
      <c r="B7">
        <v>9000</v>
      </c>
      <c r="C7">
        <v>12000</v>
      </c>
      <c r="D7">
        <f t="shared" si="0"/>
        <v>10500</v>
      </c>
    </row>
    <row r="8" spans="1:4" x14ac:dyDescent="0.3">
      <c r="A8" t="s">
        <v>13</v>
      </c>
      <c r="B8">
        <v>2000</v>
      </c>
      <c r="C8">
        <v>3000</v>
      </c>
      <c r="D8">
        <f t="shared" si="0"/>
        <v>2500</v>
      </c>
    </row>
    <row r="9" spans="1:4" x14ac:dyDescent="0.3">
      <c r="A9" t="s">
        <v>14</v>
      </c>
      <c r="B9">
        <v>32472</v>
      </c>
      <c r="C9">
        <v>43296</v>
      </c>
      <c r="D9">
        <f t="shared" si="0"/>
        <v>37884</v>
      </c>
    </row>
    <row r="10" spans="1:4" x14ac:dyDescent="0.3">
      <c r="A10" t="s">
        <v>15</v>
      </c>
      <c r="B10">
        <v>21648</v>
      </c>
      <c r="C10">
        <v>21648</v>
      </c>
      <c r="D10">
        <f t="shared" si="0"/>
        <v>21648</v>
      </c>
    </row>
    <row r="11" spans="1:4" x14ac:dyDescent="0.3">
      <c r="A11" t="s">
        <v>16</v>
      </c>
      <c r="B11">
        <v>21648</v>
      </c>
      <c r="C11">
        <v>21648</v>
      </c>
      <c r="D11">
        <f t="shared" si="0"/>
        <v>21648</v>
      </c>
    </row>
    <row r="12" spans="1:4" x14ac:dyDescent="0.3">
      <c r="A12" t="s">
        <v>17</v>
      </c>
      <c r="B12">
        <v>2500</v>
      </c>
      <c r="C12">
        <v>25000</v>
      </c>
      <c r="D12">
        <f t="shared" si="0"/>
        <v>13750</v>
      </c>
    </row>
    <row r="13" spans="1:4" x14ac:dyDescent="0.3">
      <c r="A13" t="s">
        <v>18</v>
      </c>
      <c r="B13">
        <v>1404</v>
      </c>
      <c r="C13">
        <v>1404</v>
      </c>
      <c r="D13">
        <f t="shared" si="0"/>
        <v>1404</v>
      </c>
    </row>
    <row r="14" spans="1:4" x14ac:dyDescent="0.3">
      <c r="A14" t="s">
        <v>19</v>
      </c>
      <c r="B14">
        <v>6714</v>
      </c>
      <c r="C14">
        <v>13346</v>
      </c>
      <c r="D14">
        <f t="shared" si="0"/>
        <v>10030</v>
      </c>
    </row>
    <row r="15" spans="1:4" x14ac:dyDescent="0.3">
      <c r="A15" t="s">
        <v>20</v>
      </c>
      <c r="B15">
        <v>14520</v>
      </c>
      <c r="C15">
        <v>14520</v>
      </c>
      <c r="D15">
        <f t="shared" si="0"/>
        <v>14520</v>
      </c>
    </row>
    <row r="16" spans="1:4" x14ac:dyDescent="0.3">
      <c r="A16" t="s">
        <v>21</v>
      </c>
      <c r="B16">
        <v>25934</v>
      </c>
      <c r="C16">
        <v>25934</v>
      </c>
      <c r="D16">
        <f t="shared" si="0"/>
        <v>25934</v>
      </c>
    </row>
    <row r="17" spans="1:4" x14ac:dyDescent="0.3">
      <c r="A17" t="s">
        <v>22</v>
      </c>
      <c r="B17">
        <v>34468</v>
      </c>
      <c r="C17">
        <v>34468</v>
      </c>
      <c r="D17">
        <f t="shared" si="0"/>
        <v>34468</v>
      </c>
    </row>
    <row r="18" spans="1:4" x14ac:dyDescent="0.3">
      <c r="A18" t="s">
        <v>27</v>
      </c>
      <c r="B18">
        <v>11807</v>
      </c>
      <c r="C18">
        <v>11807</v>
      </c>
      <c r="D18">
        <f t="shared" si="0"/>
        <v>11807</v>
      </c>
    </row>
    <row r="19" spans="1:4" x14ac:dyDescent="0.3">
      <c r="A19" t="s">
        <v>32</v>
      </c>
      <c r="B19">
        <v>4052</v>
      </c>
      <c r="C19">
        <v>8631</v>
      </c>
      <c r="D19">
        <f t="shared" si="0"/>
        <v>6341.5</v>
      </c>
    </row>
    <row r="20" spans="1:4" x14ac:dyDescent="0.3">
      <c r="C20" t="s">
        <v>24</v>
      </c>
      <c r="D20">
        <f>_xlfn.PERCENTILE.EXC(D2:D19,0.75)</f>
        <v>28413</v>
      </c>
    </row>
    <row r="21" spans="1:4" x14ac:dyDescent="0.3">
      <c r="C21" t="s">
        <v>25</v>
      </c>
      <c r="D21">
        <f>MEDIAN(D2:D19)</f>
        <v>15378</v>
      </c>
    </row>
    <row r="22" spans="1:4" x14ac:dyDescent="0.3">
      <c r="C22" t="s">
        <v>26</v>
      </c>
      <c r="D22">
        <f>_xlfn.PERCENTILE.EXC(D2:D19,0.25)</f>
        <v>10382.5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Nuclear</vt:lpstr>
      <vt:lpstr>Nuclear_LR Calc</vt:lpstr>
      <vt:lpstr>Fusion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  Lingxi</dc:creator>
  <cp:lastModifiedBy>Tang  Lingxi</cp:lastModifiedBy>
  <dcterms:created xsi:type="dcterms:W3CDTF">2015-06-05T18:19:34Z</dcterms:created>
  <dcterms:modified xsi:type="dcterms:W3CDTF">2025-07-25T09:52:33Z</dcterms:modified>
</cp:coreProperties>
</file>