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yu/Desktop/"/>
    </mc:Choice>
  </mc:AlternateContent>
  <xr:revisionPtr revIDLastSave="0" documentId="13_ncr:1_{90A1C71F-6CE2-C541-A131-FEF85C5434D4}" xr6:coauthVersionLast="45" xr6:coauthVersionMax="45" xr10:uidLastSave="{00000000-0000-0000-0000-000000000000}"/>
  <bookViews>
    <workbookView xWindow="780" yWindow="460" windowWidth="23640" windowHeight="14260" xr2:uid="{864DE56D-8068-3343-B584-E78495451772}"/>
  </bookViews>
  <sheets>
    <sheet name="Overall" sheetId="1" r:id="rId1"/>
    <sheet name="Sheet1" sheetId="5" r:id="rId2"/>
    <sheet name="Sheet2" sheetId="6" r:id="rId3"/>
    <sheet name="Sheet3" sheetId="7" r:id="rId4"/>
  </sheets>
  <definedNames>
    <definedName name="_xlchart.v1.0" hidden="1">Sheet1!$H$3:$I$3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K35" i="1"/>
  <c r="L35" i="1"/>
  <c r="M35" i="1"/>
  <c r="I35" i="1"/>
  <c r="G37" i="1"/>
  <c r="I3" i="5" l="1"/>
  <c r="Q29" i="1" l="1"/>
  <c r="O27" i="1"/>
  <c r="N28" i="1"/>
  <c r="N29" i="1"/>
  <c r="N30" i="1"/>
  <c r="N31" i="1"/>
  <c r="N32" i="1"/>
  <c r="N33" i="1"/>
  <c r="N34" i="1"/>
  <c r="N27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P29" i="1"/>
  <c r="O29" i="1"/>
  <c r="R28" i="1"/>
  <c r="Q28" i="1"/>
  <c r="P28" i="1"/>
  <c r="O28" i="1"/>
  <c r="R27" i="1"/>
  <c r="Q27" i="1"/>
  <c r="P27" i="1"/>
  <c r="Q20" i="1" l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</calcChain>
</file>

<file path=xl/sharedStrings.xml><?xml version="1.0" encoding="utf-8"?>
<sst xmlns="http://schemas.openxmlformats.org/spreadsheetml/2006/main" count="71" uniqueCount="42">
  <si>
    <t>Last</t>
    <phoneticPr fontId="1" type="noConversion"/>
  </si>
  <si>
    <t>Marginal conversions</t>
    <phoneticPr fontId="1" type="noConversion"/>
  </si>
  <si>
    <t>Marginal</t>
    <phoneticPr fontId="1" type="noConversion"/>
  </si>
  <si>
    <t>bing</t>
  </si>
  <si>
    <t>display</t>
  </si>
  <si>
    <t>facebook</t>
  </si>
  <si>
    <t>search</t>
  </si>
  <si>
    <t>youtube</t>
  </si>
  <si>
    <t xml:space="preserve"> Monyhly spending</t>
    <phoneticPr fontId="1" type="noConversion"/>
  </si>
  <si>
    <t>Monthly  CAC</t>
    <phoneticPr fontId="1" type="noConversion"/>
  </si>
  <si>
    <t>Conversion</t>
    <phoneticPr fontId="1" type="noConversion"/>
  </si>
  <si>
    <t xml:space="preserve">132,237 out of 227,628 </t>
    <phoneticPr fontId="1" type="noConversion"/>
  </si>
  <si>
    <t>Churn</t>
    <phoneticPr fontId="1" type="noConversion"/>
  </si>
  <si>
    <t xml:space="preserve">Cluster 0 </t>
    <phoneticPr fontId="1" type="noConversion"/>
  </si>
  <si>
    <t>Cluster 1</t>
    <phoneticPr fontId="1" type="noConversion"/>
  </si>
  <si>
    <t>Cluster 2</t>
    <phoneticPr fontId="1" type="noConversion"/>
  </si>
  <si>
    <t>Cluster size</t>
    <phoneticPr fontId="1" type="noConversion"/>
  </si>
  <si>
    <t>Gender - % of Female</t>
    <phoneticPr fontId="1" type="noConversion"/>
  </si>
  <si>
    <t>Op_sys</t>
    <phoneticPr fontId="1" type="noConversion"/>
  </si>
  <si>
    <t>IOS - 68.11%</t>
    <phoneticPr fontId="1" type="noConversion"/>
  </si>
  <si>
    <t>Android - 31.89%</t>
    <phoneticPr fontId="1" type="noConversion"/>
  </si>
  <si>
    <t>IOS - 62.51%</t>
    <phoneticPr fontId="1" type="noConversion"/>
  </si>
  <si>
    <t>IOS - 62.08%</t>
    <phoneticPr fontId="1" type="noConversion"/>
  </si>
  <si>
    <t>Android - 37.92%</t>
    <phoneticPr fontId="1" type="noConversion"/>
  </si>
  <si>
    <t>Num of ideal services (Average)</t>
    <phoneticPr fontId="1" type="noConversion"/>
  </si>
  <si>
    <t>Android - 37.49%</t>
    <phoneticPr fontId="1" type="noConversion"/>
  </si>
  <si>
    <t>Age (Average)</t>
    <phoneticPr fontId="1" type="noConversion"/>
  </si>
  <si>
    <t>Package Type</t>
    <phoneticPr fontId="1" type="noConversion"/>
  </si>
  <si>
    <t>56.53% Base</t>
    <phoneticPr fontId="1" type="noConversion"/>
  </si>
  <si>
    <t>34.26% Enhanced</t>
    <phoneticPr fontId="1" type="noConversion"/>
  </si>
  <si>
    <t>55.2% Base</t>
    <phoneticPr fontId="1" type="noConversion"/>
  </si>
  <si>
    <t>35.57% Enhanced</t>
    <phoneticPr fontId="1" type="noConversion"/>
  </si>
  <si>
    <t>54.18% Base</t>
    <phoneticPr fontId="1" type="noConversion"/>
  </si>
  <si>
    <t>34.83% Enhanced</t>
    <phoneticPr fontId="1" type="noConversion"/>
  </si>
  <si>
    <t>Weekly consumption hour (Average)</t>
    <phoneticPr fontId="1" type="noConversion"/>
  </si>
  <si>
    <t>Cluster0</t>
    <phoneticPr fontId="1" type="noConversion"/>
  </si>
  <si>
    <t>Cluster1</t>
    <phoneticPr fontId="1" type="noConversion"/>
  </si>
  <si>
    <t>Not Churn</t>
    <phoneticPr fontId="1" type="noConversion"/>
  </si>
  <si>
    <t>Cluster2</t>
    <phoneticPr fontId="1" type="noConversion"/>
  </si>
  <si>
    <t>Intended Use</t>
    <phoneticPr fontId="1" type="noConversion"/>
  </si>
  <si>
    <t>Replace OTT</t>
    <phoneticPr fontId="1" type="noConversion"/>
  </si>
  <si>
    <t>Access to exclusive content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</si>
</sst>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Helvetica Neue"/>
      <family val="2"/>
    </font>
    <font>
      <sz val="12"/>
      <color rgb="FF000000"/>
      <name val="等线"/>
      <family val="4"/>
      <charset val="134"/>
      <scheme val="minor"/>
    </font>
    <font>
      <sz val="14"/>
      <color rgb="FF000000"/>
      <name val="Arial"/>
      <family val="2"/>
    </font>
    <font>
      <sz val="14"/>
      <color rgb="FF000000"/>
      <name val="Courier New"/>
      <family val="1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0" xfId="0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10" fontId="0" fillId="0" borderId="15" xfId="0" applyNumberFormat="1" applyBorder="1">
      <alignment vertical="center"/>
    </xf>
    <xf numFmtId="0" fontId="0" fillId="2" borderId="15" xfId="0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15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Marginal</a:t>
            </a:r>
            <a:r>
              <a:rPr lang="en-US" altLang="zh-CN" baseline="0"/>
              <a:t> CAC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Overall!$N$26</c:f>
              <c:strCache>
                <c:ptCount val="1"/>
                <c:pt idx="0">
                  <c:v>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Overall!$N$27:$N$34</c:f>
              <c:numCache>
                <c:formatCode>0.00_ </c:formatCode>
                <c:ptCount val="8"/>
                <c:pt idx="0">
                  <c:v>16.666666666666668</c:v>
                </c:pt>
                <c:pt idx="1">
                  <c:v>128.57142857142858</c:v>
                </c:pt>
                <c:pt idx="2">
                  <c:v>21.276595744680851</c:v>
                </c:pt>
                <c:pt idx="3">
                  <c:v>20.754716981132077</c:v>
                </c:pt>
                <c:pt idx="4">
                  <c:v>22.033898305084747</c:v>
                </c:pt>
                <c:pt idx="5">
                  <c:v>23.076923076923077</c:v>
                </c:pt>
                <c:pt idx="6">
                  <c:v>23.59550561797753</c:v>
                </c:pt>
                <c:pt idx="7">
                  <c:v>21.511627906976745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6848-860E-06C6BB2EDAE9}"/>
            </c:ext>
          </c:extLst>
        </c:ser>
        <c:ser>
          <c:idx val="1"/>
          <c:order val="1"/>
          <c:tx>
            <c:strRef>
              <c:f>Overall!$O$26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Overall!$O$27:$O$34</c:f>
              <c:numCache>
                <c:formatCode>0.00_ </c:formatCode>
                <c:ptCount val="8"/>
                <c:pt idx="0">
                  <c:v>1.7142857142857142</c:v>
                </c:pt>
                <c:pt idx="1">
                  <c:v>0.7142857142857143</c:v>
                </c:pt>
                <c:pt idx="2">
                  <c:v>1.625</c:v>
                </c:pt>
                <c:pt idx="3">
                  <c:v>0.73076923076923073</c:v>
                </c:pt>
                <c:pt idx="4">
                  <c:v>0.46774193548387094</c:v>
                </c:pt>
                <c:pt idx="5">
                  <c:v>0.5</c:v>
                </c:pt>
                <c:pt idx="6">
                  <c:v>0.47435897435897434</c:v>
                </c:pt>
                <c:pt idx="7">
                  <c:v>0.51366120218579236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1-6848-860E-06C6BB2EDAE9}"/>
            </c:ext>
          </c:extLst>
        </c:ser>
        <c:ser>
          <c:idx val="2"/>
          <c:order val="2"/>
          <c:tx>
            <c:strRef>
              <c:f>Overall!$P$26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Overall!$P$27:$P$34</c:f>
              <c:numCache>
                <c:formatCode>0.00_ </c:formatCode>
                <c:ptCount val="8"/>
                <c:pt idx="0">
                  <c:v>4.4910179640718564</c:v>
                </c:pt>
                <c:pt idx="1">
                  <c:v>2.7867095391211145</c:v>
                </c:pt>
                <c:pt idx="2">
                  <c:v>2.8704209950792783</c:v>
                </c:pt>
                <c:pt idx="3">
                  <c:v>2.7468088544191307</c:v>
                </c:pt>
                <c:pt idx="4">
                  <c:v>2.8771578684013011</c:v>
                </c:pt>
                <c:pt idx="5">
                  <c:v>2.7123241227326664</c:v>
                </c:pt>
                <c:pt idx="6">
                  <c:v>2.7925869510027925</c:v>
                </c:pt>
                <c:pt idx="7">
                  <c:v>3.0316154179298396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1-6848-860E-06C6BB2EDAE9}"/>
            </c:ext>
          </c:extLst>
        </c:ser>
        <c:ser>
          <c:idx val="3"/>
          <c:order val="3"/>
          <c:tx>
            <c:strRef>
              <c:f>Overall!$Q$26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Overall!$Q$27:$Q$34</c:f>
              <c:numCache>
                <c:formatCode>0.00_ </c:formatCode>
                <c:ptCount val="8"/>
                <c:pt idx="0">
                  <c:v>29.345372460496613</c:v>
                </c:pt>
                <c:pt idx="1">
                  <c:v>16.666666666666668</c:v>
                </c:pt>
                <c:pt idx="2">
                  <c:v>15.18784972022382</c:v>
                </c:pt>
                <c:pt idx="3">
                  <c:v>14.634146341463415</c:v>
                </c:pt>
                <c:pt idx="4">
                  <c:v>14.156285390713476</c:v>
                </c:pt>
                <c:pt idx="5">
                  <c:v>14.531548757170173</c:v>
                </c:pt>
                <c:pt idx="6">
                  <c:v>14.909090909090908</c:v>
                </c:pt>
                <c:pt idx="7">
                  <c:v>15.5257586450247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1-6848-860E-06C6BB2EDAE9}"/>
            </c:ext>
          </c:extLst>
        </c:ser>
        <c:ser>
          <c:idx val="4"/>
          <c:order val="4"/>
          <c:tx>
            <c:strRef>
              <c:f>Overall!$R$26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Overall!$R$27:$R$34</c:f>
              <c:numCache>
                <c:formatCode>0.00_ </c:formatCode>
                <c:ptCount val="8"/>
                <c:pt idx="0">
                  <c:v>90</c:v>
                </c:pt>
                <c:pt idx="1">
                  <c:v>16.363636363636363</c:v>
                </c:pt>
                <c:pt idx="2">
                  <c:v>100</c:v>
                </c:pt>
                <c:pt idx="3">
                  <c:v>18.571428571428573</c:v>
                </c:pt>
                <c:pt idx="4">
                  <c:v>15.714285714285714</c:v>
                </c:pt>
                <c:pt idx="5">
                  <c:v>18.75</c:v>
                </c:pt>
                <c:pt idx="6">
                  <c:v>14.389438943894389</c:v>
                </c:pt>
                <c:pt idx="7">
                  <c:v>15.512820512820513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1-6848-860E-06C6BB2E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625440"/>
        <c:axId val="776342832"/>
      </c:lineChart>
      <c:catAx>
        <c:axId val="7776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42832"/>
        <c:crosses val="autoZero"/>
        <c:auto val="1"/>
        <c:lblAlgn val="ctr"/>
        <c:lblOffset val="100"/>
        <c:noMultiLvlLbl val="0"/>
      </c:catAx>
      <c:valAx>
        <c:axId val="7763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6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Marginal Conversion Customer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Overall!$D$26</c:f>
              <c:strCache>
                <c:ptCount val="1"/>
                <c:pt idx="0">
                  <c:v>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Overall!$D$27:$D$34</c:f>
              <c:numCache>
                <c:formatCode>General</c:formatCode>
                <c:ptCount val="8"/>
                <c:pt idx="0">
                  <c:v>24</c:v>
                </c:pt>
                <c:pt idx="1">
                  <c:v>7</c:v>
                </c:pt>
                <c:pt idx="2">
                  <c:v>47</c:v>
                </c:pt>
                <c:pt idx="3">
                  <c:v>53</c:v>
                </c:pt>
                <c:pt idx="4">
                  <c:v>59</c:v>
                </c:pt>
                <c:pt idx="5">
                  <c:v>13</c:v>
                </c:pt>
                <c:pt idx="6">
                  <c:v>89</c:v>
                </c:pt>
                <c:pt idx="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5-9245-A950-977582F8EFD3}"/>
            </c:ext>
          </c:extLst>
        </c:ser>
        <c:ser>
          <c:idx val="1"/>
          <c:order val="1"/>
          <c:tx>
            <c:strRef>
              <c:f>Overall!$E$26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Overall!$E$27:$E$34</c:f>
              <c:numCache>
                <c:formatCode>General</c:formatCode>
                <c:ptCount val="8"/>
                <c:pt idx="0">
                  <c:v>7</c:v>
                </c:pt>
                <c:pt idx="1">
                  <c:v>28</c:v>
                </c:pt>
                <c:pt idx="2">
                  <c:v>8</c:v>
                </c:pt>
                <c:pt idx="3">
                  <c:v>26</c:v>
                </c:pt>
                <c:pt idx="4">
                  <c:v>62</c:v>
                </c:pt>
                <c:pt idx="5">
                  <c:v>62</c:v>
                </c:pt>
                <c:pt idx="6">
                  <c:v>312</c:v>
                </c:pt>
                <c:pt idx="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5-9245-A950-977582F8EFD3}"/>
            </c:ext>
          </c:extLst>
        </c:ser>
        <c:ser>
          <c:idx val="2"/>
          <c:order val="2"/>
          <c:tx>
            <c:strRef>
              <c:f>Overall!$F$26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Overall!$F$27:$F$34</c:f>
              <c:numCache>
                <c:formatCode>General</c:formatCode>
                <c:ptCount val="8"/>
                <c:pt idx="0">
                  <c:v>2004</c:v>
                </c:pt>
                <c:pt idx="1">
                  <c:v>4665</c:v>
                </c:pt>
                <c:pt idx="2">
                  <c:v>3658</c:v>
                </c:pt>
                <c:pt idx="3">
                  <c:v>6189</c:v>
                </c:pt>
                <c:pt idx="4">
                  <c:v>7994</c:v>
                </c:pt>
                <c:pt idx="5">
                  <c:v>5899</c:v>
                </c:pt>
                <c:pt idx="6">
                  <c:v>3939</c:v>
                </c:pt>
                <c:pt idx="7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5-9245-A950-977582F8EFD3}"/>
            </c:ext>
          </c:extLst>
        </c:ser>
        <c:ser>
          <c:idx val="3"/>
          <c:order val="3"/>
          <c:tx>
            <c:strRef>
              <c:f>Overall!$G$26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Overall!$G$27:$G$34</c:f>
              <c:numCache>
                <c:formatCode>General</c:formatCode>
                <c:ptCount val="8"/>
                <c:pt idx="0">
                  <c:v>443</c:v>
                </c:pt>
                <c:pt idx="1">
                  <c:v>1110</c:v>
                </c:pt>
                <c:pt idx="2">
                  <c:v>1251</c:v>
                </c:pt>
                <c:pt idx="3">
                  <c:v>1640</c:v>
                </c:pt>
                <c:pt idx="4">
                  <c:v>1766</c:v>
                </c:pt>
                <c:pt idx="5">
                  <c:v>2615</c:v>
                </c:pt>
                <c:pt idx="6">
                  <c:v>2750</c:v>
                </c:pt>
                <c:pt idx="7">
                  <c:v>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5-9245-A950-977582F8EFD3}"/>
            </c:ext>
          </c:extLst>
        </c:ser>
        <c:ser>
          <c:idx val="4"/>
          <c:order val="4"/>
          <c:tx>
            <c:strRef>
              <c:f>Overall!$H$26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Overall!$H$27:$H$34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35</c:v>
                </c:pt>
                <c:pt idx="5">
                  <c:v>48</c:v>
                </c:pt>
                <c:pt idx="6">
                  <c:v>303</c:v>
                </c:pt>
                <c:pt idx="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5-9245-A950-977582F8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48304"/>
        <c:axId val="701796464"/>
      </c:lineChart>
      <c:catAx>
        <c:axId val="70214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96464"/>
        <c:crosses val="autoZero"/>
        <c:auto val="1"/>
        <c:lblAlgn val="ctr"/>
        <c:lblOffset val="100"/>
        <c:noMultiLvlLbl val="0"/>
      </c:catAx>
      <c:valAx>
        <c:axId val="701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Sheet1!$H$3:$H$4</c:f>
              <c:numCache>
                <c:formatCode>#,##0</c:formatCode>
                <c:ptCount val="2"/>
                <c:pt idx="0">
                  <c:v>132237</c:v>
                </c:pt>
                <c:pt idx="1">
                  <c:v>227628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AB40-9201-86B6AF3C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A-954D-8C60-5D0070D4431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DA-954D-8C60-5D0070D4431A}"/>
              </c:ext>
            </c:extLst>
          </c:dPt>
          <c:dLbls>
            <c:dLbl>
              <c:idx val="0"/>
              <c:layout>
                <c:manualLayout>
                  <c:x val="-0.14722222222222223"/>
                  <c:y val="-7.34412365121026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257CD9-C28F-F840-BBD6-FDA9FB7F6856}" type="VALUE">
                      <a:rPr lang="en-US" altLang="zh-CN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13888888888889"/>
                      <c:h val="9.95370370370370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8DA-954D-8C60-5D0070D4431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14B94F-ACE1-864D-A1A6-061F3E085609}" type="VALUE">
                      <a:rPr lang="en-US" altLang="zh-CN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[值]</a:t>
                    </a:fld>
                    <a:endParaRPr lang="en-US" altLang="zh-CN">
                      <a:solidFill>
                        <a:schemeClr val="bg1"/>
                      </a:solidFill>
                    </a:endParaRPr>
                  </a:p>
                  <a:p>
                    <a:pPr>
                      <a:defRPr/>
                    </a:pPr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94444444444445"/>
                      <c:h val="0.126157407407407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8DA-954D-8C60-5D0070D443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Sheet1!$H$3:$I$3</c:f>
              <c:numCache>
                <c:formatCode>#,##0</c:formatCode>
                <c:ptCount val="2"/>
                <c:pt idx="0">
                  <c:v>132237</c:v>
                </c:pt>
                <c:pt idx="1">
                  <c:v>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A-954D-8C60-5D0070D4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28937007874001"/>
          <c:y val="3.2985564304461902E-2"/>
          <c:w val="0.2629768153980752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Not 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Sheet3!$C$5:$E$5</c:f>
              <c:strCache>
                <c:ptCount val="3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</c:strCache>
            </c:strRef>
          </c:cat>
          <c:val>
            <c:numRef>
              <c:f>Sheet3!$C$6:$E$6</c:f>
              <c:numCache>
                <c:formatCode>General</c:formatCode>
                <c:ptCount val="3"/>
                <c:pt idx="0">
                  <c:v>37782</c:v>
                </c:pt>
                <c:pt idx="1">
                  <c:v>32503</c:v>
                </c:pt>
                <c:pt idx="2">
                  <c:v>21413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5642-94E6-9152977A5DF1}"/>
            </c:ext>
          </c:extLst>
        </c:ser>
        <c:ser>
          <c:idx val="1"/>
          <c:order val="1"/>
          <c:tx>
            <c:strRef>
              <c:f>Sheet3!$B$7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Sheet3!$C$5:$E$5</c:f>
              <c:strCache>
                <c:ptCount val="3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</c:strCache>
            </c:strRef>
          </c:cat>
          <c:val>
            <c:numRef>
              <c:f>Sheet3!$C$7:$E$7</c:f>
              <c:numCache>
                <c:formatCode>General</c:formatCode>
                <c:ptCount val="3"/>
                <c:pt idx="0">
                  <c:v>23209</c:v>
                </c:pt>
                <c:pt idx="1">
                  <c:v>15427</c:v>
                </c:pt>
                <c:pt idx="2">
                  <c:v>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A-5642-94E6-9152977A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429712"/>
        <c:axId val="701944288"/>
      </c:barChart>
      <c:catAx>
        <c:axId val="7764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44288"/>
        <c:crosses val="autoZero"/>
        <c:auto val="1"/>
        <c:lblAlgn val="ctr"/>
        <c:lblOffset val="100"/>
        <c:noMultiLvlLbl val="0"/>
      </c:catAx>
      <c:valAx>
        <c:axId val="7019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53933</xdr:colOff>
      <xdr:row>48</xdr:row>
      <xdr:rowOff>46275</xdr:rowOff>
    </xdr:from>
    <xdr:to>
      <xdr:col>8</xdr:col>
      <xdr:colOff>52193</xdr:colOff>
      <xdr:row>65</xdr:row>
      <xdr:rowOff>173971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CD3321-CE9A-5C42-9A71-C4AC0854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697630</xdr:colOff>
      <xdr:row>39</xdr:row>
      <xdr:rowOff>202852</xdr:rowOff>
    </xdr:from>
    <xdr:to>
      <xdr:col>15</xdr:col>
      <xdr:colOff>259219</xdr:colOff>
      <xdr:row>53</xdr:row>
      <xdr:rowOff>23312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BB5267-E6C4-BA48-8EAE-D90E9E73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7</xdr:row>
      <xdr:rowOff>6350</xdr:rowOff>
    </xdr:from>
    <xdr:to>
      <xdr:col>11</xdr:col>
      <xdr:colOff>565150</xdr:colOff>
      <xdr:row>20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B3F0AB-D70D-C14C-9FFB-9325FA7F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7</xdr:row>
      <xdr:rowOff>146050</xdr:rowOff>
    </xdr:from>
    <xdr:to>
      <xdr:col>11</xdr:col>
      <xdr:colOff>488950</xdr:colOff>
      <xdr:row>21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978344-14A2-D342-B59C-3077B55D2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4</xdr:row>
      <xdr:rowOff>146050</xdr:rowOff>
    </xdr:from>
    <xdr:to>
      <xdr:col>9</xdr:col>
      <xdr:colOff>304800</xdr:colOff>
      <xdr:row>17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7D7CA-87E8-C24D-82DA-28A6B6B32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701C-05B7-0A47-BFF4-F3BB30E25675}">
  <dimension ref="A1:R37"/>
  <sheetViews>
    <sheetView tabSelected="1" topLeftCell="A20" zoomScale="73" zoomScaleNormal="73" workbookViewId="0">
      <selection activeCell="K38" sqref="K38"/>
    </sheetView>
  </sheetViews>
  <sheetFormatPr baseColWidth="10" defaultRowHeight="16"/>
  <cols>
    <col min="1" max="1" width="11.6640625" bestFit="1" customWidth="1"/>
    <col min="6" max="6" width="12.1640625" bestFit="1" customWidth="1"/>
    <col min="11" max="11" width="12.1640625" bestFit="1" customWidth="1"/>
  </cols>
  <sheetData>
    <row r="1" spans="1:1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2"/>
      <c r="B2" s="3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>
      <c r="A3" s="32"/>
      <c r="B3" s="28"/>
      <c r="C3" s="2"/>
      <c r="D3" s="2"/>
      <c r="E3" s="2"/>
      <c r="F3" s="2"/>
      <c r="G3" s="2"/>
      <c r="H3" s="2"/>
      <c r="I3" s="2"/>
      <c r="J3" s="2"/>
      <c r="K3" s="2"/>
      <c r="L3" s="2"/>
      <c r="M3" s="11"/>
      <c r="N3" s="11"/>
      <c r="O3" s="11"/>
      <c r="P3" s="11"/>
      <c r="Q3" s="11"/>
    </row>
    <row r="4" spans="1:17">
      <c r="A4" s="32"/>
      <c r="B4" s="28"/>
      <c r="C4" s="2"/>
      <c r="D4" s="2"/>
      <c r="E4" s="2"/>
      <c r="F4" s="2"/>
      <c r="G4" s="2"/>
      <c r="H4" s="2"/>
      <c r="I4" s="2"/>
      <c r="J4" s="2"/>
      <c r="K4" s="2"/>
      <c r="L4" s="2"/>
      <c r="M4" s="11"/>
      <c r="N4" s="11"/>
      <c r="O4" s="11"/>
      <c r="P4" s="11"/>
      <c r="Q4" s="11"/>
    </row>
    <row r="5" spans="1:17">
      <c r="A5" s="32"/>
      <c r="B5" s="28"/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11"/>
      <c r="Q5" s="11"/>
    </row>
    <row r="6" spans="1:17">
      <c r="A6" s="32"/>
      <c r="B6" s="28"/>
      <c r="C6" s="2"/>
      <c r="D6" s="2"/>
      <c r="E6" s="2"/>
      <c r="F6" s="2"/>
      <c r="G6" s="2"/>
      <c r="H6" s="2"/>
      <c r="I6" s="2"/>
      <c r="J6" s="2"/>
      <c r="K6" s="2"/>
      <c r="L6" s="2"/>
      <c r="M6" s="11"/>
      <c r="N6" s="11"/>
      <c r="O6" s="11"/>
      <c r="P6" s="11"/>
      <c r="Q6" s="11"/>
    </row>
    <row r="7" spans="1:17">
      <c r="A7" s="32"/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11"/>
      <c r="N7" s="11"/>
      <c r="O7" s="11"/>
      <c r="P7" s="11"/>
      <c r="Q7" s="11"/>
    </row>
    <row r="8" spans="1:17">
      <c r="A8" s="32"/>
      <c r="B8" s="28"/>
      <c r="C8" s="2"/>
      <c r="D8" s="2"/>
      <c r="E8" s="2"/>
      <c r="F8" s="2"/>
      <c r="G8" s="2"/>
      <c r="H8" s="2"/>
      <c r="I8" s="2"/>
      <c r="J8" s="2"/>
      <c r="K8" s="2"/>
      <c r="L8" s="2"/>
      <c r="M8" s="11"/>
      <c r="N8" s="11"/>
      <c r="O8" s="11"/>
      <c r="P8" s="11"/>
      <c r="Q8" s="11"/>
    </row>
    <row r="9" spans="1:17">
      <c r="A9" s="32"/>
      <c r="B9" s="28"/>
      <c r="C9" s="2"/>
      <c r="D9" s="2"/>
      <c r="E9" s="2"/>
      <c r="F9" s="2"/>
      <c r="G9" s="2"/>
      <c r="H9" s="2"/>
      <c r="I9" s="2"/>
      <c r="J9" s="2"/>
      <c r="K9" s="2"/>
      <c r="L9" s="2"/>
      <c r="M9" s="11"/>
      <c r="N9" s="11"/>
      <c r="O9" s="11"/>
      <c r="P9" s="11"/>
      <c r="Q9" s="11"/>
    </row>
    <row r="10" spans="1:17" ht="17" thickBot="1">
      <c r="A10" s="32"/>
      <c r="B10" s="28"/>
      <c r="C10" s="2"/>
      <c r="D10" s="2"/>
      <c r="E10" s="2"/>
      <c r="F10" s="2"/>
      <c r="G10" s="2"/>
      <c r="H10" s="2"/>
      <c r="I10" s="2"/>
      <c r="J10" s="2"/>
      <c r="K10" s="2"/>
      <c r="L10" s="2"/>
      <c r="M10" s="11"/>
      <c r="N10" s="11"/>
      <c r="O10" s="11"/>
      <c r="P10" s="11"/>
      <c r="Q10" s="11"/>
    </row>
    <row r="11" spans="1:17" ht="17" thickBot="1">
      <c r="A11" s="33" t="s">
        <v>2</v>
      </c>
      <c r="B11" s="34"/>
      <c r="C11" s="37" t="s">
        <v>1</v>
      </c>
      <c r="D11" s="38"/>
      <c r="E11" s="38"/>
      <c r="F11" s="38"/>
      <c r="G11" s="39"/>
      <c r="H11" s="37" t="s">
        <v>8</v>
      </c>
      <c r="I11" s="38"/>
      <c r="J11" s="38"/>
      <c r="K11" s="38"/>
      <c r="L11" s="39"/>
      <c r="M11" s="37" t="s">
        <v>9</v>
      </c>
      <c r="N11" s="38"/>
      <c r="O11" s="38"/>
      <c r="P11" s="38"/>
      <c r="Q11" s="39"/>
    </row>
    <row r="12" spans="1:17" ht="17" thickBot="1">
      <c r="A12" s="35"/>
      <c r="B12" s="36"/>
      <c r="C12" s="13" t="s">
        <v>3</v>
      </c>
      <c r="D12" s="14" t="s">
        <v>4</v>
      </c>
      <c r="E12" s="14" t="s">
        <v>5</v>
      </c>
      <c r="F12" s="14" t="s">
        <v>6</v>
      </c>
      <c r="G12" s="15" t="s">
        <v>7</v>
      </c>
      <c r="H12" s="13" t="s">
        <v>3</v>
      </c>
      <c r="I12" s="14" t="s">
        <v>4</v>
      </c>
      <c r="J12" s="14" t="s">
        <v>5</v>
      </c>
      <c r="K12" s="14" t="s">
        <v>6</v>
      </c>
      <c r="L12" s="15" t="s">
        <v>7</v>
      </c>
      <c r="M12" s="13" t="s">
        <v>3</v>
      </c>
      <c r="N12" s="14" t="s">
        <v>4</v>
      </c>
      <c r="O12" s="14" t="s">
        <v>5</v>
      </c>
      <c r="P12" s="14" t="s">
        <v>6</v>
      </c>
      <c r="Q12" s="15" t="s">
        <v>7</v>
      </c>
    </row>
    <row r="13" spans="1:17">
      <c r="A13" s="29" t="s">
        <v>0</v>
      </c>
      <c r="B13" s="16">
        <v>201907</v>
      </c>
      <c r="C13" s="12">
        <v>26</v>
      </c>
      <c r="D13" s="1">
        <v>7</v>
      </c>
      <c r="E13" s="1">
        <v>2267</v>
      </c>
      <c r="F13" s="1">
        <v>484</v>
      </c>
      <c r="G13" s="7">
        <v>2</v>
      </c>
      <c r="H13" s="6">
        <v>400</v>
      </c>
      <c r="I13" s="1">
        <v>12</v>
      </c>
      <c r="J13" s="1">
        <v>9000</v>
      </c>
      <c r="K13" s="1">
        <v>13000</v>
      </c>
      <c r="L13" s="1">
        <v>90</v>
      </c>
      <c r="M13" s="19">
        <f>H13/C13</f>
        <v>15.384615384615385</v>
      </c>
      <c r="N13" s="20">
        <f t="shared" ref="N13:N20" si="0">I13/D13</f>
        <v>1.7142857142857142</v>
      </c>
      <c r="O13" s="20">
        <f t="shared" ref="O13:O20" si="1">J13/E13</f>
        <v>3.9700044111160122</v>
      </c>
      <c r="P13" s="20">
        <f t="shared" ref="P13:P20" si="2">K13/F13</f>
        <v>26.859504132231404</v>
      </c>
      <c r="Q13" s="21">
        <f t="shared" ref="Q13:Q20" si="3">L13/G13</f>
        <v>45</v>
      </c>
    </row>
    <row r="14" spans="1:17">
      <c r="A14" s="30"/>
      <c r="B14" s="17">
        <v>201908</v>
      </c>
      <c r="C14" s="4">
        <v>29</v>
      </c>
      <c r="D14" s="2">
        <v>28</v>
      </c>
      <c r="E14" s="2">
        <v>4665</v>
      </c>
      <c r="F14" s="10">
        <v>1110</v>
      </c>
      <c r="G14" s="5">
        <v>11</v>
      </c>
      <c r="H14" s="4">
        <v>900</v>
      </c>
      <c r="I14" s="10">
        <v>20</v>
      </c>
      <c r="J14" s="10">
        <v>13000</v>
      </c>
      <c r="K14" s="10">
        <v>18500</v>
      </c>
      <c r="L14" s="2">
        <v>180</v>
      </c>
      <c r="M14" s="22">
        <f t="shared" ref="M14:M20" si="4">H14/C14</f>
        <v>31.03448275862069</v>
      </c>
      <c r="N14" s="27">
        <f t="shared" si="0"/>
        <v>0.7142857142857143</v>
      </c>
      <c r="O14" s="27">
        <f t="shared" si="1"/>
        <v>2.7867095391211145</v>
      </c>
      <c r="P14" s="27">
        <f t="shared" si="2"/>
        <v>16.666666666666668</v>
      </c>
      <c r="Q14" s="23">
        <f t="shared" si="3"/>
        <v>16.363636363636363</v>
      </c>
    </row>
    <row r="15" spans="1:17">
      <c r="A15" s="30"/>
      <c r="B15" s="17">
        <v>201909</v>
      </c>
      <c r="C15" s="4">
        <v>48</v>
      </c>
      <c r="D15" s="2">
        <v>8</v>
      </c>
      <c r="E15" s="2">
        <v>3658</v>
      </c>
      <c r="F15" s="10">
        <v>1251</v>
      </c>
      <c r="G15" s="5">
        <v>1</v>
      </c>
      <c r="H15" s="4">
        <v>1000</v>
      </c>
      <c r="I15" s="10">
        <v>13</v>
      </c>
      <c r="J15" s="10">
        <v>10500</v>
      </c>
      <c r="K15" s="10">
        <v>19000</v>
      </c>
      <c r="L15" s="2">
        <v>100</v>
      </c>
      <c r="M15" s="22">
        <f t="shared" si="4"/>
        <v>20.833333333333332</v>
      </c>
      <c r="N15" s="27">
        <f t="shared" si="0"/>
        <v>1.625</v>
      </c>
      <c r="O15" s="27">
        <f t="shared" si="1"/>
        <v>2.8704209950792783</v>
      </c>
      <c r="P15" s="27">
        <f t="shared" si="2"/>
        <v>15.18784972022382</v>
      </c>
      <c r="Q15" s="23">
        <f t="shared" si="3"/>
        <v>100</v>
      </c>
    </row>
    <row r="16" spans="1:17">
      <c r="A16" s="30"/>
      <c r="B16" s="17">
        <v>201910</v>
      </c>
      <c r="C16" s="4">
        <v>53</v>
      </c>
      <c r="D16" s="10">
        <v>26</v>
      </c>
      <c r="E16" s="10">
        <v>6189</v>
      </c>
      <c r="F16" s="10">
        <v>1640</v>
      </c>
      <c r="G16" s="5">
        <v>7</v>
      </c>
      <c r="H16" s="4">
        <v>1100</v>
      </c>
      <c r="I16" s="10">
        <v>19</v>
      </c>
      <c r="J16" s="10">
        <v>17000</v>
      </c>
      <c r="K16" s="10">
        <v>24000</v>
      </c>
      <c r="L16" s="2">
        <v>130</v>
      </c>
      <c r="M16" s="22">
        <f t="shared" si="4"/>
        <v>20.754716981132077</v>
      </c>
      <c r="N16" s="27">
        <f t="shared" si="0"/>
        <v>0.73076923076923073</v>
      </c>
      <c r="O16" s="27">
        <f t="shared" si="1"/>
        <v>2.7468088544191307</v>
      </c>
      <c r="P16" s="27">
        <f t="shared" si="2"/>
        <v>14.634146341463415</v>
      </c>
      <c r="Q16" s="23">
        <f t="shared" si="3"/>
        <v>18.571428571428573</v>
      </c>
    </row>
    <row r="17" spans="1:18">
      <c r="A17" s="30"/>
      <c r="B17" s="17">
        <v>201911</v>
      </c>
      <c r="C17" s="4">
        <v>59</v>
      </c>
      <c r="D17" s="10">
        <v>62</v>
      </c>
      <c r="E17" s="10">
        <v>7994</v>
      </c>
      <c r="F17" s="10">
        <v>1766</v>
      </c>
      <c r="G17" s="5">
        <v>35</v>
      </c>
      <c r="H17" s="4">
        <v>1300</v>
      </c>
      <c r="I17" s="10">
        <v>29</v>
      </c>
      <c r="J17" s="10">
        <v>23000</v>
      </c>
      <c r="K17" s="10">
        <v>25000</v>
      </c>
      <c r="L17" s="2">
        <v>550</v>
      </c>
      <c r="M17" s="22">
        <f t="shared" si="4"/>
        <v>22.033898305084747</v>
      </c>
      <c r="N17" s="27">
        <f t="shared" si="0"/>
        <v>0.46774193548387094</v>
      </c>
      <c r="O17" s="27">
        <f t="shared" si="1"/>
        <v>2.8771578684013011</v>
      </c>
      <c r="P17" s="27">
        <f t="shared" si="2"/>
        <v>14.156285390713476</v>
      </c>
      <c r="Q17" s="23">
        <f t="shared" si="3"/>
        <v>15.714285714285714</v>
      </c>
    </row>
    <row r="18" spans="1:18">
      <c r="A18" s="30"/>
      <c r="B18" s="17">
        <v>201912</v>
      </c>
      <c r="C18" s="4">
        <v>13</v>
      </c>
      <c r="D18" s="10">
        <v>62</v>
      </c>
      <c r="E18" s="10">
        <v>5899</v>
      </c>
      <c r="F18" s="10">
        <v>2615</v>
      </c>
      <c r="G18" s="5">
        <v>48</v>
      </c>
      <c r="H18" s="4">
        <v>300</v>
      </c>
      <c r="I18" s="10">
        <v>31</v>
      </c>
      <c r="J18" s="10">
        <v>16000</v>
      </c>
      <c r="K18" s="10">
        <v>38000</v>
      </c>
      <c r="L18" s="2">
        <v>900</v>
      </c>
      <c r="M18" s="22">
        <f t="shared" si="4"/>
        <v>23.076923076923077</v>
      </c>
      <c r="N18" s="27">
        <f t="shared" si="0"/>
        <v>0.5</v>
      </c>
      <c r="O18" s="27">
        <f t="shared" si="1"/>
        <v>2.7123241227326664</v>
      </c>
      <c r="P18" s="27">
        <f t="shared" si="2"/>
        <v>14.531548757170173</v>
      </c>
      <c r="Q18" s="23">
        <f t="shared" si="3"/>
        <v>18.75</v>
      </c>
    </row>
    <row r="19" spans="1:18">
      <c r="A19" s="30"/>
      <c r="B19" s="17">
        <v>202001</v>
      </c>
      <c r="C19" s="4">
        <v>89</v>
      </c>
      <c r="D19" s="10">
        <v>312</v>
      </c>
      <c r="E19" s="10">
        <v>3939</v>
      </c>
      <c r="F19" s="10">
        <v>2750</v>
      </c>
      <c r="G19" s="5">
        <v>303</v>
      </c>
      <c r="H19" s="4">
        <v>2100</v>
      </c>
      <c r="I19" s="10">
        <v>148</v>
      </c>
      <c r="J19" s="10">
        <v>11000</v>
      </c>
      <c r="K19" s="10">
        <v>41000</v>
      </c>
      <c r="L19" s="2">
        <v>4360</v>
      </c>
      <c r="M19" s="22">
        <f t="shared" si="4"/>
        <v>23.59550561797753</v>
      </c>
      <c r="N19" s="27">
        <f t="shared" si="0"/>
        <v>0.47435897435897434</v>
      </c>
      <c r="O19" s="27">
        <f t="shared" si="1"/>
        <v>2.7925869510027925</v>
      </c>
      <c r="P19" s="27">
        <f t="shared" si="2"/>
        <v>14.909090909090908</v>
      </c>
      <c r="Q19" s="23">
        <f t="shared" si="3"/>
        <v>14.389438943894389</v>
      </c>
    </row>
    <row r="20" spans="1:18" ht="17" thickBot="1">
      <c r="A20" s="31"/>
      <c r="B20" s="18">
        <v>202002</v>
      </c>
      <c r="C20" s="8">
        <v>172</v>
      </c>
      <c r="D20" s="3">
        <v>183</v>
      </c>
      <c r="E20" s="3">
        <v>4618</v>
      </c>
      <c r="F20" s="3">
        <v>2834</v>
      </c>
      <c r="G20" s="9">
        <v>156</v>
      </c>
      <c r="H20" s="8">
        <v>3700</v>
      </c>
      <c r="I20" s="3">
        <v>94</v>
      </c>
      <c r="J20" s="3">
        <v>14000</v>
      </c>
      <c r="K20" s="3">
        <v>44000</v>
      </c>
      <c r="L20" s="3">
        <v>2420</v>
      </c>
      <c r="M20" s="24">
        <f t="shared" si="4"/>
        <v>21.511627906976745</v>
      </c>
      <c r="N20" s="25">
        <f t="shared" si="0"/>
        <v>0.51366120218579236</v>
      </c>
      <c r="O20" s="25">
        <f t="shared" si="1"/>
        <v>3.0316154179298396</v>
      </c>
      <c r="P20" s="25">
        <f t="shared" si="2"/>
        <v>15.5257586450247</v>
      </c>
      <c r="Q20" s="26">
        <f t="shared" si="3"/>
        <v>15.512820512820513</v>
      </c>
    </row>
    <row r="23" spans="1:18">
      <c r="J23" s="2"/>
    </row>
    <row r="24" spans="1:18" ht="17" thickBot="1"/>
    <row r="25" spans="1:18" ht="17" thickBot="1">
      <c r="B25" s="33" t="s">
        <v>10</v>
      </c>
      <c r="C25" s="34"/>
      <c r="D25" s="37" t="s">
        <v>1</v>
      </c>
      <c r="E25" s="38"/>
      <c r="F25" s="38"/>
      <c r="G25" s="38"/>
      <c r="H25" s="39"/>
      <c r="I25" s="37" t="s">
        <v>8</v>
      </c>
      <c r="J25" s="38"/>
      <c r="K25" s="38"/>
      <c r="L25" s="38"/>
      <c r="M25" s="39"/>
      <c r="N25" s="37" t="s">
        <v>9</v>
      </c>
      <c r="O25" s="38"/>
      <c r="P25" s="38"/>
      <c r="Q25" s="38"/>
      <c r="R25" s="39"/>
    </row>
    <row r="26" spans="1:18" ht="17" thickBot="1">
      <c r="B26" s="35"/>
      <c r="C26" s="36"/>
      <c r="D26" s="13" t="s">
        <v>3</v>
      </c>
      <c r="E26" s="14" t="s">
        <v>4</v>
      </c>
      <c r="F26" s="14" t="s">
        <v>5</v>
      </c>
      <c r="G26" s="14" t="s">
        <v>6</v>
      </c>
      <c r="H26" s="15" t="s">
        <v>7</v>
      </c>
      <c r="I26" s="13" t="s">
        <v>3</v>
      </c>
      <c r="J26" s="14" t="s">
        <v>4</v>
      </c>
      <c r="K26" s="14" t="s">
        <v>5</v>
      </c>
      <c r="L26" s="14" t="s">
        <v>6</v>
      </c>
      <c r="M26" s="15" t="s">
        <v>7</v>
      </c>
      <c r="N26" s="13" t="s">
        <v>3</v>
      </c>
      <c r="O26" s="14" t="s">
        <v>4</v>
      </c>
      <c r="P26" s="14" t="s">
        <v>5</v>
      </c>
      <c r="Q26" s="14" t="s">
        <v>6</v>
      </c>
      <c r="R26" s="15" t="s">
        <v>7</v>
      </c>
    </row>
    <row r="27" spans="1:18">
      <c r="B27" s="29" t="s">
        <v>0</v>
      </c>
      <c r="C27" s="16">
        <v>201907</v>
      </c>
      <c r="D27" s="4">
        <v>24</v>
      </c>
      <c r="E27" s="1">
        <v>7</v>
      </c>
      <c r="F27" s="1">
        <v>2004</v>
      </c>
      <c r="G27" s="1">
        <v>443</v>
      </c>
      <c r="H27" s="7">
        <v>1</v>
      </c>
      <c r="I27" s="6">
        <v>400</v>
      </c>
      <c r="J27" s="1">
        <v>12</v>
      </c>
      <c r="K27" s="1">
        <v>9000</v>
      </c>
      <c r="L27" s="1">
        <v>13000</v>
      </c>
      <c r="M27" s="1">
        <v>90</v>
      </c>
      <c r="N27" s="19">
        <f>I27/D27</f>
        <v>16.666666666666668</v>
      </c>
      <c r="O27" s="20">
        <f>J27/E27</f>
        <v>1.7142857142857142</v>
      </c>
      <c r="P27" s="20">
        <f t="shared" ref="P27:P34" si="5">K27/F27</f>
        <v>4.4910179640718564</v>
      </c>
      <c r="Q27" s="20">
        <f t="shared" ref="Q27:Q34" si="6">L27/G27</f>
        <v>29.345372460496613</v>
      </c>
      <c r="R27" s="21">
        <f t="shared" ref="R27:R34" si="7">M27/H27</f>
        <v>90</v>
      </c>
    </row>
    <row r="28" spans="1:18">
      <c r="B28" s="30"/>
      <c r="C28" s="17">
        <v>201908</v>
      </c>
      <c r="D28" s="4">
        <v>7</v>
      </c>
      <c r="E28" s="2">
        <v>28</v>
      </c>
      <c r="F28" s="2">
        <v>4665</v>
      </c>
      <c r="G28" s="10">
        <v>1110</v>
      </c>
      <c r="H28" s="5">
        <v>11</v>
      </c>
      <c r="I28" s="4">
        <v>900</v>
      </c>
      <c r="J28" s="10">
        <v>20</v>
      </c>
      <c r="K28" s="10">
        <v>13000</v>
      </c>
      <c r="L28" s="10">
        <v>18500</v>
      </c>
      <c r="M28" s="2">
        <v>180</v>
      </c>
      <c r="N28" s="22">
        <f t="shared" ref="N28:N34" si="8">I28/D28</f>
        <v>128.57142857142858</v>
      </c>
      <c r="O28" s="27">
        <f t="shared" ref="O28:O34" si="9">J28/E28</f>
        <v>0.7142857142857143</v>
      </c>
      <c r="P28" s="27">
        <f t="shared" si="5"/>
        <v>2.7867095391211145</v>
      </c>
      <c r="Q28" s="27">
        <f t="shared" si="6"/>
        <v>16.666666666666668</v>
      </c>
      <c r="R28" s="23">
        <f t="shared" si="7"/>
        <v>16.363636363636363</v>
      </c>
    </row>
    <row r="29" spans="1:18">
      <c r="B29" s="30"/>
      <c r="C29" s="17">
        <v>201909</v>
      </c>
      <c r="D29" s="4">
        <v>47</v>
      </c>
      <c r="E29" s="2">
        <v>8</v>
      </c>
      <c r="F29" s="2">
        <v>3658</v>
      </c>
      <c r="G29" s="10">
        <v>1251</v>
      </c>
      <c r="H29" s="5">
        <v>1</v>
      </c>
      <c r="I29" s="4">
        <v>1000</v>
      </c>
      <c r="J29" s="10">
        <v>13</v>
      </c>
      <c r="K29" s="10">
        <v>10500</v>
      </c>
      <c r="L29" s="10">
        <v>19000</v>
      </c>
      <c r="M29" s="2">
        <v>100</v>
      </c>
      <c r="N29" s="22">
        <f t="shared" si="8"/>
        <v>21.276595744680851</v>
      </c>
      <c r="O29" s="27">
        <f t="shared" si="9"/>
        <v>1.625</v>
      </c>
      <c r="P29" s="27">
        <f t="shared" si="5"/>
        <v>2.8704209950792783</v>
      </c>
      <c r="Q29" s="27">
        <f>L29/G29</f>
        <v>15.18784972022382</v>
      </c>
      <c r="R29" s="23">
        <f t="shared" si="7"/>
        <v>100</v>
      </c>
    </row>
    <row r="30" spans="1:18">
      <c r="B30" s="30"/>
      <c r="C30" s="17">
        <v>201910</v>
      </c>
      <c r="D30" s="4">
        <v>53</v>
      </c>
      <c r="E30" s="10">
        <v>26</v>
      </c>
      <c r="F30" s="10">
        <v>6189</v>
      </c>
      <c r="G30" s="10">
        <v>1640</v>
      </c>
      <c r="H30" s="5">
        <v>7</v>
      </c>
      <c r="I30" s="4">
        <v>1100</v>
      </c>
      <c r="J30" s="10">
        <v>19</v>
      </c>
      <c r="K30" s="10">
        <v>17000</v>
      </c>
      <c r="L30" s="10">
        <v>24000</v>
      </c>
      <c r="M30" s="2">
        <v>130</v>
      </c>
      <c r="N30" s="22">
        <f t="shared" si="8"/>
        <v>20.754716981132077</v>
      </c>
      <c r="O30" s="27">
        <f t="shared" si="9"/>
        <v>0.73076923076923073</v>
      </c>
      <c r="P30" s="27">
        <f t="shared" si="5"/>
        <v>2.7468088544191307</v>
      </c>
      <c r="Q30" s="27">
        <f t="shared" si="6"/>
        <v>14.634146341463415</v>
      </c>
      <c r="R30" s="23">
        <f t="shared" si="7"/>
        <v>18.571428571428573</v>
      </c>
    </row>
    <row r="31" spans="1:18">
      <c r="B31" s="30"/>
      <c r="C31" s="17">
        <v>201911</v>
      </c>
      <c r="D31" s="4">
        <v>59</v>
      </c>
      <c r="E31" s="10">
        <v>62</v>
      </c>
      <c r="F31" s="10">
        <v>7994</v>
      </c>
      <c r="G31" s="10">
        <v>1766</v>
      </c>
      <c r="H31" s="5">
        <v>35</v>
      </c>
      <c r="I31" s="4">
        <v>1300</v>
      </c>
      <c r="J31" s="10">
        <v>29</v>
      </c>
      <c r="K31" s="10">
        <v>23000</v>
      </c>
      <c r="L31" s="10">
        <v>25000</v>
      </c>
      <c r="M31" s="2">
        <v>550</v>
      </c>
      <c r="N31" s="22">
        <f t="shared" si="8"/>
        <v>22.033898305084747</v>
      </c>
      <c r="O31" s="27">
        <f t="shared" si="9"/>
        <v>0.46774193548387094</v>
      </c>
      <c r="P31" s="27">
        <f t="shared" si="5"/>
        <v>2.8771578684013011</v>
      </c>
      <c r="Q31" s="27">
        <f t="shared" si="6"/>
        <v>14.156285390713476</v>
      </c>
      <c r="R31" s="23">
        <f t="shared" si="7"/>
        <v>15.714285714285714</v>
      </c>
    </row>
    <row r="32" spans="1:18">
      <c r="B32" s="30"/>
      <c r="C32" s="17">
        <v>201912</v>
      </c>
      <c r="D32" s="4">
        <v>13</v>
      </c>
      <c r="E32" s="10">
        <v>62</v>
      </c>
      <c r="F32" s="10">
        <v>5899</v>
      </c>
      <c r="G32" s="10">
        <v>2615</v>
      </c>
      <c r="H32" s="5">
        <v>48</v>
      </c>
      <c r="I32" s="4">
        <v>300</v>
      </c>
      <c r="J32" s="10">
        <v>31</v>
      </c>
      <c r="K32" s="10">
        <v>16000</v>
      </c>
      <c r="L32" s="10">
        <v>38000</v>
      </c>
      <c r="M32" s="2">
        <v>900</v>
      </c>
      <c r="N32" s="22">
        <f t="shared" si="8"/>
        <v>23.076923076923077</v>
      </c>
      <c r="O32" s="27">
        <f t="shared" si="9"/>
        <v>0.5</v>
      </c>
      <c r="P32" s="27">
        <f t="shared" si="5"/>
        <v>2.7123241227326664</v>
      </c>
      <c r="Q32" s="27">
        <f t="shared" si="6"/>
        <v>14.531548757170173</v>
      </c>
      <c r="R32" s="23">
        <f t="shared" si="7"/>
        <v>18.75</v>
      </c>
    </row>
    <row r="33" spans="2:18">
      <c r="B33" s="30"/>
      <c r="C33" s="17">
        <v>202001</v>
      </c>
      <c r="D33" s="4">
        <v>89</v>
      </c>
      <c r="E33" s="10">
        <v>312</v>
      </c>
      <c r="F33" s="10">
        <v>3939</v>
      </c>
      <c r="G33" s="10">
        <v>2750</v>
      </c>
      <c r="H33" s="5">
        <v>303</v>
      </c>
      <c r="I33" s="4">
        <v>2100</v>
      </c>
      <c r="J33" s="10">
        <v>148</v>
      </c>
      <c r="K33" s="10">
        <v>11000</v>
      </c>
      <c r="L33" s="10">
        <v>41000</v>
      </c>
      <c r="M33" s="2">
        <v>4360</v>
      </c>
      <c r="N33" s="22">
        <f t="shared" si="8"/>
        <v>23.59550561797753</v>
      </c>
      <c r="O33" s="27">
        <f t="shared" si="9"/>
        <v>0.47435897435897434</v>
      </c>
      <c r="P33" s="27">
        <f t="shared" si="5"/>
        <v>2.7925869510027925</v>
      </c>
      <c r="Q33" s="27">
        <f t="shared" si="6"/>
        <v>14.909090909090908</v>
      </c>
      <c r="R33" s="23">
        <f t="shared" si="7"/>
        <v>14.389438943894389</v>
      </c>
    </row>
    <row r="34" spans="2:18" ht="17" thickBot="1">
      <c r="B34" s="31"/>
      <c r="C34" s="18">
        <v>202002</v>
      </c>
      <c r="D34" s="8">
        <v>172</v>
      </c>
      <c r="E34" s="3">
        <v>183</v>
      </c>
      <c r="F34" s="3">
        <v>4618</v>
      </c>
      <c r="G34" s="3">
        <v>2834</v>
      </c>
      <c r="H34" s="9">
        <v>156</v>
      </c>
      <c r="I34" s="8">
        <v>3700</v>
      </c>
      <c r="J34" s="3">
        <v>94</v>
      </c>
      <c r="K34" s="3">
        <v>14000</v>
      </c>
      <c r="L34" s="3">
        <v>44000</v>
      </c>
      <c r="M34" s="3">
        <v>2420</v>
      </c>
      <c r="N34" s="24">
        <f t="shared" si="8"/>
        <v>21.511627906976745</v>
      </c>
      <c r="O34" s="25">
        <f t="shared" si="9"/>
        <v>0.51366120218579236</v>
      </c>
      <c r="P34" s="25">
        <f t="shared" si="5"/>
        <v>3.0316154179298396</v>
      </c>
      <c r="Q34" s="25">
        <f t="shared" si="6"/>
        <v>15.5257586450247</v>
      </c>
      <c r="R34" s="26">
        <f t="shared" si="7"/>
        <v>15.512820512820513</v>
      </c>
    </row>
    <row r="35" spans="2:18">
      <c r="I35">
        <f>SUM(I27:I34)</f>
        <v>10800</v>
      </c>
      <c r="J35">
        <f t="shared" ref="J35:M35" si="10">SUM(J27:J34)</f>
        <v>366</v>
      </c>
      <c r="K35">
        <f t="shared" si="10"/>
        <v>113500</v>
      </c>
      <c r="L35">
        <f t="shared" si="10"/>
        <v>222500</v>
      </c>
      <c r="M35">
        <f t="shared" si="10"/>
        <v>8730</v>
      </c>
    </row>
    <row r="37" spans="2:18">
      <c r="G37">
        <f>SUM(I27:M34)</f>
        <v>355896</v>
      </c>
    </row>
  </sheetData>
  <mergeCells count="15">
    <mergeCell ref="B25:C26"/>
    <mergeCell ref="D25:H25"/>
    <mergeCell ref="I25:M25"/>
    <mergeCell ref="N25:R25"/>
    <mergeCell ref="B27:B34"/>
    <mergeCell ref="A13:A20"/>
    <mergeCell ref="C1:G1"/>
    <mergeCell ref="H1:L1"/>
    <mergeCell ref="M1:Q1"/>
    <mergeCell ref="A1:B2"/>
    <mergeCell ref="A11:B12"/>
    <mergeCell ref="A3:A10"/>
    <mergeCell ref="C11:G11"/>
    <mergeCell ref="H11:L11"/>
    <mergeCell ref="M11:Q1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D610-813B-CA41-819F-6CEC13CB3049}">
  <dimension ref="E3:I6"/>
  <sheetViews>
    <sheetView workbookViewId="0">
      <selection activeCell="E6" sqref="E6"/>
    </sheetView>
  </sheetViews>
  <sheetFormatPr baseColWidth="10" defaultRowHeight="16"/>
  <cols>
    <col min="6" max="6" width="10.83203125" customWidth="1"/>
  </cols>
  <sheetData>
    <row r="3" spans="5:9">
      <c r="H3" s="41">
        <v>132237</v>
      </c>
      <c r="I3" s="41">
        <f>H4-H3</f>
        <v>95391</v>
      </c>
    </row>
    <row r="4" spans="5:9">
      <c r="H4" s="41">
        <v>227628</v>
      </c>
    </row>
    <row r="6" spans="5:9" ht="18">
      <c r="E6" s="40" t="s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35C1-0742-1E41-90C7-F1C53A6087EB}">
  <dimension ref="C7:F17"/>
  <sheetViews>
    <sheetView topLeftCell="A3" workbookViewId="0">
      <selection activeCell="I21" sqref="I21"/>
    </sheetView>
  </sheetViews>
  <sheetFormatPr baseColWidth="10" defaultRowHeight="16"/>
  <cols>
    <col min="3" max="3" width="35.1640625" customWidth="1"/>
    <col min="4" max="4" width="17.6640625" customWidth="1"/>
    <col min="5" max="5" width="15.83203125" customWidth="1"/>
    <col min="6" max="6" width="17.33203125" customWidth="1"/>
  </cols>
  <sheetData>
    <row r="7" spans="3:6">
      <c r="D7" t="s">
        <v>13</v>
      </c>
      <c r="E7" t="s">
        <v>14</v>
      </c>
      <c r="F7" t="s">
        <v>15</v>
      </c>
    </row>
    <row r="8" spans="3:6">
      <c r="C8" s="45" t="s">
        <v>16</v>
      </c>
      <c r="D8" s="45">
        <v>60991</v>
      </c>
      <c r="E8" s="45">
        <v>47930</v>
      </c>
      <c r="F8" s="45">
        <v>28417</v>
      </c>
    </row>
    <row r="9" spans="3:6">
      <c r="C9" t="s">
        <v>17</v>
      </c>
      <c r="D9" s="42">
        <v>0.98180000000000001</v>
      </c>
      <c r="E9" s="42">
        <v>0.92469999999999997</v>
      </c>
      <c r="F9" s="47">
        <v>0.52580000000000005</v>
      </c>
    </row>
    <row r="10" spans="3:6">
      <c r="C10" s="45" t="s">
        <v>18</v>
      </c>
      <c r="D10" s="45" t="s">
        <v>19</v>
      </c>
      <c r="E10" s="45" t="s">
        <v>21</v>
      </c>
      <c r="F10" s="45" t="s">
        <v>22</v>
      </c>
    </row>
    <row r="11" spans="3:6">
      <c r="C11" s="45"/>
      <c r="D11" s="45" t="s">
        <v>20</v>
      </c>
      <c r="E11" s="46" t="s">
        <v>25</v>
      </c>
      <c r="F11" s="46" t="s">
        <v>23</v>
      </c>
    </row>
    <row r="12" spans="3:6">
      <c r="C12" t="s">
        <v>26</v>
      </c>
      <c r="D12">
        <v>45.52</v>
      </c>
      <c r="E12" s="43">
        <v>45.89</v>
      </c>
      <c r="F12" s="44">
        <v>45.37</v>
      </c>
    </row>
    <row r="13" spans="3:6">
      <c r="C13" s="45" t="s">
        <v>24</v>
      </c>
      <c r="D13" s="45">
        <v>2</v>
      </c>
      <c r="E13" s="48">
        <v>3</v>
      </c>
      <c r="F13" s="45">
        <v>2.23</v>
      </c>
    </row>
    <row r="14" spans="3:6">
      <c r="C14" s="49" t="s">
        <v>27</v>
      </c>
      <c r="D14" t="s">
        <v>28</v>
      </c>
      <c r="E14" t="s">
        <v>30</v>
      </c>
      <c r="F14" t="s">
        <v>32</v>
      </c>
    </row>
    <row r="15" spans="3:6">
      <c r="D15" s="10" t="s">
        <v>29</v>
      </c>
      <c r="E15" t="s">
        <v>31</v>
      </c>
      <c r="F15" s="42" t="s">
        <v>33</v>
      </c>
    </row>
    <row r="16" spans="3:6">
      <c r="C16" s="45" t="s">
        <v>34</v>
      </c>
      <c r="D16" s="50">
        <v>26.04</v>
      </c>
      <c r="E16" s="45">
        <v>27.07</v>
      </c>
      <c r="F16" s="48">
        <v>33.96</v>
      </c>
    </row>
    <row r="17" spans="3:5">
      <c r="C17" t="s">
        <v>39</v>
      </c>
      <c r="D17" s="51" t="s">
        <v>40</v>
      </c>
      <c r="E17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0FD5-85B0-314C-91E2-652A85B410BF}">
  <dimension ref="B5:E7"/>
  <sheetViews>
    <sheetView workbookViewId="0">
      <selection activeCell="G2" sqref="G2"/>
    </sheetView>
  </sheetViews>
  <sheetFormatPr baseColWidth="10" defaultRowHeight="16"/>
  <sheetData>
    <row r="5" spans="2:5">
      <c r="C5" s="53" t="s">
        <v>35</v>
      </c>
      <c r="D5" s="53" t="s">
        <v>36</v>
      </c>
      <c r="E5" s="53" t="s">
        <v>38</v>
      </c>
    </row>
    <row r="6" spans="2:5" ht="19">
      <c r="B6" s="53" t="s">
        <v>37</v>
      </c>
      <c r="C6" s="52">
        <v>37782</v>
      </c>
      <c r="D6" s="52">
        <v>32503</v>
      </c>
      <c r="E6" s="52">
        <v>21413</v>
      </c>
    </row>
    <row r="7" spans="2:5" ht="19">
      <c r="B7" s="53" t="s">
        <v>12</v>
      </c>
      <c r="C7" s="52">
        <v>23209</v>
      </c>
      <c r="D7" s="52">
        <v>15427</v>
      </c>
      <c r="E7" s="52">
        <v>7004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2020-11-24T06:52:00Z</dcterms:created>
  <dcterms:modified xsi:type="dcterms:W3CDTF">2020-12-14T14:55:30Z</dcterms:modified>
</cp:coreProperties>
</file>