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<sst xmlns="http://schemas.openxmlformats.org/spreadsheetml/2006/main" count="46" uniqueCount="33">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</sst>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3.38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t="s" s="0">
        <v>8</v>
      </c>
      <c r="E2" t="s" s="0">
        <v>32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16</v>
      </c>
      <c r="C1" s="11" t="s">
        <v>1</v>
      </c>
      <c r="D1" s="12" t="s">
        <v>17</v>
      </c>
      <c r="E1" s="13" t="s">
        <v>18</v>
      </c>
      <c r="F1" s="11" t="s">
        <v>19</v>
      </c>
      <c r="G1" s="14" t="s">
        <v>20</v>
      </c>
      <c r="H1" s="11" t="s">
        <v>21</v>
      </c>
      <c r="I1" s="11" t="s">
        <v>22</v>
      </c>
      <c r="J1" s="12" t="s">
        <v>23</v>
      </c>
      <c r="K1" s="12" t="s">
        <v>6</v>
      </c>
      <c r="L1" s="11" t="s">
        <v>24</v>
      </c>
      <c r="M1" s="11" t="s">
        <v>4</v>
      </c>
      <c r="N1" s="11" t="s">
        <v>25</v>
      </c>
    </row>
    <row r="2" ht="15.75" customHeight="1">
      <c r="A2" s="15" t="s">
        <v>13</v>
      </c>
      <c r="B2" s="15" t="s">
        <v>26</v>
      </c>
      <c r="C2" s="16" t="s">
        <v>27</v>
      </c>
      <c r="D2" s="16" t="s">
        <v>28</v>
      </c>
      <c r="E2" s="17" t="s">
        <v>29</v>
      </c>
      <c r="F2" s="18"/>
      <c r="G2" s="19" t="s">
        <v>15</v>
      </c>
      <c r="H2" s="18"/>
      <c r="I2" s="20"/>
      <c r="J2" s="18"/>
      <c r="K2" s="18"/>
      <c r="L2" t="s" s="0">
        <v>8</v>
      </c>
      <c r="M2" t="s" s="0">
        <v>32</v>
      </c>
      <c r="N2" t="s" s="0">
        <v>32</v>
      </c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2" t="s">
        <v>30</v>
      </c>
      <c r="C1" s="22" t="s">
        <v>31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IFERROR(__xludf.DUMMYFUNCTION("""COMPUTED_VALUE"""),"value[Ex]")</f>
        <v>value[Ex]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7"/>
      <c r="E15" s="26"/>
      <c r="F15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IFERROR(__xludf.DUMMYFUNCTION("""COMPUTED_VALUE"""),"waitForObjectInScreen")</f>
        <v>waitForObjectInScreen</v>
      </c>
      <c r="B18" s="27" t="str">
        <f>IFERROR(__xludf.DUMMYFUNCTION("""COMPUTED_VALUE"""),"element[,timeout(s)]")</f>
        <v>element[,timeout(s)]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 t="str">
        <f>IFERROR(__xludf.DUMMYFUNCTION("""COMPUTED_VALUE"""),"simulateClick")</f>
        <v>simulateClick</v>
      </c>
      <c r="B19" s="27" t="str">
        <f>IFERROR(__xludf.DUMMYFUNCTION("""COMPUTED_VALUE"""),"element,property[,index]")</f>
        <v>element,property[,index]</v>
      </c>
      <c r="C19" s="27" t="str">
        <f>IFERROR(__xludf.DUMMYFUNCTION("""COMPUTED_VALUE"""),"void")</f>
        <v>void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IFERROR(__xludf.DUMMYFUNCTION("""COMPUTED_VALUE"""),"press")</f>
        <v>press</v>
      </c>
      <c r="B20" s="27" t="str">
        <f>IFERROR(__xludf.DUMMYFUNCTION("""COMPUTED_VALUE"""),"element[,index]")</f>
        <v>element[,index]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IFERROR(__xludf.DUMMYFUNCTION("""COMPUTED_VALUE"""),"pressWithTag")</f>
        <v>pressWithTag</v>
      </c>
      <c r="B21" s="27" t="str">
        <f>IFERROR(__xludf.DUMMYFUNCTION("""COMPUTED_VALUE"""),"tagNew,tagOld")</f>
        <v>tagNew,tagOld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IFERROR(__xludf.DUMMYFUNCTION("""COMPUTED_VALUE"""),"swipeToRight")</f>
        <v>swipeToRight</v>
      </c>
      <c r="B22" s="29" t="str">
        <f>IFERROR(__xludf.DUMMYFUNCTION("""COMPUTED_VALUE"""),"number")</f>
        <v>number</v>
      </c>
      <c r="C22" s="29" t="str">
        <f>IFERROR(__xludf.DUMMYFUNCTION("""COMPUTED_VALUE"""),"void")</f>
        <v>void</v>
      </c>
      <c r="D22" s="29"/>
      <c r="E22" s="26"/>
      <c r="F22" s="26" t="str">
        <f>IFERROR(__xludf.DUMMYFUNCTION("""COMPUTED_VALUE"""),"Scroll sang phải")</f>
        <v>Scroll sang phải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IFERROR(__xludf.DUMMYFUNCTION("""COMPUTED_VALUE"""),"swipeToRight")</f>
        <v>swipeToRight</v>
      </c>
      <c r="B23" s="26" t="str">
        <f>IFERROR(__xludf.DUMMYFUNCTION("""COMPUTED_VALUE"""),"x1,x2,y")</f>
        <v>x1,x2,y</v>
      </c>
      <c r="C23" s="26" t="str">
        <f>IFERROR(__xludf.DUMMYFUNCTION("""COMPUTED_VALUE"""),"void")</f>
        <v>void</v>
      </c>
      <c r="D23" s="26"/>
      <c r="E23" s="26"/>
      <c r="F23" s="26" t="str">
        <f>IFERROR(__xludf.DUMMYFUNCTION("""COMPUTED_VALUE"""),"Scroll sang phải")</f>
        <v>Scroll sang phải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IFERROR(__xludf.DUMMYFUNCTION("""COMPUTED_VALUE"""),"getPropertyValue")</f>
        <v>getPropertyValue</v>
      </c>
      <c r="B24" s="26" t="str">
        <f>IFERROR(__xludf.DUMMYFUNCTION("""COMPUTED_VALUE"""),"element,component,property")</f>
        <v>element,component,property</v>
      </c>
      <c r="C24" s="26" t="str">
        <f>IFERROR(__xludf.DUMMYFUNCTION("""COMPUTED_VALUE"""),"String")</f>
        <v>String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IFERROR(__xludf.DUMMYFUNCTION("""COMPUTED_VALUE"""),"getImageName")</f>
        <v>getImageName</v>
      </c>
      <c r="B25" s="26" t="str">
        <f>IFERROR(__xludf.DUMMYFUNCTION("""COMPUTED_VALUE"""),"element[,component]")</f>
        <v>element[,component]</v>
      </c>
      <c r="C25" s="26" t="str">
        <f>IFERROR(__xludf.DUMMYFUNCTION("""COMPUTED_VALUE"""),"String")</f>
        <v>String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IFERROR(__xludf.DUMMYFUNCTION("""COMPUTED_VALUE"""),"getImageNameVariable")</f>
        <v>getImageNameVariable</v>
      </c>
      <c r="B26" s="26" t="str">
        <f>IFERROR(__xludf.DUMMYFUNCTION("""COMPUTED_VALUE"""),"generate,element[,component],key")</f>
        <v>generate,element[,component],key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IFERROR(__xludf.DUMMYFUNCTION("""COMPUTED_VALUE"""),"getImageColor")</f>
        <v>getImageColor</v>
      </c>
      <c r="B27" s="26" t="str">
        <f>IFERROR(__xludf.DUMMYFUNCTION("""COMPUTED_VALUE"""),"element")</f>
        <v>element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IFERROR(__xludf.DUMMYFUNCTION("""COMPUTED_VALUE"""),"getPropertyValues")</f>
        <v>getPropertyValues</v>
      </c>
      <c r="B28" s="26" t="str">
        <f>IFERROR(__xludf.DUMMYFUNCTION("""COMPUTED_VALUE"""),"element,component,property,second")</f>
        <v>element,component,property,second</v>
      </c>
      <c r="C28" s="26" t="str">
        <f>IFERROR(__xludf.DUMMYFUNCTION("""COMPUTED_VALUE"""),"String")</f>
        <v>String</v>
      </c>
      <c r="D28" s="26"/>
      <c r="E28" s="26"/>
      <c r="F28" s="28" t="str">
        <f>IFERROR(__xludf.DUMMYFUNCTION("""COMPUTED_VALUE"""),"param number là số lượng value cần check")</f>
        <v>param number là số lượng value cần check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IFERROR(__xludf.DUMMYFUNCTION("""COMPUTED_VALUE"""),"getText")</f>
        <v>getText</v>
      </c>
      <c r="B29" s="26" t="str">
        <f>IFERROR(__xludf.DUMMYFUNCTION("""COMPUTED_VALUE"""),"element,component")</f>
        <v>element,component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IFERROR(__xludf.DUMMYFUNCTION("""COMPUTED_VALUE"""),"getTexts")</f>
        <v>getTexts</v>
      </c>
      <c r="B30" s="26" t="str">
        <f>IFERROR(__xludf.DUMMYFUNCTION("""COMPUTED_VALUE"""),"element,component,expect")</f>
        <v>element,component,expect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IFERROR(__xludf.DUMMYFUNCTION("""COMPUTED_VALUE"""),"getTextsByTime")</f>
        <v>getTextsByTime</v>
      </c>
      <c r="B31" s="26" t="str">
        <f>IFERROR(__xludf.DUMMYFUNCTION("""COMPUTED_VALUE"""),"element,component,second,expect")</f>
        <v>element,component,second,expect</v>
      </c>
      <c r="C31" s="26" t="str">
        <f>IFERROR(__xludf.DUMMYFUNCTION("""COMPUTED_VALUE"""),"String")</f>
        <v>String</v>
      </c>
      <c r="D31" s="26"/>
      <c r="E31" s="26"/>
      <c r="F31" s="26" t="str">
        <f>IFERROR(__xludf.DUMMYFUNCTION("""COMPUTED_VALUE"""),"Stop khi actual contain expect or time = second")</f>
        <v>Stop khi actual contain expect or time = second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IFERROR(__xludf.DUMMYFUNCTION("""COMPUTED_VALUE"""),"getTextsByLocator")</f>
        <v>getTextsByLocator</v>
      </c>
      <c r="B32" s="26" t="str">
        <f>IFERROR(__xludf.DUMMYFUNCTION("""COMPUTED_VALUE"""),"element1,component1,element2,expect")</f>
        <v>element1,component1,element2,expect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IFERROR(__xludf.DUMMYFUNCTION("""COMPUTED_VALUE"""),"Stop khi actual contain expect or element 2 display")</f>
        <v>Stop khi actual contain expect or element 2 display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IFERROR(__xludf.DUMMYFUNCTION("""COMPUTED_VALUE"""),"getTextNoColor")</f>
        <v>getTextNoColor</v>
      </c>
      <c r="B33" s="26" t="str">
        <f>IFERROR(__xludf.DUMMYFUNCTION("""COMPUTED_VALUE"""),"element,component,...string split")</f>
        <v>element,component,...string split</v>
      </c>
      <c r="C33" s="26" t="str">
        <f>IFERROR(__xludf.DUMMYFUNCTION("""COMPUTED_VALUE"""),"String")</f>
        <v>String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IFERROR(__xludf.DUMMYFUNCTION("""COMPUTED_VALUE"""),"getTextLocatorChild")</f>
        <v>getTextLocatorChild</v>
      </c>
      <c r="B34" s="26" t="str">
        <f>IFERROR(__xludf.DUMMYFUNCTION("""COMPUTED_VALUE"""),"element,component,key,...string split")</f>
        <v>element,component,key,...string split</v>
      </c>
      <c r="C34" s="26" t="str">
        <f>IFERROR(__xludf.DUMMYFUNCTION("""COMPUTED_VALUE"""),"String")</f>
        <v>String</v>
      </c>
      <c r="D34" s="26"/>
      <c r="E34" s="26"/>
      <c r="F34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IFERROR(__xludf.DUMMYFUNCTION("""COMPUTED_VALUE"""),"waitForObject")</f>
        <v>waitForObject</v>
      </c>
      <c r="B35" s="26" t="str">
        <f>IFERROR(__xludf.DUMMYFUNCTION("""COMPUTED_VALUE"""),"element, second")</f>
        <v>element, second</v>
      </c>
      <c r="C35" s="26" t="str">
        <f>IFERROR(__xludf.DUMMYFUNCTION("""COMPUTED_VALUE"""),"void")</f>
        <v>void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IFERROR(__xludf.DUMMYFUNCTION("""COMPUTED_VALUE"""),"swipeToDown")</f>
        <v>swipeToDown</v>
      </c>
      <c r="B36" s="26" t="str">
        <f>IFERROR(__xludf.DUMMYFUNCTION("""COMPUTED_VALUE"""),"number")</f>
        <v>number</v>
      </c>
      <c r="C36" s="26" t="str">
        <f>IFERROR(__xludf.DUMMYFUNCTION("""COMPUTED_VALUE"""),"void")</f>
        <v>void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IFERROR(__xludf.DUMMYFUNCTION("""COMPUTED_VALUE"""),"getElements")</f>
        <v>getElements</v>
      </c>
      <c r="B37" s="26" t="str">
        <f>IFERROR(__xludf.DUMMYFUNCTION("""COMPUTED_VALUE"""),"element")</f>
        <v>element</v>
      </c>
      <c r="C37" s="26" t="str">
        <f>IFERROR(__xludf.DUMMYFUNCTION("""COMPUTED_VALUE"""),"String")</f>
        <v>String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IFERROR(__xludf.DUMMYFUNCTION("""COMPUTED_VALUE"""),"sleep")</f>
        <v>sleep</v>
      </c>
      <c r="B38" s="26" t="str">
        <f>IFERROR(__xludf.DUMMYFUNCTION("""COMPUTED_VALUE"""),"second")</f>
        <v>second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IFERROR(__xludf.DUMMYFUNCTION("""COMPUTED_VALUE"""),"getSpineState")</f>
        <v>getSpineState</v>
      </c>
      <c r="B39" s="26" t="str">
        <f>IFERROR(__xludf.DUMMYFUNCTION("""COMPUTED_VALUE"""),"element")</f>
        <v>element</v>
      </c>
      <c r="C39" s="26" t="str">
        <f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IFERROR(__xludf.DUMMYFUNCTION("""COMPUTED_VALUE"""),"getSpineStates")</f>
        <v>getSpineStates</v>
      </c>
      <c r="B40" s="26" t="str">
        <f>IFERROR(__xludf.DUMMYFUNCTION("""COMPUTED_VALUE"""),"element,second,count")</f>
        <v>element,second,count</v>
      </c>
      <c r="C40" s="26" t="str">
        <f>IFERROR(__xludf.DUMMYFUNCTION("""COMPUTED_VALUE"""),"String")</f>
        <v>String</v>
      </c>
      <c r="D40" s="26"/>
      <c r="E40" s="26" t="str">
        <f>IFERROR(__xludf.DUMMYFUNCTION("""COMPUTED_VALUE"""),"state1,state2")</f>
        <v>state1,state2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IFERROR(__xludf.DUMMYFUNCTION("""COMPUTED_VALUE"""),"getAudioSource")</f>
        <v>getAudioSource</v>
      </c>
      <c r="B41" s="26" t="str">
        <f>IFERROR(__xludf.DUMMYFUNCTION("""COMPUTED_VALUE"""),"element")</f>
        <v>element</v>
      </c>
      <c r="C41" s="26" t="str">
        <f>IFERROR(__xludf.DUMMYFUNCTION("""COMPUTED_VALUE"""),"String")</f>
        <v>String</v>
      </c>
      <c r="D41" s="26"/>
      <c r="E41" s="26"/>
      <c r="F41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IFERROR(__xludf.DUMMYFUNCTION("""COMPUTED_VALUE"""),"getPointScreen")</f>
        <v>getPointScreen</v>
      </c>
      <c r="B42" s="26" t="str">
        <f>IFERROR(__xludf.DUMMYFUNCTION("""COMPUTED_VALUE"""),"element,""x/y""")</f>
        <v>element,"x/y"</v>
      </c>
      <c r="C42" s="26" t="str">
        <f>IFERROR(__xludf.DUMMYFUNCTION("""COMPUTED_VALUE"""),"String")</f>
        <v>String</v>
      </c>
      <c r="D42" s="26"/>
      <c r="E42" s="26"/>
      <c r="F42" s="26" t="str">
        <f>IFERROR(__xludf.DUMMYFUNCTION("""COMPUTED_VALUE"""),"get coordinates of element of X or Y")</f>
        <v>get coordinates of element of X or Y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IFERROR(__xludf.DUMMYFUNCTION("""COMPUTED_VALUE"""),"getSizeScreen")</f>
        <v>getSizeScreen</v>
      </c>
      <c r="B43" s="26" t="str">
        <f>IFERROR(__xludf.DUMMYFUNCTION("""COMPUTED_VALUE"""),"""w/h""")</f>
        <v>"w/h"</v>
      </c>
      <c r="C43" s="26" t="str">
        <f>IFERROR(__xludf.DUMMYFUNCTION("""COMPUTED_VALUE"""),"String")</f>
        <v>String</v>
      </c>
      <c r="D43" s="26"/>
      <c r="E43" s="26"/>
      <c r="F43" s="26" t="str">
        <f>IFERROR(__xludf.DUMMYFUNCTION("""COMPUTED_VALUE"""),"get size of device of  with (w) or height (h)")</f>
        <v>get size of device of  with (w) or height (h)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IFERROR(__xludf.DUMMYFUNCTION("""COMPUTED_VALUE"""),"isBoolean")</f>
        <v>isBoolean</v>
      </c>
      <c r="B44" s="26" t="str">
        <f>IFERROR(__xludf.DUMMYFUNCTION("""COMPUTED_VALUE"""),"value1, vaule 2, operator")</f>
        <v>value1, vaule 2, operator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IFERROR(__xludf.DUMMYFUNCTION("""COMPUTED_VALUE"""),"Hiện tại:[&lt;],[&gt;]")</f>
        <v>Hiện tại:[&lt;],[&gt;]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IFERROR(__xludf.DUMMYFUNCTION("""COMPUTED_VALUE"""),"isPointInScreen")</f>
        <v>isPointInScreen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IFERROR(__xludf.DUMMYFUNCTION("""COMPUTED_VALUE"""),"isMoveLeft")</f>
        <v>isMoveLeft</v>
      </c>
      <c r="B46" s="26" t="str">
        <f>IFERROR(__xludf.DUMMYFUNCTION("""COMPUTED_VALUE"""),"element[,second]")</f>
        <v>element[,second]</v>
      </c>
      <c r="C46" s="26" t="str">
        <f>IFERROR(__xludf.DUMMYFUNCTION("""COMPUTED_VALUE"""),"String")</f>
        <v>String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IFERROR(__xludf.DUMMYFUNCTION("""COMPUTED_VALUE"""),"isMoveDown")</f>
        <v>isMoveDown</v>
      </c>
      <c r="B47" s="26" t="str">
        <f>IFERROR(__xludf.DUMMYFUNCTION("""COMPUTED_VALUE"""),"element,second")</f>
        <v>element,second</v>
      </c>
      <c r="C47" s="26" t="str">
        <f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IFERROR(__xludf.DUMMYFUNCTION("""COMPUTED_VALUE"""),"isLocationCompare")</f>
        <v>isLocationCompare</v>
      </c>
      <c r="B48" s="26" t="str">
        <f>IFERROR(__xludf.DUMMYFUNCTION("""COMPUTED_VALUE"""),"element1,element2,coordinate")</f>
        <v>element1,element2,coordinate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IFERROR(__xludf.DUMMYFUNCTION("""COMPUTED_VALUE"""),"coordinate = x/y")</f>
        <v>coordinate = x/y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IFERROR(__xludf.DUMMYFUNCTION("""COMPUTED_VALUE"""),"move")</f>
        <v>move</v>
      </c>
      <c r="B49" s="26" t="str">
        <f>IFERROR(__xludf.DUMMYFUNCTION("""COMPUTED_VALUE"""),"element1,element2")</f>
        <v>element1,element2</v>
      </c>
      <c r="C49" s="26" t="str">
        <f>IFERROR(__xludf.DUMMYFUNCTION("""COMPUTED_VALUE"""),"void")</f>
        <v>void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IFERROR(__xludf.DUMMYFUNCTION("""COMPUTED_VALUE"""),"elementNotDisplay")</f>
        <v>elementNotDisplay</v>
      </c>
      <c r="B50" s="26" t="str">
        <f>IFERROR(__xludf.DUMMYFUNCTION("""COMPUTED_VALUE"""),"element")</f>
        <v>element</v>
      </c>
      <c r="C50" s="26" t="str">
        <f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IFERROR(__xludf.DUMMYFUNCTION("""COMPUTED_VALUE"""),"waitForObjectNotPresent")</f>
        <v>waitForObjectNotPresent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IFERROR(__xludf.DUMMYFUNCTION("""COMPUTED_VALUE"""),"waitForObjectNotPresent")</f>
        <v>waitForObjectNotPresent</v>
      </c>
      <c r="B52" s="26" t="str">
        <f>IFERROR(__xludf.DUMMYFUNCTION("""COMPUTED_VALUE"""),"element,second")</f>
        <v>element,second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IFERROR(__xludf.DUMMYFUNCTION("""COMPUTED_VALUE"""),"moveByCoordinates")</f>
        <v>moveByCoordinates</v>
      </c>
      <c r="B53" s="26" t="str">
        <f>IFERROR(__xludf.DUMMYFUNCTION("""COMPUTED_VALUE"""),"element,number")</f>
        <v>element,number</v>
      </c>
      <c r="C53" s="26" t="str">
        <f>IFERROR(__xludf.DUMMYFUNCTION("""COMPUTED_VALUE"""),"void")</f>
        <v>void</v>
      </c>
      <c r="D53" s="26"/>
      <c r="E53" s="26"/>
      <c r="F53" s="26" t="str">
        <f>IFERROR(__xludf.DUMMYFUNCTION("""COMPUTED_VALUE"""),"number là dịch chuyển khoảng bn (thường để 1)")</f>
        <v>number là dịch chuyển khoảng bn (thường để 1)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IFERROR(__xludf.DUMMYFUNCTION("""COMPUTED_VALUE"""),"waitForObjectNotInScreen")</f>
        <v>waitForObjectNotInScreen</v>
      </c>
      <c r="B54" s="26" t="str">
        <f>IFERROR(__xludf.DUMMYFUNCTION("""COMPUTED_VALUE"""),"element,second,size,coordinate")</f>
        <v>element,second,size,coordinate</v>
      </c>
      <c r="C54" s="26" t="str">
        <f>IFERROR(__xludf.DUMMYFUNCTION("""COMPUTED_VALUE"""),"void")</f>
        <v>void</v>
      </c>
      <c r="D54" s="26" t="str">
        <f>IFERROR(__xludf.DUMMYFUNCTION("""COMPUTED_VALUE"""),"size: w/h
coordinate = x/y")</f>
        <v>size: w/h
coordinate = x/y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IFERROR(__xludf.DUMMYFUNCTION("""COMPUTED_VALUE"""),"isRotation")</f>
        <v>isRotation</v>
      </c>
      <c r="B55" s="26" t="str">
        <f>IFERROR(__xludf.DUMMYFUNCTION("""COMPUTED_VALUE"""),"element,coordinate")</f>
        <v>element,coordinate</v>
      </c>
      <c r="C55" s="26" t="str">
        <f>IFERROR(__xludf.DUMMYFUNCTION("""COMPUTED_VALUE"""),"String")</f>
        <v>String</v>
      </c>
      <c r="D55" s="26" t="str">
        <f>IFERROR(__xludf.DUMMYFUNCTION("""COMPUTED_VALUE"""),"coordinate = x/y/z/w")</f>
        <v>coordinate = x/y/z/w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IFERROR(__xludf.DUMMYFUNCTION("""COMPUTED_VALUE"""),"getListAudioSource")</f>
        <v>getListAudioSource</v>
      </c>
      <c r="B56" s="26" t="str">
        <f>IFERROR(__xludf.DUMMYFUNCTION("""COMPUTED_VALUE"""),"element,count")</f>
        <v>element,count</v>
      </c>
      <c r="C56" s="26" t="str">
        <f>IFERROR(__xludf.DUMMYFUNCTION("""COMPUTED_VALUE"""),"String")</f>
        <v>String</v>
      </c>
      <c r="D56" s="26"/>
      <c r="E56" s="26"/>
      <c r="F56" s="26" t="str">
        <f>IFERROR(__xludf.DUMMYFUNCTION("""COMPUTED_VALUE"""),"1 element phát bao nhiêu audio trong khoảng 25 giay")</f>
        <v>1 element phát bao nhiêu audio trong khoảng 25 giay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IFERROR(__xludf.DUMMYFUNCTION("""COMPUTED_VALUE"""),"getListAudioSource")</f>
        <v>getListAudioSource</v>
      </c>
      <c r="B57" s="26" t="str">
        <f>IFERROR(__xludf.DUMMYFUNCTION("""COMPUTED_VALUE"""),"element,count,expects")</f>
        <v>element,count,expects</v>
      </c>
      <c r="C57" s="26" t="str">
        <f>IFERROR(__xludf.DUMMYFUNCTION("""COMPUTED_VALUE"""),"String")</f>
        <v>String</v>
      </c>
      <c r="D57" s="26" t="str">
        <f>IFERROR(__xludf.DUMMYFUNCTION("""COMPUTED_VALUE"""),"expects = [value1;value2;..]")</f>
        <v>expects = [value1;value2;..]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IFERROR(__xludf.DUMMYFUNCTION("""COMPUTED_VALUE"""),"getImageNameAndColor")</f>
        <v>getImageNameAndColor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 t="str">
        <f>IFERROR(__xludf.DUMMYFUNCTION("""COMPUTED_VALUE"""),"image + "",""+ color")</f>
        <v>image + ","+ color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IFERROR(__xludf.DUMMYFUNCTION("""COMPUTED_VALUE"""),"getTextContain")</f>
        <v>getTextContain</v>
      </c>
      <c r="B59" s="26" t="str">
        <f>IFERROR(__xludf.DUMMYFUNCTION("""COMPUTED_VALUE"""),"element,component,containt")</f>
        <v>element,component,containt</v>
      </c>
      <c r="C59" s="26" t="str">
        <f>IFERROR(__xludf.DUMMYFUNCTION("""COMPUTED_VALUE"""),"String")</f>
        <v>String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IFERROR(__xludf.DUMMYFUNCTION("""COMPUTED_VALUE"""),"isScale")</f>
        <v>isScale</v>
      </c>
      <c r="B60" s="26" t="str">
        <f>IFERROR(__xludf.DUMMYFUNCTION("""COMPUTED_VALUE"""),"element,second,expect")</f>
        <v>element,second,expect</v>
      </c>
      <c r="C60" s="26" t="str">
        <f>IFERROR(__xludf.DUMMYFUNCTION("""COMPUTED_VALUE"""),"String")</f>
        <v>String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IFERROR(__xludf.DUMMYFUNCTION("""COMPUTED_VALUE"""),"isScale")</f>
        <v>isScale</v>
      </c>
      <c r="B61" s="26" t="str">
        <f>IFERROR(__xludf.DUMMYFUNCTION("""COMPUTED_VALUE"""),"element,component,property,second,expect")</f>
        <v>element,component,property,second,expect</v>
      </c>
      <c r="C61" s="26" t="str">
        <f>IFERROR(__xludf.DUMMYFUNCTION("""COMPUTED_VALUE"""),"String")</f>
        <v>String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IFERROR(__xludf.DUMMYFUNCTION("""COMPUTED_VALUE"""),"swipeRightToLeftEx")</f>
        <v>swipeRightToLeftEx</v>
      </c>
      <c r="B62" s="26" t="str">
        <f>IFERROR(__xludf.DUMMYFUNCTION("""COMPUTED_VALUE"""),"number")</f>
        <v>number</v>
      </c>
      <c r="C62" s="26" t="str">
        <f>IFERROR(__xludf.DUMMYFUNCTION("""COMPUTED_VALUE"""),"void")</f>
        <v>void</v>
      </c>
      <c r="D62" s="26" t="str">
        <f>IFERROR(__xludf.DUMMYFUNCTION("""COMPUTED_VALUE"""),"bài bao nhiêu")</f>
        <v>bài bao nhiêu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IFERROR(__xludf.DUMMYFUNCTION("""COMPUTED_VALUE"""),"getVideoName")</f>
        <v>getVideoName</v>
      </c>
      <c r="B63" s="26" t="str">
        <f>IFERROR(__xludf.DUMMYFUNCTION("""COMPUTED_VALUE"""),"element[,strSplit,indexSplit]")</f>
        <v>element[,strSplit,indexSplit]</v>
      </c>
      <c r="C63" s="26" t="str">
        <f>IFERROR(__xludf.DUMMYFUNCTION("""COMPUTED_VALUE"""),"String")</f>
        <v>String</v>
      </c>
      <c r="D63" s="26"/>
      <c r="E63" s="26"/>
      <c r="F63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IFERROR(__xludf.DUMMYFUNCTION("""COMPUTED_VALUE"""),"getVideoUrl")</f>
        <v>getVideoUrl</v>
      </c>
      <c r="B64" s="26" t="str">
        <f>IFERROR(__xludf.DUMMYFUNCTION("""COMPUTED_VALUE"""),"element[,strSplit,indexSplit]")</f>
        <v>element[,strSplit,indexSplit]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IFERROR(__xludf.DUMMYFUNCTION("""COMPUTED_VALUE"""),"getVideoUrl")</f>
        <v>getVideoUrl</v>
      </c>
      <c r="B65" s="26" t="str">
        <f>IFERROR(__xludf.DUMMYFUNCTION("""COMPUTED_VALUE"""),"element,component,key,expected")</f>
        <v>element,component,key,expected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IFERROR(__xludf.DUMMYFUNCTION("""COMPUTED_VALUE"""),"sendKey")</f>
        <v>sendKey</v>
      </c>
      <c r="B66" s="26" t="str">
        <f>IFERROR(__xludf.DUMMYFUNCTION("""COMPUTED_VALUE"""),"element,component[,property],expect")</f>
        <v>element,component[,property],expect</v>
      </c>
      <c r="C66" s="26" t="str">
        <f>IFERROR(__xludf.DUMMYFUNCTION("""COMPUTED_VALUE"""),"void")</f>
        <v>void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IFERROR(__xludf.DUMMYFUNCTION("""COMPUTED_VALUE"""),"getResultByKey")</f>
        <v>getResultByKey</v>
      </c>
      <c r="B67" s="26" t="str">
        <f>IFERROR(__xludf.DUMMYFUNCTION("""COMPUTED_VALUE"""),"element,component,key")</f>
        <v>element,component,key</v>
      </c>
      <c r="C67" s="26" t="str">
        <f>IFERROR(__xludf.DUMMYFUNCTION("""COMPUTED_VALUE"""),"String")</f>
        <v>String</v>
      </c>
      <c r="D67" s="26" t="str">
        <f>IFERROR(__xludf.DUMMYFUNCTION("""COMPUTED_VALUE"""),"key = //$.Page[0].Id")</f>
        <v>key = //$.Page[0].Id</v>
      </c>
      <c r="E67" s="26"/>
      <c r="F67" s="26" t="str">
        <f>IFERROR(__xludf.DUMMYFUNCTION("""COMPUTED_VALUE"""),"return value by key in json array object")</f>
        <v>return value by key in json array object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IFERROR(__xludf.DUMMYFUNCTION("""COMPUTED_VALUE"""),"returnPath")</f>
        <v>returnPath</v>
      </c>
      <c r="B68" s="26" t="str">
        <f>IFERROR(__xludf.DUMMYFUNCTION("""COMPUTED_VALUE"""),"element,component,key,expect")</f>
        <v>element,component,key,expect</v>
      </c>
      <c r="C68" s="26" t="str">
        <f>IFERROR(__xludf.DUMMYFUNCTION("""COMPUTED_VALUE"""),"void")</f>
        <v>void</v>
      </c>
      <c r="D68" s="26"/>
      <c r="E68" s="26"/>
      <c r="F68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IFERROR(__xludf.DUMMYFUNCTION("""COMPUTED_VALUE"""),"returnPathContain")</f>
        <v>returnPathContain</v>
      </c>
      <c r="B69" s="26" t="str">
        <f>IFERROR(__xludf.DUMMYFUNCTION("""COMPUTED_VALUE"""),"element,component,key,expect")</f>
        <v>element,component,key,expect</v>
      </c>
      <c r="C69" s="26" t="str">
        <f>IFERROR(__xludf.DUMMYFUNCTION("""COMPUTED_VALUE"""),"void")</f>
        <v>void</v>
      </c>
      <c r="D69" s="26"/>
      <c r="E69" s="26"/>
      <c r="F69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IFERROR(__xludf.DUMMYFUNCTION("""COMPUTED_VALUE"""),"returnIndex")</f>
        <v>returnIndex</v>
      </c>
      <c r="B70" s="26" t="str">
        <f>IFERROR(__xludf.DUMMYFUNCTION("""COMPUTED_VALUE"""),"element,component,key,expect")</f>
        <v>element,component,key,expect</v>
      </c>
      <c r="C70" s="26" t="str">
        <f>IFERROR(__xludf.DUMMYFUNCTION("""COMPUTED_VALUE"""),"void")</f>
        <v>void</v>
      </c>
      <c r="D70" s="26"/>
      <c r="E70" s="26"/>
      <c r="F70" s="26" t="str">
        <f>IFERROR(__xludf.DUMMYFUNCTION("""COMPUTED_VALUE"""),"""index"" in variable file")</f>
        <v>"index" in variable file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IFERROR(__xludf.DUMMYFUNCTION("""COMPUTED_VALUE"""),"getSentenceByText")</f>
        <v>getSentenceByText</v>
      </c>
      <c r="B71" s="26" t="str">
        <f>IFERROR(__xludf.DUMMYFUNCTION("""COMPUTED_VALUE"""),"element,component[,split string]")</f>
        <v>element,component[,split string]</v>
      </c>
      <c r="C71" s="26" t="str">
        <f>IFERROR(__xludf.DUMMYFUNCTION("""COMPUTED_VALUE"""),"String")</f>
        <v>String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IFERROR(__xludf.DUMMYFUNCTION("""COMPUTED_VALUE"""),"setTagGameObject")</f>
        <v>setTagGameObject</v>
      </c>
      <c r="B72" s="26" t="str">
        <f>IFERROR(__xludf.DUMMYFUNCTION("""COMPUTED_VALUE"""),"element,tagName")</f>
        <v>element,tagName</v>
      </c>
      <c r="C72" s="26" t="str">
        <f>IFERROR(__xludf.DUMMYFUNCTION("""COMPUTED_VALUE"""),"void")</f>
        <v>void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IFERROR(__xludf.DUMMYFUNCTION("""COMPUTED_VALUE"""),"drag")</f>
        <v>drag</v>
      </c>
      <c r="B73" s="26" t="str">
        <f>IFERROR(__xludf.DUMMYFUNCTION("""COMPUTED_VALUE"""),"element1,element2")</f>
        <v>element1,element2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IFERROR(__xludf.DUMMYFUNCTION("""COMPUTED_VALUE"""),"returnChooseTopic")</f>
        <v>returnChooseTopic</v>
      </c>
      <c r="B74" s="26" t="str">
        <f>IFERROR(__xludf.DUMMYFUNCTION("""COMPUTED_VALUE"""),"from,to,exception,part")</f>
        <v>from,to,exception,part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IFERROR(__xludf.DUMMYFUNCTION("""COMPUTED_VALUE"""),"returnChooseTopic")</f>
        <v>returnChooseTopic</v>
      </c>
      <c r="B75" s="26" t="str">
        <f>IFERROR(__xludf.DUMMYFUNCTION("""COMPUTED_VALUE"""),"part")</f>
        <v>part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IFERROR(__xludf.DUMMYFUNCTION("""COMPUTED_VALUE"""),"deFindModeRunTestCase")</f>
        <v>deFindModeRunTestCase</v>
      </c>
      <c r="B76" s="26" t="str">
        <f>IFERROR(__xludf.DUMMYFUNCTION("""COMPUTED_VALUE"""),"key,sheetName,from,to")</f>
        <v>key,sheetName,from,to</v>
      </c>
      <c r="C76" s="26" t="str">
        <f>IFERROR(__xludf.DUMMYFUNCTION("""COMPUTED_VALUE"""),"void")</f>
        <v>void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IFERROR(__xludf.DUMMYFUNCTION("""COMPUTED_VALUE"""),"returnModeTC")</f>
        <v>returnModeTC</v>
      </c>
      <c r="B77" s="26" t="str">
        <f>IFERROR(__xludf.DUMMYFUNCTION("""COMPUTED_VALUE"""),"sheetName,to,expected,contain")</f>
        <v>sheetName,to,expected,contain</v>
      </c>
      <c r="C77" s="26" t="str">
        <f>IFERROR(__xludf.DUMMYFUNCTION("""COMPUTED_VALUE"""),"void")</f>
        <v>void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IFERROR(__xludf.DUMMYFUNCTION("""COMPUTED_VALUE"""),"ignoreScript")</f>
        <v>ignoreScript</v>
      </c>
      <c r="B78" s="26" t="str">
        <f>IFERROR(__xludf.DUMMYFUNCTION("""COMPUTED_VALUE"""),"number,to,sheetName,text")</f>
        <v>number,to,sheetName,text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IFERROR(__xludf.DUMMYFUNCTION("""COMPUTED_VALUE"""),"setRunModeTC")</f>
        <v>setRunModeTC</v>
      </c>
      <c r="B79" s="26" t="str">
        <f>IFERROR(__xludf.DUMMYFUNCTION("""COMPUTED_VALUE"""),"from,to,exception")</f>
        <v>from,to,exception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IFERROR(__xludf.DUMMYFUNCTION("""COMPUTED_VALUE"""),"setIndexVariableFile")</f>
        <v>setIndexVariableFile</v>
      </c>
      <c r="B80" s="26" t="str">
        <f>IFERROR(__xludf.DUMMYFUNCTION("""COMPUTED_VALUE"""),"index")</f>
        <v>index</v>
      </c>
      <c r="C80" s="26" t="str">
        <f>IFERROR(__xludf.DUMMYFUNCTION("""COMPUTED_VALUE"""),"void")</f>
        <v>void</v>
      </c>
      <c r="D80" s="26"/>
      <c r="E80" s="26"/>
      <c r="F80" s="26" t="str">
        <f>IFERROR(__xludf.DUMMYFUNCTION("""COMPUTED_VALUE"""),"set value for ""index"" in variable field")</f>
        <v>set value for "index" in variable field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IFERROR(__xludf.DUMMYFUNCTION("""COMPUTED_VALUE"""),"addIndexVariableFile")</f>
        <v>addIndexVariableFile</v>
      </c>
      <c r="B81" s="26" t="str">
        <f>IFERROR(__xludf.DUMMYFUNCTION("""COMPUTED_VALUE"""),"add")</f>
        <v>add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IFERROR(__xludf.DUMMYFUNCTION("""COMPUTED_VALUE"""),"changeModeTC")</f>
        <v>changeModeTC</v>
      </c>
      <c r="B82" s="26" t="str">
        <f>IFERROR(__xludf.DUMMYFUNCTION("""COMPUTED_VALUE"""),"keyWord,locator,component,tcRow,expected")</f>
        <v>keyWord,locator,component,tcRow,expected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IFERROR(__xludf.DUMMYFUNCTION("""COMPUTED_VALUE"""),"changeModeTCSetTrue")</f>
        <v>changeModeTCSetTrue</v>
      </c>
      <c r="B83" s="26" t="str">
        <f>IFERROR(__xludf.DUMMYFUNCTION("""COMPUTED_VALUE"""),"(String actual,String tcRow,String expect)")</f>
        <v>(String actual,String tcRow,String expect)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IFERROR(__xludf.DUMMYFUNCTION("""COMPUTED_VALUE"""),"actual check equal expect if true tcRow set mode run YES")</f>
        <v>actual check equal expect if true tcRow set mode run YES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IFERROR(__xludf.DUMMYFUNCTION("""COMPUTED_VALUE"""),"changeModeTCSetFail")</f>
        <v>changeModeTCSetFail</v>
      </c>
      <c r="B84" s="26" t="str">
        <f>IFERROR(__xludf.DUMMYFUNCTION("""COMPUTED_VALUE"""),"(String actual,String tcRow,String expect)")</f>
        <v>(String actual,String tcRow,String expect)</v>
      </c>
      <c r="C84" s="26" t="str">
        <f>IFERROR(__xludf.DUMMYFUNCTION("""COMPUTED_VALUE"""),"void")</f>
        <v>void</v>
      </c>
      <c r="D84" s="26"/>
      <c r="E84" s="26"/>
      <c r="F84" s="26" t="str">
        <f>IFERROR(__xludf.DUMMYFUNCTION("""COMPUTED_VALUE"""),"actual check equal expect if true tcRow set mode run NO")</f>
        <v>actual check equal expect if true tcRow set mode run NO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