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M//dAg2UgG8KSClmt+NN8usJrHrX5rEYVnaZ9Vj4TY="/>
    </ext>
  </extLst>
</workbook>
</file>

<file path=xl/sharedStrings.xml><?xml version="1.0" encoding="utf-8"?>
<sst xmlns="http://schemas.openxmlformats.org/spreadsheetml/2006/main" count="173" uniqueCount="95">
  <si>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</si>
  <si>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</si>
  <si>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</si>
  <si>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</si>
  <si>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</si>
  <si>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</si>
  <si>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</si>
  <si>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</si>
  <si>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</si>
  <si>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</si>
  <si>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</si>
  <si>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</si>
  <si>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</si>
  <si>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</si>
  <si>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</si>
  <si>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</si>
  <si>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</si>
  <si>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</si>
  <si>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</si>
  <si>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</si>
  <si>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</si>
  <si>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</si>
  <si>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</si>
  <si>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</si>
  <si>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</si>
  <si>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</si>
  <si>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</si>
  <si>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</si>
  <si>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</si>
  <si>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</si>
  <si>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</si>
  <si>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</si>
  <si>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</si>
  <si>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</si>
  <si>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</si>
  <si>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</si>
  <si>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</si>
  <si>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</si>
  <si>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</si>
  <si>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</si>
  <si>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</si>
  <si>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</si>
  <si>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</si>
  <si>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</si>
  <si>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</si>
  <si>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</si>
  <si>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</si>
  <si>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</si>
  <si>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</si>
  <si>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</si>
  <si>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</si>
  <si>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</si>
  <si>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</si>
  <si>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</si>
  <si>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</si>
  <si>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</si>
  <si>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</si>
  <si>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</si>
  <si>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</si>
  <si>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</si>
  <si>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</si>
  <si>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</si>
  <si>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</si>
  <si>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</si>
  <si>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</si>
  <si>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</si>
  <si>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</si>
  <si>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</si>
  <si>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</si>
  <si>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</si>
  <si>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</si>
  <si>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</si>
  <si>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</si>
  <si>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</si>
  <si>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</si>
  <si>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</si>
  <si>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Đợi 1 s</t>
  </si>
  <si>
    <t>sleep</t>
  </si>
  <si>
    <t>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</si>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</sst>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quotePrefix="1" borderId="0" fillId="0" fontId="5" numFmtId="49" xfId="0" applyAlignment="1" applyFont="1" applyNumberFormat="1">
      <alignment readingOrder="0"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2.25" customHeight="1">
      <c r="A11" s="14" t="s">
        <v>16</v>
      </c>
      <c r="B11" s="14" t="s">
        <v>30</v>
      </c>
      <c r="C11" s="14" t="s">
        <v>39</v>
      </c>
      <c r="D11" s="37" t="s">
        <v>36</v>
      </c>
      <c r="E11" s="25" t="s">
        <v>72</v>
      </c>
      <c r="F11" s="20"/>
      <c r="G11" s="27" t="s">
        <v>15</v>
      </c>
      <c r="H11" s="28" t="s">
        <v>41</v>
      </c>
      <c r="I11" s="25" t="s">
        <v>42</v>
      </c>
      <c r="J11" s="20"/>
      <c r="K11" s="30" t="s">
        <v>73</v>
      </c>
      <c r="L11" s="20"/>
      <c r="M11" s="20"/>
      <c r="N11" s="20"/>
    </row>
    <row r="12" ht="32.25" customHeight="1">
      <c r="A12" s="14" t="s">
        <v>16</v>
      </c>
      <c r="B12" s="14" t="s">
        <v>34</v>
      </c>
      <c r="C12" s="14" t="s">
        <v>45</v>
      </c>
      <c r="D12" s="20"/>
      <c r="E12" s="21"/>
      <c r="F12" s="20"/>
      <c r="G12" s="27" t="s">
        <v>15</v>
      </c>
      <c r="H12" s="28" t="s">
        <v>41</v>
      </c>
      <c r="I12" s="25" t="s">
        <v>47</v>
      </c>
      <c r="J12" s="20"/>
      <c r="K12" s="30" t="s">
        <v>73</v>
      </c>
      <c r="L12" s="20"/>
      <c r="M12" s="20"/>
      <c r="N12" s="20"/>
    </row>
    <row r="13" ht="32.25" customHeight="1">
      <c r="A13" s="14" t="s">
        <v>16</v>
      </c>
      <c r="B13" s="14" t="s">
        <v>38</v>
      </c>
      <c r="C13" s="14" t="s">
        <v>74</v>
      </c>
      <c r="D13" s="20"/>
      <c r="E13" s="21"/>
      <c r="F13" s="20"/>
      <c r="G13" s="27" t="s">
        <v>15</v>
      </c>
      <c r="H13" s="28" t="s">
        <v>41</v>
      </c>
      <c r="I13" s="25" t="s">
        <v>75</v>
      </c>
      <c r="J13" s="20"/>
      <c r="K13" s="30" t="s">
        <v>73</v>
      </c>
      <c r="L13" s="20"/>
      <c r="M13" s="20"/>
      <c r="N13" s="20"/>
    </row>
    <row r="14" ht="32.25" customHeight="1">
      <c r="A14" s="14" t="s">
        <v>16</v>
      </c>
      <c r="B14" s="14" t="s">
        <v>44</v>
      </c>
      <c r="C14" s="14" t="s">
        <v>76</v>
      </c>
      <c r="D14" s="37" t="s">
        <v>77</v>
      </c>
      <c r="E14" s="44" t="s">
        <v>78</v>
      </c>
      <c r="F14" s="20"/>
      <c r="G14" s="27" t="s">
        <v>15</v>
      </c>
      <c r="H14" s="28"/>
      <c r="I14" s="25"/>
      <c r="J14" s="20"/>
      <c r="K14" s="30"/>
      <c r="L14" s="20"/>
      <c r="M14" s="20"/>
      <c r="N14" s="20"/>
    </row>
    <row r="15" ht="36.75" customHeight="1">
      <c r="A15" s="31" t="s">
        <v>16</v>
      </c>
      <c r="B15" s="31" t="s">
        <v>44</v>
      </c>
      <c r="C15" s="31" t="s">
        <v>49</v>
      </c>
      <c r="D15" s="32" t="s">
        <v>50</v>
      </c>
      <c r="E15" s="35" t="s">
        <v>51</v>
      </c>
      <c r="F15" s="45" t="s">
        <v>79</v>
      </c>
      <c r="G15" s="34" t="s">
        <v>15</v>
      </c>
      <c r="H15" s="32"/>
      <c r="I15" s="35"/>
      <c r="J15" s="36"/>
      <c r="K15" s="30"/>
      <c r="L15" s="36"/>
      <c r="M15" s="36"/>
      <c r="N15" s="36"/>
    </row>
    <row r="16" ht="15.75" customHeight="1">
      <c r="A16" s="31" t="s">
        <v>16</v>
      </c>
      <c r="B16" s="14" t="s">
        <v>48</v>
      </c>
      <c r="C16" s="14" t="s">
        <v>54</v>
      </c>
      <c r="D16" s="37" t="s">
        <v>55</v>
      </c>
      <c r="E16" s="25" t="s">
        <v>80</v>
      </c>
      <c r="F16" s="33"/>
      <c r="G16" s="27" t="s">
        <v>15</v>
      </c>
      <c r="H16" s="20"/>
      <c r="I16" s="21"/>
      <c r="J16" s="20"/>
      <c r="K16" s="22"/>
      <c r="L16" s="20"/>
      <c r="M16" s="23"/>
      <c r="N16" s="20"/>
    </row>
    <row r="17" ht="33.75" customHeight="1">
      <c r="A17" s="14" t="s">
        <v>16</v>
      </c>
      <c r="B17" s="14" t="s">
        <v>81</v>
      </c>
      <c r="C17" s="14" t="s">
        <v>82</v>
      </c>
      <c r="D17" s="37" t="s">
        <v>59</v>
      </c>
      <c r="E17" s="25" t="s">
        <v>83</v>
      </c>
      <c r="F17" s="20"/>
      <c r="G17" s="38" t="s">
        <v>15</v>
      </c>
      <c r="H17" s="37" t="s">
        <v>61</v>
      </c>
      <c r="I17" s="25" t="s">
        <v>62</v>
      </c>
      <c r="J17" s="30" t="s">
        <v>84</v>
      </c>
      <c r="K17" s="30" t="s">
        <v>84</v>
      </c>
      <c r="L17" s="20"/>
      <c r="M17" s="20"/>
      <c r="N17" s="20"/>
    </row>
    <row r="18" ht="41.25" customHeight="1">
      <c r="A18" s="14" t="s">
        <v>16</v>
      </c>
      <c r="B18" s="14" t="s">
        <v>85</v>
      </c>
      <c r="C18" s="14" t="s">
        <v>86</v>
      </c>
      <c r="D18" s="37" t="s">
        <v>59</v>
      </c>
      <c r="E18" s="25" t="s">
        <v>87</v>
      </c>
      <c r="F18" s="20"/>
      <c r="G18" s="27" t="s">
        <v>15</v>
      </c>
      <c r="H18" s="37" t="s">
        <v>69</v>
      </c>
      <c r="I18" s="25" t="s">
        <v>88</v>
      </c>
      <c r="J18" s="20"/>
      <c r="K18" s="30" t="s">
        <v>89</v>
      </c>
      <c r="L18" s="20"/>
      <c r="M18" s="23"/>
      <c r="N18" s="20"/>
    </row>
    <row r="19" ht="15.75" customHeight="1">
      <c r="A19" s="31" t="s">
        <v>18</v>
      </c>
      <c r="B19" s="31" t="s">
        <v>30</v>
      </c>
      <c r="C19" s="31" t="s">
        <v>90</v>
      </c>
      <c r="D19" s="32" t="s">
        <v>91</v>
      </c>
      <c r="E19" s="35" t="s">
        <v>92</v>
      </c>
      <c r="F19" s="36"/>
      <c r="G19" s="34" t="s">
        <v>15</v>
      </c>
      <c r="H19" s="46"/>
      <c r="I19" s="47"/>
      <c r="J19" s="36"/>
      <c r="K19" s="30"/>
      <c r="L19" s="36"/>
      <c r="M19" s="36"/>
      <c r="N19" s="3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G2:G19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8 H19">
      <formula1>Keywords!$A$2:$A176</formula1>
    </dataValidation>
    <dataValidation type="list" allowBlank="1" showErrorMessage="1" sqref="H9:H10">
      <formula1>Keywords!$A$2:$A159</formula1>
    </dataValidation>
    <dataValidation type="list" allowBlank="1" showErrorMessage="1" sqref="A1:A19">
      <formula1>TestCase!$A:$A</formula1>
    </dataValidation>
    <dataValidation type="list" allowBlank="1" showErrorMessage="1" sqref="H4:H5 H11:H14 D2:D19">
      <formula1>Keywords!$A$2:$A19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  <dataValidation type="list" allowBlank="1" showErrorMessage="1" sqref="H18">
      <formula1>Keywords!$A$2:$A176</formula1>
    </dataValidation>
    <dataValidation type="list" allowBlank="1" showErrorMessage="1" sqref="H15">
      <formula1>Keywords!$A$2:$A184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93</v>
      </c>
      <c r="C1" s="48" t="s">
        <v>94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2" t="str">
        <f>IFERROR(__xludf.DUMMYFUNCTION("""COMPUTED_VALUE"""),"openApp")</f>
        <v>openApp</v>
      </c>
      <c r="B2" s="53"/>
      <c r="C2" s="54" t="str">
        <f>IFERROR(__xludf.DUMMYFUNCTION("""COMPUTED_VALUE"""),"void")</f>
        <v>void</v>
      </c>
      <c r="D2" s="53"/>
      <c r="E2" s="18"/>
      <c r="F2" s="18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4" t="str">
        <f>IFERROR(__xludf.DUMMYFUNCTION("""COMPUTED_VALUE"""),"void")</f>
        <v>void</v>
      </c>
      <c r="D3" s="53"/>
      <c r="E3" s="18"/>
      <c r="F3" s="18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2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3"/>
      <c r="E4" s="18"/>
      <c r="F4" s="18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2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3"/>
      <c r="E5" s="18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2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3"/>
      <c r="E6" s="18"/>
      <c r="F6" s="18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2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3"/>
      <c r="E7" s="18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2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3"/>
      <c r="E8" s="18"/>
      <c r="F8" s="54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2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3"/>
      <c r="E9" s="18"/>
      <c r="F9" s="18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2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3"/>
      <c r="E10" s="18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2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3"/>
      <c r="E11" s="18"/>
      <c r="F11" s="54" t="str">
        <f>IFERROR(__xludf.DUMMYFUNCTION("""COMPUTED_VALUE"""),"Scroll sang trái")</f>
        <v>Scroll sang trái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2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18"/>
      <c r="E12" s="18"/>
      <c r="F12" s="54" t="str">
        <f>IFERROR(__xludf.DUMMYFUNCTION("""COMPUTED_VALUE"""),"Scroll sang trái, tọa độ là số nguyên")</f>
        <v>Scroll sang trái, tọa độ là số nguyên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2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3"/>
      <c r="E13" s="18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2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3"/>
      <c r="E14" s="18"/>
      <c r="F14" s="18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2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3"/>
      <c r="E15" s="18"/>
      <c r="F15" s="54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2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18"/>
      <c r="E16" s="18"/>
      <c r="F16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2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18"/>
      <c r="E17" s="18"/>
      <c r="F17" s="18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2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18"/>
      <c r="E18" s="18"/>
      <c r="F18" s="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2"/>
      <c r="B19" s="54" t="str">
        <f>IFERROR(__xludf.DUMMYFUNCTION("""COMPUTED_VALUE"""),"locator,key,strAdd,second,content")</f>
        <v>locator,key,strAdd,second,content</v>
      </c>
      <c r="C19" s="54"/>
      <c r="D19" s="18"/>
      <c r="E19" s="18"/>
      <c r="F19" s="18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2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18"/>
      <c r="E20" s="18"/>
      <c r="F20" s="18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2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18"/>
      <c r="E21" s="18"/>
      <c r="F21" s="18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2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18"/>
      <c r="E22" s="18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18"/>
      <c r="E23" s="18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18"/>
      <c r="E26" s="18"/>
      <c r="F26" s="18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18"/>
      <c r="E27" s="18"/>
      <c r="F27" s="18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18"/>
      <c r="E28" s="18"/>
      <c r="F28" s="54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18"/>
      <c r="E29" s="18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18"/>
      <c r="E30" s="18"/>
      <c r="F30" s="54" t="str">
        <f>IFERROR(__xludf.DUMMYFUNCTION("""COMPUTED_VALUE"""),"param number là số lượng value cần check")</f>
        <v>param number là số lượng value cần check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18"/>
      <c r="E31" s="18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18"/>
      <c r="E32" s="18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18"/>
      <c r="E34" s="18"/>
      <c r="F34" s="54" t="str">
        <f>IFERROR(__xludf.DUMMYFUNCTION("""COMPUTED_VALUE"""),"Stop khi actual contain expect or element 2 display")</f>
        <v>Stop khi actual contain expect or element 2 display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18"/>
      <c r="E35" s="18"/>
      <c r="F35" s="18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18"/>
      <c r="E37" s="18"/>
      <c r="F37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18"/>
      <c r="E38" s="18"/>
      <c r="F38" s="1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18"/>
      <c r="E39" s="18"/>
      <c r="F39" s="18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18"/>
      <c r="E40" s="52"/>
      <c r="F40" s="1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18"/>
      <c r="E41" s="18"/>
      <c r="F41" s="52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18"/>
      <c r="E42" s="18"/>
      <c r="F42" s="5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52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18"/>
      <c r="E44" s="18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18"/>
      <c r="E48" s="18"/>
      <c r="F48" s="52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18"/>
      <c r="E49" s="18"/>
      <c r="F49" s="18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18"/>
      <c r="E50" s="18"/>
      <c r="F50" s="18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18"/>
      <c r="E52" s="18"/>
      <c r="F52" s="18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18"/>
      <c r="E53" s="18"/>
      <c r="F53" s="52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18"/>
      <c r="F54" s="18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18"/>
      <c r="F55" s="18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18"/>
      <c r="E56" s="18"/>
      <c r="F56" s="52" t="str">
        <f>IFERROR(__xludf.DUMMYFUNCTION("""COMPUTED_VALUE"""),"number là dịch chuyển khoảng bn (thường để 1)")</f>
        <v>number là dịch chuyển khoảng bn (thường để 1)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18"/>
      <c r="F57" s="18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18"/>
      <c r="E58" s="52"/>
      <c r="F58" s="1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5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18" t="str">
        <f>IFERROR(__xludf.DUMMYFUNCTION("""COMPUTED_VALUE"""),"image + "",""+ color")</f>
        <v>image + ","+ color</v>
      </c>
      <c r="F62" s="18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18"/>
      <c r="E63" s="18"/>
      <c r="F63" s="52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18"/>
      <c r="E64" s="18"/>
      <c r="F64" s="52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18"/>
      <c r="E65" s="18"/>
      <c r="F65" s="18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18"/>
      <c r="F66" s="52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18"/>
      <c r="E67" s="18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18"/>
      <c r="E68" s="18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18"/>
      <c r="E69" s="18"/>
      <c r="F69" s="52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18"/>
      <c r="E70" s="18"/>
      <c r="F70" s="18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18"/>
      <c r="E73" s="18"/>
      <c r="F73" s="18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18"/>
      <c r="E74" s="18"/>
      <c r="F74" s="18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18"/>
      <c r="E75" s="18"/>
      <c r="F75" s="18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IFERROR(__xludf.DUMMYFUNCTION("""COMPUTED_VALUE"""),"returnPathContain")</f>
        <v>returnPathContain</v>
      </c>
      <c r="B76" s="51" t="str">
        <f>IFERROR(__xludf.DUMMYFUNCTION("""COMPUTED_VALUE"""),"element,component,key,expect")</f>
        <v>element,component,key,expect</v>
      </c>
      <c r="C76" s="51" t="str">
        <f>IFERROR(__xludf.DUMMYFUNCTION("""COMPUTED_VALUE"""),"void")</f>
        <v>void</v>
      </c>
      <c r="D76" s="51"/>
      <c r="E76" s="51"/>
      <c r="F76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IFERROR(__xludf.DUMMYFUNCTION("""COMPUTED_VALUE"""),"returnIndex")</f>
        <v>returnIndex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IFERROR(__xludf.DUMMYFUNCTION("""COMPUTED_VALUE"""),"""index"" in variable file")</f>
        <v>"index" in variable file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IFERROR(__xludf.DUMMYFUNCTION("""COMPUTED_VALUE"""),"getSentenceByText")</f>
        <v>getSentenceByText</v>
      </c>
      <c r="B78" s="51" t="str">
        <f>IFERROR(__xludf.DUMMYFUNCTION("""COMPUTED_VALUE"""),"element,component[,split string]")</f>
        <v>element,component[,split string]</v>
      </c>
      <c r="C78" s="51" t="str">
        <f>IFERROR(__xludf.DUMMYFUNCTION("""COMPUTED_VALUE"""),"String")</f>
        <v>String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IFERROR(__xludf.DUMMYFUNCTION("""COMPUTED_VALUE"""),"setTagGameObject")</f>
        <v>setTagGameObject</v>
      </c>
      <c r="B79" s="51" t="str">
        <f>IFERROR(__xludf.DUMMYFUNCTION("""COMPUTED_VALUE"""),"element,tagName")</f>
        <v>element,tagName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IFERROR(__xludf.DUMMYFUNCTION("""COMPUTED_VALUE"""),"drag")</f>
        <v>drag</v>
      </c>
      <c r="B80" s="51" t="str">
        <f>IFERROR(__xludf.DUMMYFUNCTION("""COMPUTED_VALUE"""),"element1,element2")</f>
        <v>element1,element2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IFERROR(__xludf.DUMMYFUNCTION("""COMPUTED_VALUE"""),"returnChooseTopic")</f>
        <v>returnChooseTopic</v>
      </c>
      <c r="B81" s="51" t="str">
        <f>IFERROR(__xludf.DUMMYFUNCTION("""COMPUTED_VALUE"""),"from,to,exception,part")</f>
        <v>from,to,exception,part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IFERROR(__xludf.DUMMYFUNCTION("""COMPUTED_VALUE"""),"returnChooseTopic")</f>
        <v>returnChooseTopic</v>
      </c>
      <c r="B82" s="51" t="str">
        <f>IFERROR(__xludf.DUMMYFUNCTION("""COMPUTED_VALUE"""),"part")</f>
        <v>part</v>
      </c>
      <c r="C82" s="51" t="str">
        <f>IFERROR(__xludf.DUMMYFUNCTION("""COMPUTED_VALUE"""),"void")</f>
        <v>void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IFERROR(__xludf.DUMMYFUNCTION("""COMPUTED_VALUE"""),"deFindModeRunTestCase")</f>
        <v>deFindModeRunTestCase</v>
      </c>
      <c r="B83" s="51" t="str">
        <f>IFERROR(__xludf.DUMMYFUNCTION("""COMPUTED_VALUE"""),"key,sheetName,from,to")</f>
        <v>key,sheetName,from,to</v>
      </c>
      <c r="C83" s="51" t="str">
        <f>IFERROR(__xludf.DUMMYFUNCTION("""COMPUTED_VALUE"""),"void")</f>
        <v>void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IFERROR(__xludf.DUMMYFUNCTION("""COMPUTED_VALUE"""),"returnModeTC")</f>
        <v>returnModeTC</v>
      </c>
      <c r="B84" s="51" t="str">
        <f>IFERROR(__xludf.DUMMYFUNCTION("""COMPUTED_VALUE"""),"sheetName,to,expected,contain")</f>
        <v>sheetName,to,expected,contain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IFERROR(__xludf.DUMMYFUNCTION("""COMPUTED_VALUE"""),"ignoreScript")</f>
        <v>ignoreScript</v>
      </c>
      <c r="B85" s="51" t="str">
        <f>IFERROR(__xludf.DUMMYFUNCTION("""COMPUTED_VALUE"""),"number,to,sheetName,text")</f>
        <v>number,to,sheetName,text</v>
      </c>
      <c r="C85" s="51" t="str">
        <f>IFERROR(__xludf.DUMMYFUNCTION("""COMPUTED_VALUE"""),"void")</f>
        <v>void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IFERROR(__xludf.DUMMYFUNCTION("""COMPUTED_VALUE"""),"setRunModeTC")</f>
        <v>setRunModeTC</v>
      </c>
      <c r="B86" s="51" t="str">
        <f>IFERROR(__xludf.DUMMYFUNCTION("""COMPUTED_VALUE"""),"from,to,exception")</f>
        <v>from,to,exception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IFERROR(__xludf.DUMMYFUNCTION("""COMPUTED_VALUE"""),"setIndexVariableFile")</f>
        <v>setIndexVariableFile</v>
      </c>
      <c r="B87" s="51" t="str">
        <f>IFERROR(__xludf.DUMMYFUNCTION("""COMPUTED_VALUE"""),"index")</f>
        <v>index</v>
      </c>
      <c r="C87" s="51" t="str">
        <f>IFERROR(__xludf.DUMMYFUNCTION("""COMPUTED_VALUE"""),"void")</f>
        <v>void</v>
      </c>
      <c r="D87" s="51"/>
      <c r="E87" s="51"/>
      <c r="F87" s="51" t="str">
        <f>IFERROR(__xludf.DUMMYFUNCTION("""COMPUTED_VALUE"""),"set value for ""index"" in variable field")</f>
        <v>set value for "index" in variable field</v>
      </c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IFERROR(__xludf.DUMMYFUNCTION("""COMPUTED_VALUE"""),"setVariableFile")</f>
        <v>setVariableFile</v>
      </c>
      <c r="B88" s="51" t="str">
        <f>IFERROR(__xludf.DUMMYFUNCTION("""COMPUTED_VALUE"""),"key(exist),value")</f>
        <v>key(exist),value</v>
      </c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IFERROR(__xludf.DUMMYFUNCTION("""COMPUTED_VALUE"""),"addIndexVariableFile")</f>
        <v>addIndexVariableFile</v>
      </c>
      <c r="B89" s="51" t="str">
        <f>IFERROR(__xludf.DUMMYFUNCTION("""COMPUTED_VALUE"""),"add")</f>
        <v>add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IFERROR(__xludf.DUMMYFUNCTION("""COMPUTED_VALUE"""),"addVariableFile")</f>
        <v>addVariableFile</v>
      </c>
      <c r="B90" s="51" t="str">
        <f>IFERROR(__xludf.DUMMYFUNCTION("""COMPUTED_VALUE"""),"key,add")</f>
        <v>key,add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IFERROR(__xludf.DUMMYFUNCTION("""COMPUTED_VALUE"""),"changeModeTC")</f>
        <v>changeModeTC</v>
      </c>
      <c r="B91" s="51" t="str">
        <f>IFERROR(__xludf.DUMMYFUNCTION("""COMPUTED_VALUE"""),"keyWord,locator,component,tcRow,expected")</f>
        <v>keyWord,locator,component,tcRow,expected</v>
      </c>
      <c r="C91" s="51" t="str">
        <f>IFERROR(__xludf.DUMMYFUNCTION("""COMPUTED_VALUE"""),"void")</f>
        <v>void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IFERROR(__xludf.DUMMYFUNCTION("""COMPUTED_VALUE"""),"changeModeTC")</f>
        <v>changeModeTC</v>
      </c>
      <c r="B92" s="51" t="str">
        <f>IFERROR(__xludf.DUMMYFUNCTION("""COMPUTED_VALUE"""),"variableKey,runYes,runNo,expect")</f>
        <v>variableKey,runYes,runNo,expect</v>
      </c>
      <c r="C92" s="51" t="str">
        <f>IFERROR(__xludf.DUMMYFUNCTION("""COMPUTED_VALUE"""),"void")</f>
        <v>void</v>
      </c>
      <c r="D92" s="51"/>
      <c r="E92" s="51"/>
      <c r="F92" s="51" t="str">
        <f>IFERROR(__xludf.DUMMYFUNCTION("""COMPUTED_VALUE"""),"runYes: row tc modeyes")</f>
        <v>runYes: row tc modeyes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IFERROR(__xludf.DUMMYFUNCTION("""COMPUTED_VALUE"""),"changeModeTCSetTrue")</f>
        <v>changeModeTCSetTrue</v>
      </c>
      <c r="B93" s="51" t="str">
        <f>IFERROR(__xludf.DUMMYFUNCTION("""COMPUTED_VALUE"""),"(String actual,String tcRow,String expect)")</f>
        <v>(String actual,String tcRow,String expect)</v>
      </c>
      <c r="C93" s="51" t="str">
        <f>IFERROR(__xludf.DUMMYFUNCTION("""COMPUTED_VALUE"""),"void")</f>
        <v>void</v>
      </c>
      <c r="D93" s="51"/>
      <c r="E93" s="51"/>
      <c r="F93" s="51" t="str">
        <f>IFERROR(__xludf.DUMMYFUNCTION("""COMPUTED_VALUE"""),"actual check equal expect if true tcRow set mode run YES")</f>
        <v>actual check equal expect if true tcRow set mode run YES</v>
      </c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IFERROR(__xludf.DUMMYFUNCTION("""COMPUTED_VALUE"""),"changeModeTCSetFail")</f>
        <v>changeModeTCSetFail</v>
      </c>
      <c r="B94" s="51" t="str">
        <f>IFERROR(__xludf.DUMMYFUNCTION("""COMPUTED_VALUE"""),"(String actual,String tcRow,String expect)")</f>
        <v>(String actual,String tcRow,String expect)</v>
      </c>
      <c r="C94" s="51" t="str">
        <f>IFERROR(__xludf.DUMMYFUNCTION("""COMPUTED_VALUE"""),"void")</f>
        <v>void</v>
      </c>
      <c r="D94" s="51"/>
      <c r="E94" s="51"/>
      <c r="F94" s="51" t="str">
        <f>IFERROR(__xludf.DUMMYFUNCTION("""COMPUTED_VALUE"""),"actual check equal expect if true tcRow set mode run NO")</f>
        <v>actual check equal expect if true tcRow set mode run NO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IFERROR(__xludf.DUMMYFUNCTION("""COMPUTED_VALUE"""),"isElementDisplay")</f>
        <v>isElementDisplay</v>
      </c>
      <c r="B95" s="51" t="str">
        <f>IFERROR(__xludf.DUMMYFUNCTION("""COMPUTED_VALUE"""),"element[,strSplit]")</f>
        <v>element[,strSplit]</v>
      </c>
      <c r="C95" s="51" t="str">
        <f>IFERROR(__xludf.DUMMYFUNCTION("""COMPUTED_VALUE"""),"void")</f>
        <v>void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IFERROR(__xludf.DUMMYFUNCTION("""COMPUTED_VALUE"""),"addTagForObject")</f>
        <v>addTagForObject</v>
      </c>
      <c r="B96" s="51" t="str">
        <f>IFERROR(__xludf.DUMMYFUNCTION("""COMPUTED_VALUE"""),"element,newTag")</f>
        <v>element,newTag</v>
      </c>
      <c r="C96" s="51" t="str">
        <f>IFERROR(__xludf.DUMMYFUNCTION("""COMPUTED_VALUE"""),"void")</f>
        <v>void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IFERROR(__xludf.DUMMYFUNCTION("""COMPUTED_VALUE"""),"pause")</f>
        <v>pause</v>
      </c>
      <c r="B97" s="51"/>
      <c r="C97" s="51" t="str">
        <f>IFERROR(__xludf.DUMMYFUNCTION("""COMPUTED_VALUE"""),"void")</f>
        <v>void</v>
      </c>
      <c r="D97" s="51"/>
      <c r="E97" s="51"/>
      <c r="F97" s="51" t="str">
        <f>IFERROR(__xludf.DUMMYFUNCTION("""COMPUTED_VALUE"""),"pause program")</f>
        <v>pause program</v>
      </c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IFERROR(__xludf.DUMMYFUNCTION("""COMPUTED_VALUE"""),"resume")</f>
        <v>resume</v>
      </c>
      <c r="B98" s="51"/>
      <c r="C98" s="51" t="str">
        <f>IFERROR(__xludf.DUMMYFUNCTION("""COMPUTED_VALUE"""),"void")</f>
        <v>void</v>
      </c>
      <c r="D98" s="51"/>
      <c r="E98" s="51"/>
      <c r="F98" s="51" t="str">
        <f>IFERROR(__xludf.DUMMYFUNCTION("""COMPUTED_VALUE"""),"unpause program")</f>
        <v>unpause program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IFERROR(__xludf.DUMMYFUNCTION("""COMPUTED_VALUE"""),"getAudiosSource")</f>
        <v>getAudiosSource</v>
      </c>
      <c r="B99" s="51" t="str">
        <f>IFERROR(__xludf.DUMMYFUNCTION("""COMPUTED_VALUE"""),"element,expect")</f>
        <v>element,expect</v>
      </c>
      <c r="C99" s="51" t="str">
        <f>IFERROR(__xludf.DUMMYFUNCTION("""COMPUTED_VALUE"""),"String")</f>
        <v>String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IFERROR(__xludf.DUMMYFUNCTION("""COMPUTED_VALUE"""),"getAudiosSourceByTime")</f>
        <v>getAudiosSourceByTime</v>
      </c>
      <c r="B100" s="51" t="str">
        <f>IFERROR(__xludf.DUMMYFUNCTION("""COMPUTED_VALUE"""),"element,second,expect")</f>
        <v>element,second,expect</v>
      </c>
      <c r="C100" s="51" t="str">
        <f>IFERROR(__xludf.DUMMYFUNCTION("""COMPUTED_VALUE"""),"String")</f>
        <v>String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IFERROR(__xludf.DUMMYFUNCTION("""COMPUTED_VALUE"""),"getAudiosSourceByLocator")</f>
        <v>getAudiosSourceByLocator</v>
      </c>
      <c r="B101" s="51" t="str">
        <f>IFERROR(__xludf.DUMMYFUNCTION("""COMPUTED_VALUE"""),"element1,element2,expect")</f>
        <v>element1,element2,expect</v>
      </c>
      <c r="C101" s="51" t="str">
        <f>IFERROR(__xludf.DUMMYFUNCTION("""COMPUTED_VALUE"""),"String")</f>
        <v>String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IFERROR(__xludf.DUMMYFUNCTION("""COMPUTED_VALUE"""),"deFindAnswerDienThe")</f>
        <v>deFindAnswerDienThe</v>
      </c>
      <c r="B102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1" t="str">
        <f>IFERROR(__xludf.DUMMYFUNCTION("""COMPUTED_VALUE"""),"void")</f>
        <v>void</v>
      </c>
      <c r="D102" s="51"/>
      <c r="E102" s="51"/>
      <c r="F102" s="51" t="str">
        <f>IFERROR(__xludf.DUMMYFUNCTION("""COMPUTED_VALUE"""),"return value locator1 in $.path in variable file")</f>
        <v>return value locator1 in $.path in variable file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IFERROR(__xludf.DUMMYFUNCTION("""COMPUTED_VALUE"""),"getElementDisplayInScene")</f>
        <v>getElementDisplayInScene</v>
      </c>
      <c r="B103" s="51" t="str">
        <f>IFERROR(__xludf.DUMMYFUNCTION("""COMPUTED_VALUE"""),"strAdd,expect")</f>
        <v>strAdd,expect</v>
      </c>
      <c r="C103" s="51" t="str">
        <f>IFERROR(__xludf.DUMMYFUNCTION("""COMPUTED_VALUE"""),"void")</f>
        <v>void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IFERROR(__xludf.DUMMYFUNCTION("""COMPUTED_VALUE"""),"isElementsDisplay")</f>
        <v>isElementsDisplay</v>
      </c>
      <c r="B104" s="51" t="str">
        <f>IFERROR(__xludf.DUMMYFUNCTION("""COMPUTED_VALUE"""),"strSplit,locator")</f>
        <v>strSplit,locator</v>
      </c>
      <c r="C104" s="51" t="str">
        <f>IFERROR(__xludf.DUMMYFUNCTION("""COMPUTED_VALUE"""),"String")</f>
        <v>String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IFERROR(__xludf.DUMMYFUNCTION("""COMPUTED_VALUE"""),"swipeMap")</f>
        <v>swipeMap</v>
      </c>
      <c r="B105" s="51" t="str">
        <f>IFERROR(__xludf.DUMMYFUNCTION("""COMPUTED_VALUE"""),"element,component,property,key,expect")</f>
        <v>element,component,property,key,expect</v>
      </c>
      <c r="C105" s="51" t="str">
        <f>IFERROR(__xludf.DUMMYFUNCTION("""COMPUTED_VALUE"""),"void")</f>
        <v>void</v>
      </c>
      <c r="D105" s="51"/>
      <c r="E105" s="51"/>
      <c r="F105" s="51" t="str">
        <f>IFERROR(__xludf.DUMMYFUNCTION("""COMPUTED_VALUE"""),"key file data to get list leson")</f>
        <v>key file data to get list leson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IFERROR(__xludf.DUMMYFUNCTION("""COMPUTED_VALUE"""),"comPairImage")</f>
        <v>comPairImage</v>
      </c>
      <c r="B106" s="51" t="str">
        <f>IFERROR(__xludf.DUMMYFUNCTION("""COMPUTED_VALUE"""),"element,expect")</f>
        <v>element,expect</v>
      </c>
      <c r="C106" s="51" t="str">
        <f>IFERROR(__xludf.DUMMYFUNCTION("""COMPUTED_VALUE"""),"String")</f>
        <v>String</v>
      </c>
      <c r="D106" s="51"/>
      <c r="E106" s="51"/>
      <c r="F106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IFERROR(__xludf.DUMMYFUNCTION("""COMPUTED_VALUE"""),"comPairWordHasImage")</f>
        <v>comPairWordHasImage</v>
      </c>
      <c r="B107" s="51" t="str">
        <f>IFERROR(__xludf.DUMMYFUNCTION("""COMPUTED_VALUE"""),"element,expect")</f>
        <v>element,expect</v>
      </c>
      <c r="C107" s="51" t="str">
        <f>IFERROR(__xludf.DUMMYFUNCTION("""COMPUTED_VALUE"""),"String")</f>
        <v>String</v>
      </c>
      <c r="D107" s="51"/>
      <c r="E107" s="51"/>
      <c r="F107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IFERROR(__xludf.DUMMYFUNCTION("""COMPUTED_VALUE"""),"skipLesson")</f>
        <v>skipLesson</v>
      </c>
      <c r="B108" s="51" t="str">
        <f>IFERROR(__xludf.DUMMYFUNCTION("""COMPUTED_VALUE"""),"element")</f>
        <v>element</v>
      </c>
      <c r="C108" s="51" t="str">
        <f>IFERROR(__xludf.DUMMYFUNCTION("""COMPUTED_VALUE"""),"void")</f>
        <v>void</v>
      </c>
      <c r="D108" s="51"/>
      <c r="E108" s="51"/>
      <c r="F108" s="51" t="str">
        <f>IFERROR(__xludf.DUMMYFUNCTION("""COMPUTED_VALUE"""),"sử dụng với những nút có thể onclick()")</f>
        <v>sử dụng với những nút có thể onclick()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