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>
    <definedName hidden="1" localSheetId="2" name="_xlnm._FilterDatabase">TestSteps!$A$1:$AD$174</definedName>
  </definedNames>
  <calcPr/>
  <extLst>
    <ext uri="GoogleSheetsCustomDataVersion2">
      <go:sheetsCustomData xmlns:go="http://customooxmlschemas.google.com/" r:id="rId7" roundtripDataChecksum="OCs6PEpaytzSln1216eQEHOIgFO5zOfSvGEJh6+uQAw="/>
    </ext>
  </extLst>
</workbook>
</file>

<file path=xl/sharedStrings.xml><?xml version="1.0" encoding="utf-8"?>
<sst xmlns="http://schemas.openxmlformats.org/spreadsheetml/2006/main" count="50" uniqueCount="47">
  <si>
    <t>TCID</t>
  </si>
  <si>
    <t>Description</t>
  </si>
  <si>
    <t>RunMode</t>
  </si>
  <si>
    <t>Status</t>
  </si>
  <si>
    <t>Error</t>
  </si>
  <si>
    <t>MARK IS TEST</t>
  </si>
  <si>
    <t>PASS</t>
  </si>
  <si>
    <t>FAIL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</si>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</sst>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sz val="12.0"/>
      <color rgb="FF000000"/>
      <name val="Times New Roman"/>
    </font>
    <font>
      <b/>
      <sz val="12.0"/>
      <color theme="1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3" fontId="2" numFmtId="0" xfId="0" applyBorder="1" applyFill="1" applyFont="1"/>
    <xf borderId="0" fillId="4" fontId="2" numFmtId="0" xfId="0" applyAlignment="1" applyFill="1" applyFont="1">
      <alignment horizontal="center" readingOrder="0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7" fontId="4" numFmtId="0" xfId="0" applyAlignment="1" applyFill="1" applyFont="1">
      <alignment horizontal="left"/>
    </xf>
    <xf borderId="1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5" numFmtId="49" xfId="0" applyAlignment="1" applyBorder="1" applyFont="1" applyNumberForma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vertical="bottom"/>
    </xf>
    <xf borderId="0" fillId="0" fontId="6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IFERROR(__xludf.DUMMYFUNCTION("""COMPUTED_VALUE"""),"swipeToLeft")</f>
        <v>swipeToLeft</v>
      </c>
      <c r="B9" s="4" t="str">
        <f>IFERROR(__xludf.DUMMYFUNCTION("""COMPUTED_VALUE"""),"x1,x2,y")</f>
        <v>x1,x2,y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IFERROR(__xludf.DUMMYFUNCTION("""COMPUTED_VALUE"""),"swipe")</f>
        <v>swipe</v>
      </c>
      <c r="B10" s="4" t="str">
        <f>IFERROR(__xludf.DUMMYFUNCTION("""COMPUTED_VALUE"""),"x1,x2,y")</f>
        <v>x1,x2,y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IFERROR(__xludf.DUMMYFUNCTION("""COMPUTED_VALUE"""),"waitForObject")</f>
        <v>waitForObject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IFERROR(__xludf.DUMMYFUNCTION("""COMPUTED_VALUE"""),"waitForObjectContain")</f>
        <v>waitForObjectContain</v>
      </c>
      <c r="B12" s="4" t="str">
        <f>IFERROR(__xludf.DUMMYFUNCTION("""COMPUTED_VALUE"""),"element,component,property,content")</f>
        <v>element,component,property,content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IFERROR(__xludf.DUMMYFUNCTION("""COMPUTED_VALUE"""),"waitForObjectContain")</f>
        <v>waitForObjectContain</v>
      </c>
      <c r="B13" s="4" t="str">
        <f>IFERROR(__xludf.DUMMYFUNCTION("""COMPUTED_VALUE"""),"element,key,content")</f>
        <v>element,key,content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IFERROR(__xludf.DUMMYFUNCTION("""COMPUTED_VALUE"""),"waitForObjectInScreen")</f>
        <v>waitForObjectInScreen</v>
      </c>
      <c r="B14" s="4" t="str">
        <f>IFERROR(__xludf.DUMMYFUNCTION("""COMPUTED_VALUE"""),"element[,timeout(s)]")</f>
        <v>element[,timeout(s)]</v>
      </c>
      <c r="C14" s="4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IFERROR(__xludf.DUMMYFUNCTION("""COMPUTED_VALUE"""),"simulateClick")</f>
        <v>simulateClick</v>
      </c>
      <c r="B15" s="4" t="str">
        <f>IFERROR(__xludf.DUMMYFUNCTION("""COMPUTED_VALUE"""),"element,property[,index]")</f>
        <v>element,property[,index]</v>
      </c>
      <c r="C15" s="4" t="str">
        <f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IFERROR(__xludf.DUMMYFUNCTION("""COMPUTED_VALUE"""),"press")</f>
        <v>press</v>
      </c>
      <c r="B16" s="4" t="str">
        <f>IFERROR(__xludf.DUMMYFUNCTION("""COMPUTED_VALUE"""),"element[,index]")</f>
        <v>element[,index]</v>
      </c>
      <c r="C16" s="4" t="str">
        <f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IFERROR(__xludf.DUMMYFUNCTION("""COMPUTED_VALUE"""),"swipeToRight")</f>
        <v>swipeToRight</v>
      </c>
      <c r="B17" s="5" t="str">
        <f>IFERROR(__xludf.DUMMYFUNCTION("""COMPUTED_VALUE"""),"number")</f>
        <v>number</v>
      </c>
      <c r="C17" s="5" t="str">
        <f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IFERROR(__xludf.DUMMYFUNCTION("""COMPUTED_VALUE"""),"swipeToRight")</f>
        <v>swipeToRight</v>
      </c>
      <c r="B18" s="5" t="str">
        <f>IFERROR(__xludf.DUMMYFUNCTION("""COMPUTED_VALUE"""),"x1,x2,y")</f>
        <v>x1,x2,y</v>
      </c>
      <c r="C18" s="5" t="str">
        <f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IFERROR(__xludf.DUMMYFUNCTION("""COMPUTED_VALUE"""),"getPropertyValue")</f>
        <v>getPropertyValue</v>
      </c>
      <c r="B19" s="5" t="str">
        <f>IFERROR(__xludf.DUMMYFUNCTION("""COMPUTED_VALUE"""),"element,component,property")</f>
        <v>element,component,property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IFERROR(__xludf.DUMMYFUNCTION("""COMPUTED_VALUE"""),"getImageName")</f>
        <v>getImageName</v>
      </c>
      <c r="B20" s="5" t="str">
        <f>IFERROR(__xludf.DUMMYFUNCTION("""COMPUTED_VALUE"""),"element")</f>
        <v>element</v>
      </c>
      <c r="C20" s="5" t="str">
        <f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IFERROR(__xludf.DUMMYFUNCTION("""COMPUTED_VALUE"""),"getImageColor")</f>
        <v>getImageColor</v>
      </c>
      <c r="B21" s="5" t="str">
        <f>IFERROR(__xludf.DUMMYFUNCTION("""COMPUTED_VALUE"""),"element")</f>
        <v>element</v>
      </c>
      <c r="C21" s="5" t="str">
        <f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IFERROR(__xludf.DUMMYFUNCTION("""COMPUTED_VALUE"""),"getPropertyValues")</f>
        <v>getPropertyValues</v>
      </c>
      <c r="B22" s="5" t="str">
        <f>IFERROR(__xludf.DUMMYFUNCTION("""COMPUTED_VALUE"""),"element,component,property,second")</f>
        <v>element,component,property,second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>IFERROR(__xludf.DUMMYFUNCTION("""COMPUTED_VALUE"""),"getText")</f>
        <v>getText</v>
      </c>
      <c r="B23" s="3" t="str">
        <f>IFERROR(__xludf.DUMMYFUNCTION("""COMPUTED_VALUE"""),"element,component")</f>
        <v>element,component</v>
      </c>
      <c r="C23" s="3" t="str">
        <f>IFERROR(__xludf.DUMMYFUNCTION("""COMPUTED_VALUE"""),"String")</f>
        <v>String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>IFERROR(__xludf.DUMMYFUNCTION("""COMPUTED_VALUE"""),"waitForObject")</f>
        <v>waitForObject</v>
      </c>
      <c r="B24" s="3" t="str">
        <f>IFERROR(__xludf.DUMMYFUNCTION("""COMPUTED_VALUE"""),"element, second")</f>
        <v>element, second</v>
      </c>
      <c r="C24" s="3" t="str">
        <f>IFERROR(__xludf.DUMMYFUNCTION("""COMPUTED_VALUE"""),"void")</f>
        <v>void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>IFERROR(__xludf.DUMMYFUNCTION("""COMPUTED_VALUE"""),"swipeToDown")</f>
        <v>swipeToDown</v>
      </c>
      <c r="B25" s="3" t="str">
        <f>IFERROR(__xludf.DUMMYFUNCTION("""COMPUTED_VALUE"""),"number")</f>
        <v>number</v>
      </c>
      <c r="C25" s="3" t="str">
        <f>IFERROR(__xludf.DUMMYFUNCTION("""COMPUTED_VALUE"""),"void")</f>
        <v>void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>IFERROR(__xludf.DUMMYFUNCTION("""COMPUTED_VALUE"""),"getElements")</f>
        <v>getElements</v>
      </c>
      <c r="B26" s="3" t="str">
        <f>IFERROR(__xludf.DUMMYFUNCTION("""COMPUTED_VALUE"""),"element")</f>
        <v>element</v>
      </c>
      <c r="C26" s="3" t="str">
        <f>IFERROR(__xludf.DUMMYFUNCTION("""COMPUTED_VALUE"""),"String")</f>
        <v>String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>IFERROR(__xludf.DUMMYFUNCTION("""COMPUTED_VALUE"""),"sleep")</f>
        <v>sleep</v>
      </c>
      <c r="B27" s="3" t="str">
        <f>IFERROR(__xludf.DUMMYFUNCTION("""COMPUTED_VALUE"""),"second")</f>
        <v>second</v>
      </c>
      <c r="C27" s="3" t="str">
        <f>IFERROR(__xludf.DUMMYFUNCTION("""COMPUTED_VALUE"""),"void")</f>
        <v>void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>IFERROR(__xludf.DUMMYFUNCTION("""COMPUTED_VALUE"""),"getSpineState")</f>
        <v>getSpineState</v>
      </c>
      <c r="B28" s="3" t="str">
        <f>IFERROR(__xludf.DUMMYFUNCTION("""COMPUTED_VALUE"""),"element")</f>
        <v>element</v>
      </c>
      <c r="C28" s="3" t="str">
        <f>IFERROR(__xludf.DUMMYFUNCTION("""COMPUTED_VALUE"""),"String")</f>
        <v>String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>IFERROR(__xludf.DUMMYFUNCTION("""COMPUTED_VALUE"""),"getSpineStates")</f>
        <v>getSpineStates</v>
      </c>
      <c r="B29" s="3" t="str">
        <f>IFERROR(__xludf.DUMMYFUNCTION("""COMPUTED_VALUE"""),"element,second,count")</f>
        <v>element,second,count</v>
      </c>
      <c r="C29" s="3" t="str">
        <f>IFERROR(__xludf.DUMMYFUNCTION("""COMPUTED_VALUE"""),"String")</f>
        <v>String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>IFERROR(__xludf.DUMMYFUNCTION("""COMPUTED_VALUE"""),"getAudioSource")</f>
        <v>getAudioSource</v>
      </c>
      <c r="B30" s="3" t="str">
        <f>IFERROR(__xludf.DUMMYFUNCTION("""COMPUTED_VALUE"""),"element")</f>
        <v>element</v>
      </c>
      <c r="C30" s="3" t="str">
        <f>IFERROR(__xludf.DUMMYFUNCTION("""COMPUTED_VALUE"""),"String")</f>
        <v>String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>IFERROR(__xludf.DUMMYFUNCTION("""COMPUTED_VALUE"""),"getPointScreen")</f>
        <v>getPointScreen</v>
      </c>
      <c r="B31" s="3" t="str">
        <f>IFERROR(__xludf.DUMMYFUNCTION("""COMPUTED_VALUE"""),"element,""x/y""")</f>
        <v>element,"x/y"</v>
      </c>
      <c r="C31" s="3" t="str">
        <f>IFERROR(__xludf.DUMMYFUNCTION("""COMPUTED_VALUE"""),"String")</f>
        <v>String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>IFERROR(__xludf.DUMMYFUNCTION("""COMPUTED_VALUE"""),"getSizeScreen")</f>
        <v>getSizeScreen</v>
      </c>
      <c r="B32" s="3" t="str">
        <f>IFERROR(__xludf.DUMMYFUNCTION("""COMPUTED_VALUE"""),"""w/h""")</f>
        <v>"w/h"</v>
      </c>
      <c r="C32" s="3" t="str">
        <f>IFERROR(__xludf.DUMMYFUNCTION("""COMPUTED_VALUE"""),"String")</f>
        <v>String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>IFERROR(__xludf.DUMMYFUNCTION("""COMPUTED_VALUE"""),"isBoolean")</f>
        <v>isBoolean</v>
      </c>
      <c r="B33" s="3" t="str">
        <f>IFERROR(__xludf.DUMMYFUNCTION("""COMPUTED_VALUE"""),"value1, vaule 2, operator")</f>
        <v>value1, vaule 2, operator</v>
      </c>
      <c r="C33" s="3" t="str">
        <f>IFERROR(__xludf.DUMMYFUNCTION("""COMPUTED_VALUE"""),"String")</f>
        <v>String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>IFERROR(__xludf.DUMMYFUNCTION("""COMPUTED_VALUE"""),"isPointInScreen")</f>
        <v>isPointInScreen</v>
      </c>
      <c r="B34" s="3" t="str">
        <f>IFERROR(__xludf.DUMMYFUNCTION("""COMPUTED_VALUE"""),"element")</f>
        <v>element</v>
      </c>
      <c r="C34" s="3" t="str">
        <f>IFERROR(__xludf.DUMMYFUNCTION("""COMPUTED_VALUE"""),"String")</f>
        <v>String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>IFERROR(__xludf.DUMMYFUNCTION("""COMPUTED_VALUE"""),"isMoveLeft")</f>
        <v>isMoveLeft</v>
      </c>
      <c r="B35" s="3" t="str">
        <f>IFERROR(__xludf.DUMMYFUNCTION("""COMPUTED_VALUE"""),"element[,second]")</f>
        <v>element[,second]</v>
      </c>
      <c r="C35" s="3" t="str">
        <f>IFERROR(__xludf.DUMMYFUNCTION("""COMPUTED_VALUE"""),"String")</f>
        <v>String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>IFERROR(__xludf.DUMMYFUNCTION("""COMPUTED_VALUE"""),"isMoveDown")</f>
        <v>isMoveDown</v>
      </c>
      <c r="B36" s="3" t="str">
        <f>IFERROR(__xludf.DUMMYFUNCTION("""COMPUTED_VALUE"""),"element,second")</f>
        <v>element,second</v>
      </c>
      <c r="C36" s="3" t="str">
        <f>IFERROR(__xludf.DUMMYFUNCTION("""COMPUTED_VALUE"""),"String")</f>
        <v>String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>IFERROR(__xludf.DUMMYFUNCTION("""COMPUTED_VALUE"""),"isLocationCompare")</f>
        <v>isLocationCompare</v>
      </c>
      <c r="B37" s="3" t="str">
        <f>IFERROR(__xludf.DUMMYFUNCTION("""COMPUTED_VALUE"""),"element1,element2,coordinate")</f>
        <v>element1,element2,coordinate</v>
      </c>
      <c r="C37" s="3" t="str">
        <f>IFERROR(__xludf.DUMMYFUNCTION("""COMPUTED_VALUE"""),"String")</f>
        <v>String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>IFERROR(__xludf.DUMMYFUNCTION("""COMPUTED_VALUE"""),"move")</f>
        <v>move</v>
      </c>
      <c r="B38" s="3" t="str">
        <f>IFERROR(__xludf.DUMMYFUNCTION("""COMPUTED_VALUE"""),"element1,element2")</f>
        <v>element1,element2</v>
      </c>
      <c r="C38" s="3" t="str">
        <f>IFERROR(__xludf.DUMMYFUNCTION("""COMPUTED_VALUE"""),"void")</f>
        <v>void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>IFERROR(__xludf.DUMMYFUNCTION("""COMPUTED_VALUE"""),"elementNotDisplay")</f>
        <v>elementNotDisplay</v>
      </c>
      <c r="B39" s="3" t="str">
        <f>IFERROR(__xludf.DUMMYFUNCTION("""COMPUTED_VALUE"""),"element")</f>
        <v>element</v>
      </c>
      <c r="C39" s="3" t="str">
        <f>IFERROR(__xludf.DUMMYFUNCTION("""COMPUTED_VALUE"""),"String")</f>
        <v>String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>IFERROR(__xludf.DUMMYFUNCTION("""COMPUTED_VALUE"""),"waitForObjectNotPresent")</f>
        <v>waitForObjectNotPresent</v>
      </c>
      <c r="B40" s="3" t="str">
        <f>IFERROR(__xludf.DUMMYFUNCTION("""COMPUTED_VALUE"""),"element")</f>
        <v>element</v>
      </c>
      <c r="C40" s="3" t="str">
        <f>IFERROR(__xludf.DUMMYFUNCTION("""COMPUTED_VALUE"""),"String")</f>
        <v>String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>IFERROR(__xludf.DUMMYFUNCTION("""COMPUTED_VALUE"""),"waitForObjectNotPresent")</f>
        <v>waitForObjectNotPresent</v>
      </c>
      <c r="B41" s="3" t="str">
        <f>IFERROR(__xludf.DUMMYFUNCTION("""COMPUTED_VALUE"""),"element,second")</f>
        <v>element,second</v>
      </c>
      <c r="C41" s="3" t="str">
        <f>IFERROR(__xludf.DUMMYFUNCTION("""COMPUTED_VALUE"""),"String")</f>
        <v>String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>IFERROR(__xludf.DUMMYFUNCTION("""COMPUTED_VALUE"""),"moveByCoordinates")</f>
        <v>moveByCoordinates</v>
      </c>
      <c r="B42" s="3" t="str">
        <f>IFERROR(__xludf.DUMMYFUNCTION("""COMPUTED_VALUE"""),"element,number")</f>
        <v>element,number</v>
      </c>
      <c r="C42" s="3" t="str">
        <f>IFERROR(__xludf.DUMMYFUNCTION("""COMPUTED_VALUE"""),"void")</f>
        <v>void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>IFERROR(__xludf.DUMMYFUNCTION("""COMPUTED_VALUE"""),"waitForObjectNotInScreen")</f>
        <v>waitForObjectNotInScreen</v>
      </c>
      <c r="B43" s="3" t="str">
        <f>IFERROR(__xludf.DUMMYFUNCTION("""COMPUTED_VALUE"""),"element,second,size,coordinate")</f>
        <v>element,second,size,coordinate</v>
      </c>
      <c r="C43" s="3" t="str">
        <f>IFERROR(__xludf.DUMMYFUNCTION("""COMPUTED_VALUE"""),"void")</f>
        <v>void</v>
      </c>
      <c r="D43" s="3" t="str">
        <f>IFERROR(__xludf.DUMMYFUNCTION("""COMPUTED_VALUE"""),"size: w/h
coordinate = x/y")</f>
        <v>size: w/h
coordinate = x/y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>IFERROR(__xludf.DUMMYFUNCTION("""COMPUTED_VALUE"""),"isRotation")</f>
        <v>isRotation</v>
      </c>
      <c r="B44" s="3" t="str">
        <f>IFERROR(__xludf.DUMMYFUNCTION("""COMPUTED_VALUE"""),"element,coordinate")</f>
        <v>element,coordinate</v>
      </c>
      <c r="C44" s="3" t="str">
        <f>IFERROR(__xludf.DUMMYFUNCTION("""COMPUTED_VALUE"""),"String")</f>
        <v>String</v>
      </c>
      <c r="D44" s="3" t="str">
        <f>IFERROR(__xludf.DUMMYFUNCTION("""COMPUTED_VALUE"""),"coordinate = x/y/z/w")</f>
        <v>coordinate = x/y/z/w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>IFERROR(__xludf.DUMMYFUNCTION("""COMPUTED_VALUE"""),"getListAudioSource")</f>
        <v>getListAudioSource</v>
      </c>
      <c r="B45" s="3" t="str">
        <f>IFERROR(__xludf.DUMMYFUNCTION("""COMPUTED_VALUE"""),"element,count")</f>
        <v>element,count</v>
      </c>
      <c r="C45" s="3" t="str">
        <f>IFERROR(__xludf.DUMMYFUNCTION("""COMPUTED_VALUE"""),"String")</f>
        <v>String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>IFERROR(__xludf.DUMMYFUNCTION("""COMPUTED_VALUE"""),"getListAudioSource")</f>
        <v>getListAudioSource</v>
      </c>
      <c r="B46" s="3" t="str">
        <f>IFERROR(__xludf.DUMMYFUNCTION("""COMPUTED_VALUE"""),"element,count,expects")</f>
        <v>element,count,expects</v>
      </c>
      <c r="C46" s="3" t="str">
        <f>IFERROR(__xludf.DUMMYFUNCTION("""COMPUTED_VALUE"""),"String")</f>
        <v>String</v>
      </c>
      <c r="D46" s="3" t="str">
        <f>IFERROR(__xludf.DUMMYFUNCTION("""COMPUTED_VALUE"""),"expects = [value1;value2;..]")</f>
        <v>expects = [value1;value2;..]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>IFERROR(__xludf.DUMMYFUNCTION("""COMPUTED_VALUE"""),"getImageNameAndColor")</f>
        <v>getImageNameAndColor</v>
      </c>
      <c r="B47" s="3" t="str">
        <f>IFERROR(__xludf.DUMMYFUNCTION("""COMPUTED_VALUE"""),"element")</f>
        <v>element</v>
      </c>
      <c r="C47" s="3" t="str">
        <f>IFERROR(__xludf.DUMMYFUNCTION("""COMPUTED_VALUE"""),"String")</f>
        <v>String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>IFERROR(__xludf.DUMMYFUNCTION("""COMPUTED_VALUE"""),"getTextContain")</f>
        <v>getTextContain</v>
      </c>
      <c r="B48" s="3" t="str">
        <f>IFERROR(__xludf.DUMMYFUNCTION("""COMPUTED_VALUE"""),"element,component,containt")</f>
        <v>element,component,containt</v>
      </c>
      <c r="C48" s="3" t="str">
        <f>IFERROR(__xludf.DUMMYFUNCTION("""COMPUTED_VALUE"""),"String")</f>
        <v>String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>IFERROR(__xludf.DUMMYFUNCTION("""COMPUTED_VALUE"""),"isScale")</f>
        <v>isScale</v>
      </c>
      <c r="B49" s="3" t="str">
        <f>IFERROR(__xludf.DUMMYFUNCTION("""COMPUTED_VALUE"""),"element,second,expect")</f>
        <v>element,second,expect</v>
      </c>
      <c r="C49" s="3" t="str">
        <f>IFERROR(__xludf.DUMMYFUNCTION("""COMPUTED_VALUE"""),"String")</f>
        <v>String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>IFERROR(__xludf.DUMMYFUNCTION("""COMPUTED_VALUE"""),"isScale")</f>
        <v>isScale</v>
      </c>
      <c r="B50" s="3" t="str">
        <f>IFERROR(__xludf.DUMMYFUNCTION("""COMPUTED_VALUE"""),"element,component,property,second,expect")</f>
        <v>element,component,property,second,expect</v>
      </c>
      <c r="C50" s="3" t="str">
        <f>IFERROR(__xludf.DUMMYFUNCTION("""COMPUTED_VALUE"""),"String")</f>
        <v>String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15.63"/>
    <col customWidth="1" min="6" max="6" width="19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1" t="s">
        <v>8</v>
      </c>
      <c r="B2" s="11"/>
      <c r="C2" s="11"/>
      <c r="D2" s="12"/>
      <c r="E2" s="12"/>
      <c r="F2" s="11"/>
      <c r="G2" s="10">
        <f>COUNTIF(D:D,"PASS")</f>
        <v>0</v>
      </c>
      <c r="H2" s="10">
        <f>COUNTIF(D:D,"FAIL")</f>
        <v>0</v>
      </c>
      <c r="I2" s="10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1" t="s">
        <v>9</v>
      </c>
      <c r="B3" s="11"/>
      <c r="C3" s="11"/>
      <c r="D3" s="12"/>
      <c r="E3" s="12"/>
      <c r="F3" s="11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1" t="s">
        <v>10</v>
      </c>
      <c r="B4" s="11"/>
      <c r="C4" s="11"/>
      <c r="D4" s="12"/>
      <c r="E4" s="12"/>
      <c r="F4" s="11"/>
      <c r="G4" s="10"/>
      <c r="H4" s="10"/>
      <c r="I4" s="10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 t="s">
        <v>11</v>
      </c>
      <c r="B5" s="11"/>
      <c r="C5" s="11"/>
      <c r="D5" s="12"/>
      <c r="E5" s="12"/>
      <c r="F5" s="11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 t="s">
        <v>12</v>
      </c>
      <c r="B6" s="11"/>
      <c r="C6" s="11"/>
      <c r="D6" s="12"/>
      <c r="E6" s="12"/>
      <c r="F6" s="11"/>
      <c r="G6" s="10"/>
      <c r="H6" s="10"/>
      <c r="I6" s="10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 t="s">
        <v>13</v>
      </c>
      <c r="B7" s="11"/>
      <c r="C7" s="11"/>
      <c r="D7" s="12"/>
      <c r="E7" s="12"/>
      <c r="F7" s="11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 t="s">
        <v>14</v>
      </c>
      <c r="B8" s="11"/>
      <c r="C8" s="11"/>
      <c r="D8" s="12"/>
      <c r="E8" s="12"/>
      <c r="F8" s="11"/>
      <c r="G8" s="10"/>
      <c r="H8" s="10"/>
      <c r="I8" s="10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 t="s">
        <v>15</v>
      </c>
      <c r="B9" s="11"/>
      <c r="C9" s="11"/>
      <c r="D9" s="12"/>
      <c r="E9" s="12"/>
      <c r="F9" s="11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 t="s">
        <v>16</v>
      </c>
      <c r="B10" s="11"/>
      <c r="C10" s="11"/>
      <c r="D10" s="12"/>
      <c r="E10" s="12"/>
      <c r="F10" s="11"/>
      <c r="G10" s="10"/>
      <c r="H10" s="10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 t="s">
        <v>17</v>
      </c>
      <c r="B11" s="11"/>
      <c r="C11" s="11"/>
      <c r="D11" s="12"/>
      <c r="E11" s="12"/>
      <c r="F11" s="11"/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 t="s">
        <v>18</v>
      </c>
      <c r="B12" s="11"/>
      <c r="C12" s="11"/>
      <c r="D12" s="12"/>
      <c r="E12" s="12"/>
      <c r="F12" s="11"/>
      <c r="G12" s="10"/>
      <c r="H12" s="1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 t="s">
        <v>19</v>
      </c>
      <c r="B13" s="11"/>
      <c r="C13" s="11"/>
      <c r="D13" s="12"/>
      <c r="E13" s="12"/>
      <c r="F13" s="11"/>
      <c r="G13" s="10"/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 t="s">
        <v>20</v>
      </c>
      <c r="B14" s="11"/>
      <c r="C14" s="11"/>
      <c r="D14" s="12"/>
      <c r="E14" s="12"/>
      <c r="F14" s="11"/>
      <c r="G14" s="10"/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 t="s">
        <v>21</v>
      </c>
      <c r="B15" s="11"/>
      <c r="C15" s="11"/>
      <c r="D15" s="12"/>
      <c r="E15" s="12"/>
      <c r="F15" s="11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 t="s">
        <v>22</v>
      </c>
      <c r="B16" s="11"/>
      <c r="C16" s="11"/>
      <c r="D16" s="12"/>
      <c r="E16" s="12"/>
      <c r="F16" s="11"/>
      <c r="G16" s="10"/>
      <c r="H16" s="10"/>
      <c r="I16" s="10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 t="s">
        <v>23</v>
      </c>
      <c r="B17" s="11"/>
      <c r="C17" s="11"/>
      <c r="D17" s="12"/>
      <c r="E17" s="12"/>
      <c r="F17" s="11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 t="s">
        <v>24</v>
      </c>
      <c r="B18" s="13"/>
      <c r="C18" s="11"/>
      <c r="D18" s="12"/>
      <c r="E18" s="12"/>
      <c r="F18" s="11"/>
      <c r="G18" s="10"/>
      <c r="H18" s="1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 t="s">
        <v>25</v>
      </c>
      <c r="B19" s="11"/>
      <c r="C19" s="11"/>
      <c r="D19" s="12"/>
      <c r="E19" s="12"/>
      <c r="F19" s="11"/>
      <c r="G19" s="10"/>
      <c r="H19" s="1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 t="s">
        <v>26</v>
      </c>
      <c r="B20" s="11"/>
      <c r="C20" s="11"/>
      <c r="D20" s="12"/>
      <c r="E20" s="12"/>
      <c r="F20" s="11"/>
      <c r="G20" s="10"/>
      <c r="H20" s="1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 t="s">
        <v>27</v>
      </c>
      <c r="B21" s="11"/>
      <c r="C21" s="11"/>
      <c r="D21" s="12"/>
      <c r="E21" s="12"/>
      <c r="F21" s="11"/>
      <c r="G21" s="10"/>
      <c r="H21" s="1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 t="s">
        <v>28</v>
      </c>
      <c r="B22" s="11"/>
      <c r="C22" s="11"/>
      <c r="D22" s="12"/>
      <c r="E22" s="12"/>
      <c r="F22" s="11"/>
      <c r="G22" s="10"/>
      <c r="H22" s="1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 t="s">
        <v>29</v>
      </c>
      <c r="B23" s="11"/>
      <c r="C23" s="11"/>
      <c r="D23" s="12"/>
      <c r="E23" s="12"/>
      <c r="F23" s="11"/>
      <c r="G23" s="10"/>
      <c r="H23" s="1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 t="s">
        <v>30</v>
      </c>
      <c r="B24" s="11"/>
      <c r="C24" s="11"/>
      <c r="D24" s="12"/>
      <c r="E24" s="12"/>
      <c r="F24" s="11"/>
      <c r="G24" s="10"/>
      <c r="H24" s="1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 t="s">
        <v>31</v>
      </c>
      <c r="B25" s="11"/>
      <c r="C25" s="11"/>
      <c r="D25" s="12"/>
      <c r="E25" s="12"/>
      <c r="F25" s="11"/>
      <c r="G25" s="10"/>
      <c r="H25" s="1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 t="s">
        <v>32</v>
      </c>
      <c r="B26" s="11"/>
      <c r="C26" s="11"/>
      <c r="D26" s="12"/>
      <c r="E26" s="12"/>
      <c r="F26" s="11"/>
      <c r="G26" s="10"/>
      <c r="H26" s="1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 t="s">
        <v>33</v>
      </c>
      <c r="B27" s="11"/>
      <c r="C27" s="11"/>
      <c r="D27" s="12"/>
      <c r="E27" s="12"/>
      <c r="F27" s="11"/>
      <c r="G27" s="10"/>
      <c r="H27" s="1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 t="s">
        <v>34</v>
      </c>
      <c r="B28" s="11"/>
      <c r="C28" s="11"/>
      <c r="D28" s="12"/>
      <c r="E28" s="12"/>
      <c r="F28" s="11"/>
      <c r="G28" s="10"/>
      <c r="H28" s="1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 t="s">
        <v>35</v>
      </c>
      <c r="B29" s="11"/>
      <c r="C29" s="11"/>
      <c r="D29" s="12"/>
      <c r="E29" s="12"/>
      <c r="F29" s="11"/>
      <c r="G29" s="10"/>
      <c r="H29" s="1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 t="s">
        <v>36</v>
      </c>
      <c r="B30" s="11"/>
      <c r="C30" s="11"/>
      <c r="D30" s="12"/>
      <c r="E30" s="12"/>
      <c r="F30" s="11"/>
      <c r="G30" s="10"/>
      <c r="H30" s="1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</sheetData>
  <conditionalFormatting sqref="D1:D30">
    <cfRule type="cellIs" dxfId="0" priority="1" operator="equal">
      <formula>"PASS"</formula>
    </cfRule>
  </conditionalFormatting>
  <conditionalFormatting sqref="D1:D30">
    <cfRule type="cellIs" dxfId="1" priority="2" operator="equal">
      <formula>"FAIL"</formula>
    </cfRule>
  </conditionalFormatting>
  <conditionalFormatting sqref="D1:D30">
    <cfRule type="cellIs" dxfId="2" priority="3" operator="equal">
      <formula>"SKIP"</formula>
    </cfRule>
  </conditionalFormatting>
  <dataValidations>
    <dataValidation type="list" allowBlank="1" showErrorMessage="1" sqref="C2:C30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6.75"/>
    <col customWidth="1" min="6" max="6" width="10.63"/>
    <col customWidth="1" min="7" max="7" width="20.75"/>
    <col customWidth="1" min="8" max="8" width="25.38"/>
    <col customWidth="1" min="9" max="9" width="33.38"/>
    <col customWidth="1" min="10" max="10" width="28.38"/>
    <col customWidth="1" min="12" max="12" width="24.63"/>
    <col customWidth="1" min="13" max="13" width="20.38"/>
  </cols>
  <sheetData>
    <row r="1" ht="21.75" customHeight="1">
      <c r="A1" s="14" t="s">
        <v>0</v>
      </c>
      <c r="B1" s="14" t="s">
        <v>37</v>
      </c>
      <c r="C1" s="14" t="s">
        <v>1</v>
      </c>
      <c r="D1" s="15" t="s">
        <v>38</v>
      </c>
      <c r="E1" s="16" t="s">
        <v>39</v>
      </c>
      <c r="F1" s="17" t="s">
        <v>40</v>
      </c>
      <c r="G1" s="14" t="s">
        <v>41</v>
      </c>
      <c r="H1" s="14" t="s">
        <v>42</v>
      </c>
      <c r="I1" s="14" t="s">
        <v>43</v>
      </c>
      <c r="J1" s="15" t="s">
        <v>44</v>
      </c>
      <c r="K1" s="14" t="s">
        <v>45</v>
      </c>
      <c r="L1" s="14" t="s">
        <v>4</v>
      </c>
      <c r="M1" s="14" t="s">
        <v>46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ht="15.75" customHeight="1">
      <c r="A2" s="18"/>
      <c r="B2" s="18"/>
      <c r="C2" s="19"/>
      <c r="D2" s="19"/>
      <c r="E2" s="20"/>
      <c r="F2" s="21"/>
      <c r="G2" s="22"/>
      <c r="H2" s="22"/>
      <c r="I2" s="23"/>
      <c r="J2" s="22"/>
      <c r="L2" s="12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8"/>
      <c r="B3" s="18"/>
      <c r="C3" s="19"/>
      <c r="D3" s="19"/>
      <c r="E3" s="20"/>
      <c r="F3" s="21"/>
      <c r="G3" s="22"/>
      <c r="H3" s="24"/>
      <c r="I3" s="24"/>
      <c r="J3" s="24"/>
      <c r="L3" s="12"/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8"/>
      <c r="B4" s="18"/>
      <c r="C4" s="19"/>
      <c r="D4" s="19"/>
      <c r="E4" s="20"/>
      <c r="F4" s="21"/>
      <c r="G4" s="22"/>
      <c r="H4" s="24"/>
      <c r="I4" s="24"/>
      <c r="J4" s="24"/>
      <c r="L4" s="12"/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8"/>
      <c r="B5" s="18"/>
      <c r="C5" s="19"/>
      <c r="D5" s="19"/>
      <c r="E5" s="20"/>
      <c r="F5" s="21"/>
      <c r="G5" s="22"/>
      <c r="H5" s="24"/>
      <c r="I5" s="24"/>
      <c r="J5" s="24"/>
      <c r="L5" s="12"/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37.5" customHeight="1">
      <c r="A6" s="18"/>
      <c r="B6" s="18"/>
      <c r="C6" s="18"/>
      <c r="D6" s="25"/>
      <c r="E6" s="26"/>
      <c r="F6" s="21"/>
      <c r="G6" s="18"/>
      <c r="H6" s="18"/>
      <c r="I6" s="18"/>
      <c r="J6" s="25"/>
      <c r="L6" s="12"/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37.5" customHeight="1">
      <c r="A7" s="18"/>
      <c r="B7" s="18"/>
      <c r="C7" s="18"/>
      <c r="D7" s="25"/>
      <c r="E7" s="26"/>
      <c r="F7" s="21"/>
      <c r="G7" s="13"/>
      <c r="H7" s="18"/>
      <c r="I7" s="18"/>
      <c r="J7" s="25"/>
      <c r="L7" s="12"/>
      <c r="M7" s="22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8"/>
      <c r="B8" s="18"/>
      <c r="C8" s="18"/>
      <c r="D8" s="25"/>
      <c r="E8" s="26"/>
      <c r="F8" s="21"/>
      <c r="G8" s="18"/>
      <c r="H8" s="18"/>
      <c r="I8" s="18"/>
      <c r="J8" s="25"/>
      <c r="L8" s="12"/>
      <c r="M8" s="22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8"/>
      <c r="B9" s="18"/>
      <c r="C9" s="18"/>
      <c r="D9" s="25"/>
      <c r="E9" s="26"/>
      <c r="F9" s="21"/>
      <c r="G9" s="18"/>
      <c r="H9" s="18"/>
      <c r="I9" s="18"/>
      <c r="J9" s="25"/>
      <c r="L9" s="12"/>
      <c r="M9" s="22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8"/>
      <c r="B10" s="18"/>
      <c r="C10" s="18"/>
      <c r="D10" s="25"/>
      <c r="E10" s="18"/>
      <c r="F10" s="21"/>
      <c r="G10" s="18"/>
      <c r="H10" s="18"/>
      <c r="I10" s="18"/>
      <c r="J10" s="25"/>
      <c r="L10" s="12"/>
      <c r="M10" s="2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33.0" customHeight="1">
      <c r="A11" s="18"/>
      <c r="B11" s="18"/>
      <c r="C11" s="18"/>
      <c r="D11" s="25"/>
      <c r="E11" s="18"/>
      <c r="F11" s="21"/>
      <c r="G11" s="18"/>
      <c r="H11" s="18"/>
      <c r="I11" s="18"/>
      <c r="J11" s="25"/>
      <c r="L11" s="12"/>
      <c r="M11" s="2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33.0" customHeight="1">
      <c r="A12" s="18"/>
      <c r="B12" s="18"/>
      <c r="C12" s="18"/>
      <c r="D12" s="25"/>
      <c r="E12" s="26"/>
      <c r="F12" s="21"/>
      <c r="G12" s="18"/>
      <c r="H12" s="18"/>
      <c r="I12" s="18"/>
      <c r="J12" s="25"/>
      <c r="L12" s="12"/>
      <c r="M12" s="22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8"/>
      <c r="B13" s="18"/>
      <c r="C13" s="18"/>
      <c r="D13" s="25"/>
      <c r="E13" s="26"/>
      <c r="F13" s="21"/>
      <c r="G13" s="18"/>
      <c r="H13" s="18"/>
      <c r="I13" s="18"/>
      <c r="J13" s="25"/>
      <c r="L13" s="12"/>
      <c r="M13" s="2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8"/>
      <c r="B14" s="18"/>
      <c r="C14" s="18"/>
      <c r="D14" s="25"/>
      <c r="E14" s="26"/>
      <c r="F14" s="21"/>
      <c r="G14" s="18"/>
      <c r="H14" s="18"/>
      <c r="I14" s="18"/>
      <c r="J14" s="25"/>
      <c r="L14" s="12"/>
      <c r="M14" s="2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8"/>
      <c r="B15" s="18"/>
      <c r="C15" s="18"/>
      <c r="D15" s="25"/>
      <c r="E15" s="26"/>
      <c r="F15" s="21"/>
      <c r="G15" s="18"/>
      <c r="H15" s="18"/>
      <c r="I15" s="18"/>
      <c r="J15" s="25"/>
      <c r="L15" s="12"/>
      <c r="M15" s="2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8"/>
      <c r="B16" s="18"/>
      <c r="C16" s="18"/>
      <c r="D16" s="27"/>
      <c r="E16" s="20"/>
      <c r="F16" s="21"/>
      <c r="G16" s="18"/>
      <c r="H16" s="18"/>
      <c r="I16" s="18"/>
      <c r="J16" s="25"/>
      <c r="L16" s="12"/>
      <c r="M16" s="2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8"/>
      <c r="B17" s="18"/>
      <c r="C17" s="11"/>
      <c r="D17" s="25"/>
      <c r="E17" s="26"/>
      <c r="F17" s="21"/>
      <c r="G17" s="18"/>
      <c r="H17" s="18"/>
      <c r="I17" s="18"/>
      <c r="J17" s="25"/>
      <c r="L17" s="12"/>
      <c r="M17" s="2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8"/>
      <c r="B18" s="18"/>
      <c r="C18" s="18"/>
      <c r="D18" s="25"/>
      <c r="E18" s="26"/>
      <c r="F18" s="21"/>
      <c r="G18" s="18"/>
      <c r="H18" s="18"/>
      <c r="I18" s="18"/>
      <c r="J18" s="25"/>
      <c r="L18" s="12"/>
      <c r="M18" s="2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8"/>
      <c r="B19" s="18"/>
      <c r="C19" s="18"/>
      <c r="D19" s="25"/>
      <c r="E19" s="26"/>
      <c r="F19" s="21"/>
      <c r="G19" s="18"/>
      <c r="H19" s="18"/>
      <c r="I19" s="18"/>
      <c r="J19" s="25"/>
      <c r="L19" s="12"/>
      <c r="M19" s="2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8"/>
      <c r="B20" s="18"/>
      <c r="C20" s="18"/>
      <c r="D20" s="25"/>
      <c r="E20" s="26"/>
      <c r="F20" s="21"/>
      <c r="G20" s="18"/>
      <c r="H20" s="18"/>
      <c r="I20" s="18"/>
      <c r="J20" s="25"/>
      <c r="L20" s="12"/>
      <c r="M20" s="2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8"/>
      <c r="B21" s="18"/>
      <c r="C21" s="18"/>
      <c r="D21" s="25"/>
      <c r="E21" s="26"/>
      <c r="F21" s="21"/>
      <c r="G21" s="18"/>
      <c r="H21" s="18"/>
      <c r="I21" s="18"/>
      <c r="J21" s="25"/>
      <c r="L21" s="12"/>
      <c r="M21" s="2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8"/>
      <c r="B22" s="18"/>
      <c r="C22" s="18"/>
      <c r="D22" s="25"/>
      <c r="E22" s="26"/>
      <c r="F22" s="21"/>
      <c r="G22" s="18"/>
      <c r="H22" s="18"/>
      <c r="I22" s="18"/>
      <c r="J22" s="25"/>
      <c r="L22" s="12"/>
      <c r="M22" s="2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8"/>
      <c r="B23" s="18"/>
      <c r="C23" s="18"/>
      <c r="D23" s="25"/>
      <c r="E23" s="26"/>
      <c r="F23" s="21"/>
      <c r="G23" s="18"/>
      <c r="H23" s="18"/>
      <c r="I23" s="18"/>
      <c r="J23" s="25"/>
      <c r="L23" s="12"/>
      <c r="M23" s="2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8"/>
      <c r="B24" s="18"/>
      <c r="C24" s="18"/>
      <c r="D24" s="25"/>
      <c r="E24" s="18"/>
      <c r="F24" s="21"/>
      <c r="G24" s="18"/>
      <c r="H24" s="18"/>
      <c r="I24" s="18"/>
      <c r="J24" s="25"/>
      <c r="L24" s="12"/>
      <c r="M24" s="2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8"/>
      <c r="B25" s="18"/>
      <c r="C25" s="18"/>
      <c r="D25" s="25"/>
      <c r="E25" s="18"/>
      <c r="F25" s="21"/>
      <c r="G25" s="18"/>
      <c r="H25" s="18"/>
      <c r="I25" s="18"/>
      <c r="J25" s="25"/>
      <c r="L25" s="12"/>
      <c r="M25" s="2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8"/>
      <c r="B26" s="18"/>
      <c r="C26" s="18"/>
      <c r="D26" s="25"/>
      <c r="E26" s="26"/>
      <c r="F26" s="21"/>
      <c r="G26" s="18"/>
      <c r="H26" s="18"/>
      <c r="I26" s="18"/>
      <c r="J26" s="25"/>
      <c r="L26" s="12"/>
      <c r="M26" s="2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8"/>
      <c r="B27" s="18"/>
      <c r="C27" s="18"/>
      <c r="D27" s="25"/>
      <c r="E27" s="26"/>
      <c r="F27" s="21"/>
      <c r="G27" s="18"/>
      <c r="H27" s="18"/>
      <c r="I27" s="18"/>
      <c r="J27" s="25"/>
      <c r="L27" s="12"/>
      <c r="M27" s="2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8"/>
      <c r="B28" s="18"/>
      <c r="C28" s="18"/>
      <c r="D28" s="25"/>
      <c r="E28" s="26"/>
      <c r="F28" s="21"/>
      <c r="G28" s="18"/>
      <c r="H28" s="18"/>
      <c r="I28" s="18"/>
      <c r="J28" s="25"/>
      <c r="L28" s="12"/>
      <c r="M28" s="2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8"/>
      <c r="B29" s="18"/>
      <c r="C29" s="18"/>
      <c r="D29" s="25"/>
      <c r="E29" s="18"/>
      <c r="F29" s="21"/>
      <c r="G29" s="18"/>
      <c r="H29" s="18"/>
      <c r="I29" s="18"/>
      <c r="J29" s="25"/>
      <c r="L29" s="12"/>
      <c r="M29" s="2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8"/>
      <c r="B30" s="18"/>
      <c r="C30" s="18"/>
      <c r="D30" s="25"/>
      <c r="E30" s="26"/>
      <c r="F30" s="21"/>
      <c r="G30" s="18"/>
      <c r="H30" s="18"/>
      <c r="I30" s="18"/>
      <c r="J30" s="25"/>
      <c r="L30" s="12"/>
      <c r="M30" s="2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8"/>
      <c r="B31" s="18"/>
      <c r="C31" s="18"/>
      <c r="D31" s="25"/>
      <c r="E31" s="26"/>
      <c r="F31" s="21"/>
      <c r="G31" s="18"/>
      <c r="H31" s="18"/>
      <c r="I31" s="18"/>
      <c r="J31" s="25"/>
      <c r="L31" s="12"/>
      <c r="M31" s="22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8"/>
      <c r="B32" s="18"/>
      <c r="C32" s="18"/>
      <c r="D32" s="25"/>
      <c r="E32" s="26"/>
      <c r="F32" s="21"/>
      <c r="G32" s="18"/>
      <c r="H32" s="18"/>
      <c r="I32" s="18"/>
      <c r="J32" s="25"/>
      <c r="L32" s="12"/>
      <c r="M32" s="2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8"/>
      <c r="B33" s="18"/>
      <c r="C33" s="18"/>
      <c r="D33" s="25"/>
      <c r="E33" s="26"/>
      <c r="F33" s="21"/>
      <c r="G33" s="18"/>
      <c r="H33" s="18"/>
      <c r="I33" s="18"/>
      <c r="J33" s="25"/>
      <c r="L33" s="12"/>
      <c r="M33" s="2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8"/>
      <c r="B34" s="18"/>
      <c r="C34" s="18"/>
      <c r="D34" s="25"/>
      <c r="E34" s="26"/>
      <c r="F34" s="21"/>
      <c r="G34" s="18"/>
      <c r="H34" s="18"/>
      <c r="I34" s="18"/>
      <c r="J34" s="25"/>
      <c r="L34" s="12"/>
      <c r="M34" s="2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8"/>
      <c r="B35" s="18"/>
      <c r="C35" s="18"/>
      <c r="D35" s="25"/>
      <c r="E35" s="26"/>
      <c r="F35" s="21"/>
      <c r="G35" s="18"/>
      <c r="H35" s="18"/>
      <c r="I35" s="18"/>
      <c r="J35" s="25"/>
      <c r="L35" s="22"/>
      <c r="M35" s="2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8"/>
      <c r="B36" s="18"/>
      <c r="C36" s="18"/>
      <c r="D36" s="25"/>
      <c r="E36" s="18"/>
      <c r="F36" s="21"/>
      <c r="G36" s="18"/>
      <c r="H36" s="18"/>
      <c r="I36" s="18"/>
      <c r="J36" s="25"/>
      <c r="L36" s="12"/>
      <c r="M36" s="22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8"/>
      <c r="B37" s="18"/>
      <c r="C37" s="18"/>
      <c r="D37" s="25"/>
      <c r="E37" s="26"/>
      <c r="F37" s="21"/>
      <c r="G37" s="18"/>
      <c r="H37" s="18"/>
      <c r="I37" s="18"/>
      <c r="J37" s="25"/>
      <c r="L37" s="12"/>
      <c r="M37" s="2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8"/>
      <c r="B38" s="18"/>
      <c r="C38" s="18"/>
      <c r="D38" s="27"/>
      <c r="E38" s="20"/>
      <c r="F38" s="21"/>
      <c r="G38" s="18"/>
      <c r="H38" s="19"/>
      <c r="I38" s="18"/>
      <c r="J38" s="27"/>
      <c r="L38" s="22"/>
      <c r="M38" s="2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8"/>
      <c r="B39" s="18"/>
      <c r="C39" s="18"/>
      <c r="D39" s="27"/>
      <c r="E39" s="20"/>
      <c r="F39" s="21"/>
      <c r="G39" s="18"/>
      <c r="H39" s="19"/>
      <c r="I39" s="18"/>
      <c r="J39" s="27"/>
      <c r="L39" s="22"/>
      <c r="M39" s="22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8"/>
      <c r="B40" s="18"/>
      <c r="C40" s="18"/>
      <c r="D40" s="25"/>
      <c r="E40" s="18"/>
      <c r="F40" s="21"/>
      <c r="G40" s="18"/>
      <c r="H40" s="19"/>
      <c r="I40" s="18"/>
      <c r="J40" s="20"/>
      <c r="L40" s="12"/>
      <c r="M40" s="22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8"/>
      <c r="B41" s="18"/>
      <c r="C41" s="18"/>
      <c r="D41" s="25"/>
      <c r="E41" s="26"/>
      <c r="F41" s="21"/>
      <c r="G41" s="18"/>
      <c r="H41" s="19"/>
      <c r="I41" s="18"/>
      <c r="J41" s="20"/>
      <c r="L41" s="12"/>
      <c r="M41" s="22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8"/>
      <c r="B42" s="18"/>
      <c r="C42" s="18"/>
      <c r="D42" s="25"/>
      <c r="E42" s="26"/>
      <c r="F42" s="21"/>
      <c r="G42" s="18"/>
      <c r="H42" s="19"/>
      <c r="I42" s="18"/>
      <c r="J42" s="20"/>
      <c r="L42" s="12"/>
      <c r="M42" s="22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8"/>
      <c r="B43" s="18"/>
      <c r="C43" s="18"/>
      <c r="D43" s="25"/>
      <c r="E43" s="26"/>
      <c r="F43" s="21"/>
      <c r="G43" s="18"/>
      <c r="H43" s="19"/>
      <c r="I43" s="18"/>
      <c r="J43" s="20"/>
      <c r="L43" s="12"/>
      <c r="M43" s="2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8"/>
      <c r="B44" s="18"/>
      <c r="C44" s="18"/>
      <c r="D44" s="25"/>
      <c r="E44" s="26"/>
      <c r="F44" s="21"/>
      <c r="G44" s="18"/>
      <c r="H44" s="18"/>
      <c r="I44" s="18"/>
      <c r="J44" s="20"/>
      <c r="L44" s="12"/>
      <c r="M44" s="2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8"/>
      <c r="B45" s="18"/>
      <c r="C45" s="18"/>
      <c r="D45" s="25"/>
      <c r="E45" s="26"/>
      <c r="F45" s="21"/>
      <c r="G45" s="18"/>
      <c r="H45" s="18"/>
      <c r="I45" s="18"/>
      <c r="J45" s="20"/>
      <c r="L45" s="12"/>
      <c r="M45" s="2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8"/>
      <c r="B46" s="18"/>
      <c r="C46" s="18"/>
      <c r="D46" s="25"/>
      <c r="E46" s="26"/>
      <c r="F46" s="21"/>
      <c r="G46" s="18"/>
      <c r="H46" s="18"/>
      <c r="I46" s="18"/>
      <c r="J46" s="20"/>
      <c r="L46" s="12"/>
      <c r="M46" s="2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8"/>
      <c r="B47" s="18"/>
      <c r="C47" s="18"/>
      <c r="D47" s="25"/>
      <c r="E47" s="26"/>
      <c r="F47" s="21"/>
      <c r="G47" s="18"/>
      <c r="H47" s="18"/>
      <c r="I47" s="18"/>
      <c r="J47" s="19"/>
      <c r="L47" s="12"/>
      <c r="M47" s="2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8"/>
      <c r="B48" s="18"/>
      <c r="C48" s="18"/>
      <c r="D48" s="25"/>
      <c r="E48" s="26"/>
      <c r="F48" s="21"/>
      <c r="G48" s="18"/>
      <c r="H48" s="18"/>
      <c r="I48" s="18"/>
      <c r="J48" s="19"/>
      <c r="L48" s="12"/>
      <c r="M48" s="2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8"/>
      <c r="B49" s="18"/>
      <c r="C49" s="18"/>
      <c r="D49" s="25"/>
      <c r="E49" s="26"/>
      <c r="F49" s="21"/>
      <c r="G49" s="18"/>
      <c r="H49" s="18"/>
      <c r="I49" s="18"/>
      <c r="J49" s="19"/>
      <c r="L49" s="12"/>
      <c r="M49" s="2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8"/>
      <c r="B50" s="18"/>
      <c r="C50" s="18"/>
      <c r="D50" s="25"/>
      <c r="E50" s="26"/>
      <c r="F50" s="21"/>
      <c r="G50" s="18"/>
      <c r="H50" s="18"/>
      <c r="I50" s="18"/>
      <c r="J50" s="20"/>
      <c r="L50" s="12"/>
      <c r="M50" s="2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8"/>
      <c r="B51" s="18"/>
      <c r="C51" s="18"/>
      <c r="D51" s="25"/>
      <c r="E51" s="26"/>
      <c r="F51" s="21"/>
      <c r="G51" s="18"/>
      <c r="H51" s="18"/>
      <c r="I51" s="18"/>
      <c r="J51" s="20"/>
      <c r="L51" s="12"/>
      <c r="M51" s="2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8"/>
      <c r="B52" s="18"/>
      <c r="C52" s="18"/>
      <c r="D52" s="25"/>
      <c r="E52" s="26"/>
      <c r="F52" s="21"/>
      <c r="G52" s="18"/>
      <c r="H52" s="18"/>
      <c r="I52" s="18"/>
      <c r="J52" s="20"/>
      <c r="L52" s="12"/>
      <c r="M52" s="2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8"/>
      <c r="B53" s="18"/>
      <c r="C53" s="18"/>
      <c r="D53" s="25"/>
      <c r="E53" s="26"/>
      <c r="F53" s="21"/>
      <c r="G53" s="18"/>
      <c r="H53" s="18"/>
      <c r="I53" s="18"/>
      <c r="J53" s="20"/>
      <c r="L53" s="12"/>
      <c r="M53" s="2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8"/>
      <c r="B54" s="18"/>
      <c r="C54" s="18"/>
      <c r="D54" s="25"/>
      <c r="E54" s="26"/>
      <c r="F54" s="21"/>
      <c r="G54" s="18"/>
      <c r="H54" s="18"/>
      <c r="I54" s="18"/>
      <c r="J54" s="20"/>
      <c r="L54" s="12"/>
      <c r="M54" s="2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8"/>
      <c r="B55" s="18"/>
      <c r="C55" s="18"/>
      <c r="D55" s="25"/>
      <c r="E55" s="26"/>
      <c r="F55" s="21"/>
      <c r="G55" s="18"/>
      <c r="H55" s="18"/>
      <c r="I55" s="18"/>
      <c r="J55" s="20"/>
      <c r="L55" s="12"/>
      <c r="M55" s="2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8"/>
      <c r="B56" s="18"/>
      <c r="C56" s="18"/>
      <c r="D56" s="25"/>
      <c r="E56" s="26"/>
      <c r="F56" s="21"/>
      <c r="G56" s="18"/>
      <c r="H56" s="18"/>
      <c r="I56" s="18"/>
      <c r="J56" s="20"/>
      <c r="L56" s="12"/>
      <c r="M56" s="2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8"/>
      <c r="B57" s="18"/>
      <c r="C57" s="18"/>
      <c r="D57" s="25"/>
      <c r="E57" s="18"/>
      <c r="F57" s="21"/>
      <c r="G57" s="18"/>
      <c r="H57" s="18"/>
      <c r="I57" s="26"/>
      <c r="J57" s="25"/>
      <c r="L57" s="12"/>
      <c r="M57" s="2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8"/>
      <c r="B58" s="18"/>
      <c r="C58" s="18"/>
      <c r="D58" s="25"/>
      <c r="E58" s="26"/>
      <c r="F58" s="21"/>
      <c r="G58" s="18"/>
      <c r="H58" s="18"/>
      <c r="I58" s="18"/>
      <c r="J58" s="20"/>
      <c r="L58" s="12"/>
      <c r="M58" s="2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8"/>
      <c r="B59" s="18"/>
      <c r="C59" s="18"/>
      <c r="D59" s="25"/>
      <c r="E59" s="26"/>
      <c r="F59" s="21"/>
      <c r="G59" s="18"/>
      <c r="H59" s="18"/>
      <c r="I59" s="26"/>
      <c r="J59" s="25"/>
      <c r="L59" s="12"/>
      <c r="M59" s="2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8"/>
      <c r="B60" s="18"/>
      <c r="C60" s="18"/>
      <c r="D60" s="25"/>
      <c r="E60" s="26"/>
      <c r="F60" s="21"/>
      <c r="G60" s="18"/>
      <c r="H60" s="18"/>
      <c r="I60" s="18"/>
      <c r="J60" s="20"/>
      <c r="L60" s="12"/>
      <c r="M60" s="2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8"/>
      <c r="B61" s="18"/>
      <c r="C61" s="18"/>
      <c r="D61" s="25"/>
      <c r="E61" s="26"/>
      <c r="F61" s="21"/>
      <c r="G61" s="18"/>
      <c r="H61" s="18"/>
      <c r="I61" s="26"/>
      <c r="J61" s="25"/>
      <c r="L61" s="12"/>
      <c r="M61" s="2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8"/>
      <c r="B62" s="18"/>
      <c r="C62" s="18"/>
      <c r="D62" s="25"/>
      <c r="E62" s="26"/>
      <c r="F62" s="21"/>
      <c r="G62" s="18"/>
      <c r="H62" s="18"/>
      <c r="I62" s="18"/>
      <c r="J62" s="25"/>
      <c r="L62" s="12"/>
      <c r="M62" s="2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8"/>
      <c r="B63" s="18"/>
      <c r="C63" s="18"/>
      <c r="D63" s="25"/>
      <c r="E63" s="26"/>
      <c r="F63" s="21"/>
      <c r="G63" s="18"/>
      <c r="H63" s="18"/>
      <c r="I63" s="18"/>
      <c r="J63" s="25"/>
      <c r="L63" s="12"/>
      <c r="M63" s="2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8"/>
      <c r="B64" s="18"/>
      <c r="C64" s="18"/>
      <c r="D64" s="25"/>
      <c r="E64" s="26"/>
      <c r="F64" s="21"/>
      <c r="G64" s="18"/>
      <c r="H64" s="18"/>
      <c r="I64" s="18"/>
      <c r="J64" s="25"/>
      <c r="L64" s="12"/>
      <c r="M64" s="2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8"/>
      <c r="B65" s="18"/>
      <c r="C65" s="18"/>
      <c r="D65" s="25"/>
      <c r="E65" s="26"/>
      <c r="F65" s="21"/>
      <c r="G65" s="18"/>
      <c r="H65" s="18"/>
      <c r="I65" s="26"/>
      <c r="J65" s="25"/>
      <c r="L65" s="12"/>
      <c r="M65" s="2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8"/>
      <c r="B66" s="18"/>
      <c r="C66" s="18"/>
      <c r="D66" s="25"/>
      <c r="E66" s="26"/>
      <c r="F66" s="21"/>
      <c r="G66" s="18"/>
      <c r="H66" s="18"/>
      <c r="I66" s="26"/>
      <c r="J66" s="25"/>
      <c r="L66" s="12"/>
      <c r="M66" s="2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8"/>
      <c r="B67" s="18"/>
      <c r="C67" s="18"/>
      <c r="D67" s="25"/>
      <c r="E67" s="26"/>
      <c r="F67" s="21"/>
      <c r="G67" s="18"/>
      <c r="H67" s="18"/>
      <c r="I67" s="26"/>
      <c r="J67" s="25"/>
      <c r="L67" s="12"/>
      <c r="M67" s="2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8"/>
      <c r="B68" s="18"/>
      <c r="C68" s="18"/>
      <c r="D68" s="25"/>
      <c r="E68" s="26"/>
      <c r="F68" s="21"/>
      <c r="G68" s="18"/>
      <c r="H68" s="18"/>
      <c r="I68" s="26"/>
      <c r="J68" s="25"/>
      <c r="L68" s="12"/>
      <c r="M68" s="2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8"/>
      <c r="B69" s="18"/>
      <c r="C69" s="18"/>
      <c r="D69" s="25"/>
      <c r="E69" s="26"/>
      <c r="F69" s="21"/>
      <c r="G69" s="18"/>
      <c r="H69" s="18"/>
      <c r="I69" s="26"/>
      <c r="J69" s="25"/>
      <c r="L69" s="12"/>
      <c r="M69" s="2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8"/>
      <c r="B70" s="18"/>
      <c r="C70" s="18"/>
      <c r="D70" s="25"/>
      <c r="E70" s="26"/>
      <c r="F70" s="21"/>
      <c r="G70" s="18"/>
      <c r="H70" s="18"/>
      <c r="I70" s="26"/>
      <c r="J70" s="25"/>
      <c r="L70" s="12"/>
      <c r="M70" s="2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8"/>
      <c r="B71" s="18"/>
      <c r="C71" s="18"/>
      <c r="D71" s="25"/>
      <c r="E71" s="26"/>
      <c r="F71" s="21"/>
      <c r="G71" s="18"/>
      <c r="H71" s="18"/>
      <c r="I71" s="26"/>
      <c r="J71" s="25"/>
      <c r="L71" s="12"/>
      <c r="M71" s="22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8"/>
      <c r="B72" s="18"/>
      <c r="C72" s="18"/>
      <c r="D72" s="25"/>
      <c r="E72" s="26"/>
      <c r="F72" s="21"/>
      <c r="G72" s="18"/>
      <c r="H72" s="18"/>
      <c r="I72" s="26"/>
      <c r="J72" s="25"/>
      <c r="L72" s="12"/>
      <c r="M72" s="2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8"/>
      <c r="B73" s="18"/>
      <c r="C73" s="18"/>
      <c r="D73" s="25"/>
      <c r="E73" s="26"/>
      <c r="F73" s="21"/>
      <c r="G73" s="18"/>
      <c r="H73" s="18"/>
      <c r="I73" s="26"/>
      <c r="J73" s="25"/>
      <c r="L73" s="12"/>
      <c r="M73" s="2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8"/>
      <c r="B74" s="18"/>
      <c r="C74" s="18"/>
      <c r="D74" s="25"/>
      <c r="E74" s="26"/>
      <c r="F74" s="21"/>
      <c r="G74" s="18"/>
      <c r="H74" s="18"/>
      <c r="I74" s="26"/>
      <c r="J74" s="25"/>
      <c r="L74" s="12"/>
      <c r="M74" s="2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8"/>
      <c r="B75" s="18"/>
      <c r="C75" s="18"/>
      <c r="D75" s="25"/>
      <c r="E75" s="26"/>
      <c r="F75" s="21"/>
      <c r="G75" s="18"/>
      <c r="H75" s="18"/>
      <c r="I75" s="26"/>
      <c r="J75" s="25"/>
      <c r="L75" s="12"/>
      <c r="M75" s="2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8"/>
      <c r="B76" s="18"/>
      <c r="C76" s="18"/>
      <c r="D76" s="25"/>
      <c r="E76" s="26"/>
      <c r="F76" s="21"/>
      <c r="G76" s="18"/>
      <c r="H76" s="18"/>
      <c r="I76" s="26"/>
      <c r="J76" s="25"/>
      <c r="L76" s="12"/>
      <c r="M76" s="2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8"/>
      <c r="B77" s="18"/>
      <c r="C77" s="18"/>
      <c r="D77" s="25"/>
      <c r="E77" s="26"/>
      <c r="F77" s="21"/>
      <c r="G77" s="18"/>
      <c r="H77" s="18"/>
      <c r="I77" s="26"/>
      <c r="J77" s="25"/>
      <c r="L77" s="12"/>
      <c r="M77" s="2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8"/>
      <c r="B78" s="18"/>
      <c r="C78" s="18"/>
      <c r="D78" s="25"/>
      <c r="E78" s="26"/>
      <c r="F78" s="21"/>
      <c r="G78" s="18"/>
      <c r="H78" s="18"/>
      <c r="I78" s="18"/>
      <c r="J78" s="25"/>
      <c r="L78" s="12"/>
      <c r="M78" s="2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8"/>
      <c r="B79" s="18"/>
      <c r="C79" s="18"/>
      <c r="D79" s="25"/>
      <c r="E79" s="26"/>
      <c r="F79" s="21"/>
      <c r="G79" s="18"/>
      <c r="H79" s="18"/>
      <c r="I79" s="18"/>
      <c r="J79" s="25"/>
      <c r="L79" s="12"/>
      <c r="M79" s="2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8"/>
      <c r="B80" s="18"/>
      <c r="C80" s="18"/>
      <c r="D80" s="25"/>
      <c r="E80" s="26"/>
      <c r="F80" s="21"/>
      <c r="G80" s="18"/>
      <c r="H80" s="18"/>
      <c r="I80" s="18"/>
      <c r="J80" s="25"/>
      <c r="L80" s="12"/>
      <c r="M80" s="2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8"/>
      <c r="B81" s="18"/>
      <c r="C81" s="18"/>
      <c r="D81" s="25"/>
      <c r="E81" s="18"/>
      <c r="F81" s="21"/>
      <c r="G81" s="18"/>
      <c r="H81" s="18"/>
      <c r="I81" s="26"/>
      <c r="J81" s="25"/>
      <c r="L81" s="12"/>
      <c r="M81" s="22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8"/>
      <c r="B82" s="18"/>
      <c r="C82" s="18"/>
      <c r="D82" s="25"/>
      <c r="E82" s="26"/>
      <c r="F82" s="21"/>
      <c r="G82" s="18"/>
      <c r="H82" s="18"/>
      <c r="I82" s="26"/>
      <c r="J82" s="25"/>
      <c r="L82" s="12"/>
      <c r="M82" s="2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8"/>
      <c r="B83" s="18"/>
      <c r="C83" s="18"/>
      <c r="D83" s="25"/>
      <c r="E83" s="26"/>
      <c r="F83" s="21"/>
      <c r="G83" s="18"/>
      <c r="H83" s="18"/>
      <c r="I83" s="26"/>
      <c r="J83" s="25"/>
      <c r="L83" s="12"/>
      <c r="M83" s="2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8"/>
      <c r="B84" s="18"/>
      <c r="C84" s="18"/>
      <c r="D84" s="25"/>
      <c r="E84" s="26"/>
      <c r="F84" s="21"/>
      <c r="G84" s="18"/>
      <c r="H84" s="28"/>
      <c r="I84" s="26"/>
      <c r="J84" s="25"/>
      <c r="L84" s="12"/>
      <c r="M84" s="2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8"/>
      <c r="B85" s="18"/>
      <c r="C85" s="18"/>
      <c r="D85" s="25"/>
      <c r="E85" s="26"/>
      <c r="F85" s="21"/>
      <c r="G85" s="18"/>
      <c r="H85" s="28"/>
      <c r="I85" s="26"/>
      <c r="J85" s="25"/>
      <c r="L85" s="12"/>
      <c r="M85" s="2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8"/>
      <c r="B86" s="18"/>
      <c r="C86" s="18"/>
      <c r="D86" s="25"/>
      <c r="E86" s="26"/>
      <c r="F86" s="21"/>
      <c r="G86" s="18"/>
      <c r="H86" s="28"/>
      <c r="I86" s="26"/>
      <c r="J86" s="25"/>
      <c r="L86" s="12"/>
      <c r="M86" s="2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8"/>
      <c r="B87" s="18"/>
      <c r="C87" s="18"/>
      <c r="D87" s="25"/>
      <c r="E87" s="26"/>
      <c r="F87" s="21"/>
      <c r="G87" s="18"/>
      <c r="H87" s="28"/>
      <c r="I87" s="18"/>
      <c r="J87" s="25"/>
      <c r="L87" s="12"/>
      <c r="M87" s="2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8"/>
      <c r="B88" s="18"/>
      <c r="C88" s="18"/>
      <c r="D88" s="25"/>
      <c r="E88" s="26"/>
      <c r="F88" s="21"/>
      <c r="G88" s="18"/>
      <c r="H88" s="28"/>
      <c r="I88" s="18"/>
      <c r="J88" s="25"/>
      <c r="L88" s="12"/>
      <c r="M88" s="2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8"/>
      <c r="B89" s="18"/>
      <c r="C89" s="18"/>
      <c r="D89" s="25"/>
      <c r="E89" s="26"/>
      <c r="F89" s="21"/>
      <c r="G89" s="18"/>
      <c r="H89" s="28"/>
      <c r="I89" s="18"/>
      <c r="J89" s="25"/>
      <c r="L89" s="12"/>
      <c r="M89" s="2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8"/>
      <c r="B90" s="18"/>
      <c r="C90" s="18"/>
      <c r="D90" s="25"/>
      <c r="E90" s="26"/>
      <c r="F90" s="21"/>
      <c r="G90" s="18"/>
      <c r="H90" s="28"/>
      <c r="I90" s="26"/>
      <c r="J90" s="25"/>
      <c r="L90" s="12"/>
      <c r="M90" s="2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8"/>
      <c r="B91" s="18"/>
      <c r="C91" s="18"/>
      <c r="D91" s="25"/>
      <c r="E91" s="26"/>
      <c r="F91" s="21"/>
      <c r="G91" s="18"/>
      <c r="H91" s="28"/>
      <c r="I91" s="26"/>
      <c r="J91" s="25"/>
      <c r="L91" s="12"/>
      <c r="M91" s="2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8"/>
      <c r="B92" s="18"/>
      <c r="C92" s="18"/>
      <c r="D92" s="25"/>
      <c r="E92" s="26"/>
      <c r="F92" s="21"/>
      <c r="G92" s="18"/>
      <c r="H92" s="28"/>
      <c r="I92" s="26"/>
      <c r="J92" s="25"/>
      <c r="L92" s="12"/>
      <c r="M92" s="2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8"/>
      <c r="B93" s="18"/>
      <c r="C93" s="18"/>
      <c r="D93" s="25"/>
      <c r="E93" s="26"/>
      <c r="F93" s="21"/>
      <c r="G93" s="18"/>
      <c r="H93" s="28"/>
      <c r="I93" s="26"/>
      <c r="J93" s="25"/>
      <c r="L93" s="12"/>
      <c r="M93" s="2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8"/>
      <c r="B94" s="18"/>
      <c r="C94" s="18"/>
      <c r="D94" s="25"/>
      <c r="E94" s="26"/>
      <c r="F94" s="21"/>
      <c r="G94" s="18"/>
      <c r="H94" s="28"/>
      <c r="I94" s="18"/>
      <c r="J94" s="25"/>
      <c r="L94" s="12"/>
      <c r="M94" s="2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8"/>
      <c r="B95" s="18"/>
      <c r="C95" s="19"/>
      <c r="D95" s="22"/>
      <c r="E95" s="29"/>
      <c r="F95" s="21"/>
      <c r="G95" s="18"/>
      <c r="H95" s="28"/>
      <c r="I95" s="18"/>
      <c r="J95" s="25"/>
      <c r="L95" s="12"/>
      <c r="M95" s="2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8"/>
      <c r="B96" s="18"/>
      <c r="C96" s="19"/>
      <c r="D96" s="22"/>
      <c r="E96" s="29"/>
      <c r="F96" s="21"/>
      <c r="G96" s="18"/>
      <c r="H96" s="28"/>
      <c r="I96" s="18"/>
      <c r="J96" s="25"/>
      <c r="L96" s="12"/>
      <c r="M96" s="2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8"/>
      <c r="B97" s="18"/>
      <c r="C97" s="18"/>
      <c r="D97" s="25"/>
      <c r="E97" s="18"/>
      <c r="F97" s="21"/>
      <c r="G97" s="18"/>
      <c r="H97" s="28"/>
      <c r="I97" s="26"/>
      <c r="J97" s="25"/>
      <c r="L97" s="12"/>
      <c r="M97" s="2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8"/>
      <c r="B98" s="18"/>
      <c r="C98" s="18"/>
      <c r="D98" s="25"/>
      <c r="E98" s="26"/>
      <c r="F98" s="21"/>
      <c r="G98" s="18"/>
      <c r="H98" s="28"/>
      <c r="I98" s="26"/>
      <c r="J98" s="25"/>
      <c r="L98" s="12"/>
      <c r="M98" s="2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8"/>
      <c r="B99" s="18"/>
      <c r="C99" s="18"/>
      <c r="D99" s="25"/>
      <c r="E99" s="26"/>
      <c r="F99" s="21"/>
      <c r="G99" s="18"/>
      <c r="H99" s="28"/>
      <c r="I99" s="26"/>
      <c r="J99" s="25"/>
      <c r="L99" s="12"/>
      <c r="M99" s="2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8"/>
      <c r="B100" s="18"/>
      <c r="C100" s="18"/>
      <c r="D100" s="25"/>
      <c r="E100" s="18"/>
      <c r="F100" s="21"/>
      <c r="G100" s="18"/>
      <c r="H100" s="28"/>
      <c r="I100" s="26"/>
      <c r="J100" s="25"/>
      <c r="L100" s="12"/>
      <c r="M100" s="2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8"/>
      <c r="B101" s="18"/>
      <c r="C101" s="18"/>
      <c r="D101" s="25"/>
      <c r="E101" s="26"/>
      <c r="F101" s="21"/>
      <c r="G101" s="18"/>
      <c r="H101" s="28"/>
      <c r="I101" s="26"/>
      <c r="J101" s="25"/>
      <c r="L101" s="12"/>
      <c r="M101" s="2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28.5" customHeight="1">
      <c r="A102" s="18"/>
      <c r="B102" s="18"/>
      <c r="C102" s="18"/>
      <c r="D102" s="25"/>
      <c r="E102" s="26"/>
      <c r="F102" s="21"/>
      <c r="G102" s="18"/>
      <c r="H102" s="18"/>
      <c r="I102" s="18"/>
      <c r="J102" s="25"/>
      <c r="L102" s="12"/>
      <c r="M102" s="2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8"/>
      <c r="B103" s="18"/>
      <c r="C103" s="18"/>
      <c r="D103" s="25"/>
      <c r="E103" s="26"/>
      <c r="F103" s="21"/>
      <c r="G103" s="18"/>
      <c r="H103" s="28"/>
      <c r="I103" s="18"/>
      <c r="J103" s="25"/>
      <c r="L103" s="12"/>
      <c r="M103" s="2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8"/>
      <c r="B104" s="18"/>
      <c r="C104" s="19"/>
      <c r="D104" s="22"/>
      <c r="E104" s="29"/>
      <c r="F104" s="21"/>
      <c r="G104" s="18"/>
      <c r="H104" s="28"/>
      <c r="I104" s="18"/>
      <c r="J104" s="25"/>
      <c r="L104" s="12"/>
      <c r="M104" s="2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8"/>
      <c r="B105" s="18"/>
      <c r="C105" s="19"/>
      <c r="D105" s="22"/>
      <c r="E105" s="29"/>
      <c r="F105" s="21"/>
      <c r="G105" s="18"/>
      <c r="H105" s="28"/>
      <c r="I105" s="18"/>
      <c r="J105" s="25"/>
      <c r="L105" s="12"/>
      <c r="M105" s="22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8"/>
      <c r="B106" s="18"/>
      <c r="C106" s="18"/>
      <c r="D106" s="25"/>
      <c r="E106" s="26"/>
      <c r="F106" s="21"/>
      <c r="G106" s="18"/>
      <c r="H106" s="28"/>
      <c r="I106" s="26"/>
      <c r="J106" s="25"/>
      <c r="L106" s="12"/>
      <c r="M106" s="22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8"/>
      <c r="B107" s="18"/>
      <c r="C107" s="18"/>
      <c r="D107" s="25"/>
      <c r="E107" s="26"/>
      <c r="F107" s="21"/>
      <c r="G107" s="18"/>
      <c r="H107" s="28"/>
      <c r="I107" s="26"/>
      <c r="J107" s="25"/>
      <c r="L107" s="12"/>
      <c r="M107" s="22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8"/>
      <c r="B108" s="18"/>
      <c r="C108" s="18"/>
      <c r="D108" s="25"/>
      <c r="E108" s="26"/>
      <c r="F108" s="21"/>
      <c r="G108" s="18"/>
      <c r="H108" s="28"/>
      <c r="I108" s="26"/>
      <c r="J108" s="25"/>
      <c r="L108" s="12"/>
      <c r="M108" s="22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8"/>
      <c r="B109" s="18"/>
      <c r="C109" s="18"/>
      <c r="D109" s="25"/>
      <c r="E109" s="26"/>
      <c r="F109" s="21"/>
      <c r="G109" s="18"/>
      <c r="H109" s="28"/>
      <c r="I109" s="26"/>
      <c r="J109" s="25"/>
      <c r="L109" s="12"/>
      <c r="M109" s="22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8"/>
      <c r="B110" s="18"/>
      <c r="C110" s="18"/>
      <c r="D110" s="25"/>
      <c r="E110" s="26"/>
      <c r="F110" s="21"/>
      <c r="G110" s="18"/>
      <c r="H110" s="18"/>
      <c r="I110" s="26"/>
      <c r="J110" s="25"/>
      <c r="L110" s="12"/>
      <c r="M110" s="22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24.75" customHeight="1">
      <c r="A111" s="18"/>
      <c r="B111" s="18"/>
      <c r="C111" s="18"/>
      <c r="D111" s="25"/>
      <c r="E111" s="26"/>
      <c r="F111" s="21"/>
      <c r="G111" s="18"/>
      <c r="H111" s="18"/>
      <c r="I111" s="26"/>
      <c r="J111" s="25"/>
      <c r="L111" s="12"/>
      <c r="M111" s="22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8"/>
      <c r="B112" s="18"/>
      <c r="C112" s="18"/>
      <c r="D112" s="25"/>
      <c r="E112" s="26"/>
      <c r="F112" s="21"/>
      <c r="G112" s="18"/>
      <c r="H112" s="18"/>
      <c r="I112" s="26"/>
      <c r="J112" s="25"/>
      <c r="L112" s="12"/>
      <c r="M112" s="22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8"/>
      <c r="B113" s="18"/>
      <c r="C113" s="18"/>
      <c r="D113" s="25"/>
      <c r="E113" s="26"/>
      <c r="F113" s="21"/>
      <c r="G113" s="18"/>
      <c r="H113" s="18"/>
      <c r="I113" s="26"/>
      <c r="J113" s="25"/>
      <c r="L113" s="12"/>
      <c r="M113" s="22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8"/>
      <c r="B114" s="18"/>
      <c r="C114" s="18"/>
      <c r="D114" s="25"/>
      <c r="E114" s="26"/>
      <c r="F114" s="21"/>
      <c r="G114" s="18"/>
      <c r="H114" s="18"/>
      <c r="I114" s="26"/>
      <c r="J114" s="25"/>
      <c r="L114" s="12"/>
      <c r="M114" s="22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8"/>
      <c r="B115" s="18"/>
      <c r="C115" s="18"/>
      <c r="D115" s="25"/>
      <c r="E115" s="26"/>
      <c r="F115" s="21"/>
      <c r="G115" s="18"/>
      <c r="H115" s="18"/>
      <c r="I115" s="26"/>
      <c r="J115" s="25"/>
      <c r="L115" s="12"/>
      <c r="M115" s="22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8"/>
      <c r="B116" s="18"/>
      <c r="C116" s="18"/>
      <c r="D116" s="25"/>
      <c r="E116" s="26"/>
      <c r="F116" s="21"/>
      <c r="G116" s="18"/>
      <c r="H116" s="18"/>
      <c r="I116" s="26"/>
      <c r="J116" s="25"/>
      <c r="L116" s="12"/>
      <c r="M116" s="22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8"/>
      <c r="B117" s="18"/>
      <c r="C117" s="18"/>
      <c r="D117" s="25"/>
      <c r="E117" s="26"/>
      <c r="F117" s="21"/>
      <c r="G117" s="18"/>
      <c r="H117" s="18"/>
      <c r="I117" s="26"/>
      <c r="J117" s="25"/>
      <c r="L117" s="12"/>
      <c r="M117" s="22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8"/>
      <c r="B118" s="18"/>
      <c r="C118" s="18"/>
      <c r="D118" s="25"/>
      <c r="E118" s="26"/>
      <c r="F118" s="21"/>
      <c r="G118" s="18"/>
      <c r="H118" s="18"/>
      <c r="I118" s="26"/>
      <c r="J118" s="25"/>
      <c r="L118" s="12"/>
      <c r="M118" s="22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8"/>
      <c r="B119" s="18"/>
      <c r="C119" s="18"/>
      <c r="D119" s="25"/>
      <c r="E119" s="26"/>
      <c r="F119" s="21"/>
      <c r="G119" s="18"/>
      <c r="H119" s="18"/>
      <c r="I119" s="26"/>
      <c r="J119" s="25"/>
      <c r="L119" s="12"/>
      <c r="M119" s="22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8"/>
      <c r="B120" s="18"/>
      <c r="C120" s="18"/>
      <c r="D120" s="25"/>
      <c r="E120" s="26"/>
      <c r="F120" s="21"/>
      <c r="G120" s="18"/>
      <c r="H120" s="18"/>
      <c r="I120" s="26"/>
      <c r="J120" s="25"/>
      <c r="L120" s="12"/>
      <c r="M120" s="22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8"/>
      <c r="B121" s="18"/>
      <c r="C121" s="18"/>
      <c r="D121" s="25"/>
      <c r="E121" s="26"/>
      <c r="F121" s="21"/>
      <c r="G121" s="18"/>
      <c r="H121" s="18"/>
      <c r="I121" s="26"/>
      <c r="J121" s="25"/>
      <c r="L121" s="12"/>
      <c r="M121" s="22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8"/>
      <c r="B122" s="18"/>
      <c r="C122" s="18"/>
      <c r="D122" s="25"/>
      <c r="E122" s="26"/>
      <c r="F122" s="21"/>
      <c r="G122" s="18"/>
      <c r="H122" s="18"/>
      <c r="I122" s="26"/>
      <c r="J122" s="25"/>
      <c r="L122" s="12"/>
      <c r="M122" s="22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8"/>
      <c r="B123" s="18"/>
      <c r="C123" s="18"/>
      <c r="D123" s="25"/>
      <c r="E123" s="26"/>
      <c r="F123" s="21"/>
      <c r="G123" s="18"/>
      <c r="H123" s="18"/>
      <c r="I123" s="26"/>
      <c r="J123" s="25"/>
      <c r="L123" s="12"/>
      <c r="M123" s="22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8"/>
      <c r="B124" s="18"/>
      <c r="C124" s="18"/>
      <c r="D124" s="25"/>
      <c r="E124" s="26"/>
      <c r="F124" s="21"/>
      <c r="G124" s="18"/>
      <c r="H124" s="18"/>
      <c r="I124" s="26"/>
      <c r="J124" s="25"/>
      <c r="L124" s="12"/>
      <c r="M124" s="22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8"/>
      <c r="B125" s="18"/>
      <c r="C125" s="18"/>
      <c r="D125" s="25"/>
      <c r="E125" s="26"/>
      <c r="F125" s="21"/>
      <c r="G125" s="18"/>
      <c r="H125" s="18"/>
      <c r="I125" s="26"/>
      <c r="J125" s="25"/>
      <c r="L125" s="12"/>
      <c r="M125" s="22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8"/>
      <c r="B126" s="18"/>
      <c r="C126" s="18"/>
      <c r="D126" s="25"/>
      <c r="E126" s="26"/>
      <c r="F126" s="21"/>
      <c r="G126" s="18"/>
      <c r="H126" s="18"/>
      <c r="I126" s="26"/>
      <c r="J126" s="25"/>
      <c r="L126" s="12"/>
      <c r="M126" s="22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8"/>
      <c r="B127" s="18"/>
      <c r="C127" s="18"/>
      <c r="D127" s="25"/>
      <c r="E127" s="26"/>
      <c r="F127" s="21"/>
      <c r="G127" s="18"/>
      <c r="H127" s="18"/>
      <c r="I127" s="26"/>
      <c r="J127" s="25"/>
      <c r="L127" s="12"/>
      <c r="M127" s="22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8"/>
      <c r="B128" s="18"/>
      <c r="C128" s="18"/>
      <c r="D128" s="25"/>
      <c r="E128" s="26"/>
      <c r="F128" s="21"/>
      <c r="G128" s="18"/>
      <c r="H128" s="18"/>
      <c r="I128" s="26"/>
      <c r="J128" s="25"/>
      <c r="L128" s="12"/>
      <c r="M128" s="22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8"/>
      <c r="B129" s="18"/>
      <c r="C129" s="18"/>
      <c r="D129" s="25"/>
      <c r="E129" s="26"/>
      <c r="F129" s="21"/>
      <c r="G129" s="18"/>
      <c r="H129" s="18"/>
      <c r="I129" s="26"/>
      <c r="J129" s="25"/>
      <c r="L129" s="12"/>
      <c r="M129" s="22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8"/>
      <c r="B130" s="18"/>
      <c r="C130" s="18"/>
      <c r="D130" s="25"/>
      <c r="E130" s="26"/>
      <c r="F130" s="21"/>
      <c r="G130" s="18"/>
      <c r="H130" s="18"/>
      <c r="I130" s="26"/>
      <c r="J130" s="25"/>
      <c r="L130" s="12"/>
      <c r="M130" s="22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8"/>
      <c r="B131" s="18"/>
      <c r="C131" s="18"/>
      <c r="D131" s="25"/>
      <c r="E131" s="26"/>
      <c r="F131" s="21"/>
      <c r="G131" s="18"/>
      <c r="H131" s="18"/>
      <c r="I131" s="26"/>
      <c r="J131" s="25"/>
      <c r="L131" s="12"/>
      <c r="M131" s="22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8"/>
      <c r="B132" s="18"/>
      <c r="C132" s="18"/>
      <c r="D132" s="25"/>
      <c r="E132" s="26"/>
      <c r="F132" s="21"/>
      <c r="G132" s="18"/>
      <c r="H132" s="18"/>
      <c r="I132" s="26"/>
      <c r="J132" s="25"/>
      <c r="L132" s="12"/>
      <c r="M132" s="22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8"/>
      <c r="B133" s="18"/>
      <c r="C133" s="18"/>
      <c r="D133" s="25"/>
      <c r="E133" s="26"/>
      <c r="F133" s="21"/>
      <c r="G133" s="18"/>
      <c r="H133" s="18"/>
      <c r="I133" s="26"/>
      <c r="J133" s="25"/>
      <c r="L133" s="12"/>
      <c r="M133" s="22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8"/>
      <c r="B134" s="18"/>
      <c r="C134" s="18"/>
      <c r="D134" s="25"/>
      <c r="E134" s="26"/>
      <c r="F134" s="21"/>
      <c r="G134" s="18"/>
      <c r="H134" s="18"/>
      <c r="I134" s="26"/>
      <c r="J134" s="25"/>
      <c r="L134" s="12"/>
      <c r="M134" s="22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8"/>
      <c r="B135" s="18"/>
      <c r="C135" s="18"/>
      <c r="D135" s="25"/>
      <c r="E135" s="26"/>
      <c r="F135" s="21"/>
      <c r="G135" s="18"/>
      <c r="H135" s="18"/>
      <c r="I135" s="26"/>
      <c r="J135" s="25"/>
      <c r="L135" s="12"/>
      <c r="M135" s="22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8"/>
      <c r="B136" s="18"/>
      <c r="C136" s="18"/>
      <c r="D136" s="25"/>
      <c r="E136" s="26"/>
      <c r="F136" s="21"/>
      <c r="G136" s="18"/>
      <c r="H136" s="18"/>
      <c r="I136" s="26"/>
      <c r="J136" s="25"/>
      <c r="L136" s="12"/>
      <c r="M136" s="22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8"/>
      <c r="B137" s="18"/>
      <c r="C137" s="18"/>
      <c r="D137" s="25"/>
      <c r="E137" s="26"/>
      <c r="F137" s="21"/>
      <c r="G137" s="18"/>
      <c r="H137" s="18"/>
      <c r="I137" s="26"/>
      <c r="J137" s="25"/>
      <c r="L137" s="12"/>
      <c r="M137" s="22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8"/>
      <c r="B138" s="18"/>
      <c r="C138" s="18"/>
      <c r="D138" s="25"/>
      <c r="E138" s="26"/>
      <c r="F138" s="21"/>
      <c r="G138" s="18"/>
      <c r="H138" s="18"/>
      <c r="I138" s="26"/>
      <c r="J138" s="25"/>
      <c r="L138" s="12"/>
      <c r="M138" s="22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8"/>
      <c r="B139" s="18"/>
      <c r="C139" s="18"/>
      <c r="D139" s="25"/>
      <c r="E139" s="26"/>
      <c r="F139" s="21"/>
      <c r="G139" s="18"/>
      <c r="H139" s="18"/>
      <c r="I139" s="26"/>
      <c r="J139" s="25"/>
      <c r="L139" s="12"/>
      <c r="M139" s="22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8"/>
      <c r="B140" s="18"/>
      <c r="C140" s="18"/>
      <c r="D140" s="25"/>
      <c r="E140" s="26"/>
      <c r="F140" s="21"/>
      <c r="G140" s="18"/>
      <c r="H140" s="18"/>
      <c r="I140" s="26"/>
      <c r="J140" s="25"/>
      <c r="L140" s="12"/>
      <c r="M140" s="22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8"/>
      <c r="B141" s="18"/>
      <c r="C141" s="18"/>
      <c r="D141" s="25"/>
      <c r="E141" s="26"/>
      <c r="F141" s="21"/>
      <c r="G141" s="18"/>
      <c r="H141" s="18"/>
      <c r="I141" s="26"/>
      <c r="J141" s="25"/>
      <c r="L141" s="12"/>
      <c r="M141" s="22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8"/>
      <c r="B142" s="18"/>
      <c r="C142" s="18"/>
      <c r="D142" s="25"/>
      <c r="E142" s="26"/>
      <c r="F142" s="21"/>
      <c r="G142" s="18"/>
      <c r="H142" s="18"/>
      <c r="I142" s="26"/>
      <c r="J142" s="25"/>
      <c r="L142" s="12"/>
      <c r="M142" s="22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8"/>
      <c r="B143" s="18"/>
      <c r="C143" s="18"/>
      <c r="D143" s="25"/>
      <c r="E143" s="26"/>
      <c r="F143" s="21"/>
      <c r="G143" s="18"/>
      <c r="H143" s="18"/>
      <c r="I143" s="26"/>
      <c r="J143" s="25"/>
      <c r="L143" s="12"/>
      <c r="M143" s="22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8"/>
      <c r="B144" s="18"/>
      <c r="C144" s="18"/>
      <c r="D144" s="25"/>
      <c r="E144" s="26"/>
      <c r="F144" s="21"/>
      <c r="G144" s="18"/>
      <c r="H144" s="18"/>
      <c r="I144" s="26"/>
      <c r="J144" s="25"/>
      <c r="L144" s="12"/>
      <c r="M144" s="22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8"/>
      <c r="B145" s="18"/>
      <c r="C145" s="18"/>
      <c r="D145" s="25"/>
      <c r="E145" s="26"/>
      <c r="F145" s="21"/>
      <c r="G145" s="18"/>
      <c r="H145" s="18"/>
      <c r="I145" s="26"/>
      <c r="J145" s="25"/>
      <c r="L145" s="12"/>
      <c r="M145" s="22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8"/>
      <c r="B146" s="18"/>
      <c r="C146" s="18"/>
      <c r="D146" s="25"/>
      <c r="E146" s="26"/>
      <c r="F146" s="21"/>
      <c r="G146" s="18"/>
      <c r="H146" s="18"/>
      <c r="I146" s="26"/>
      <c r="J146" s="25"/>
      <c r="L146" s="12"/>
      <c r="M146" s="22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8"/>
      <c r="B147" s="18"/>
      <c r="C147" s="18"/>
      <c r="D147" s="25"/>
      <c r="E147" s="26"/>
      <c r="F147" s="21"/>
      <c r="G147" s="18"/>
      <c r="H147" s="18"/>
      <c r="I147" s="26"/>
      <c r="J147" s="25"/>
      <c r="L147" s="12"/>
      <c r="M147" s="22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8"/>
      <c r="B148" s="18"/>
      <c r="C148" s="18"/>
      <c r="D148" s="25"/>
      <c r="E148" s="26"/>
      <c r="F148" s="21"/>
      <c r="G148" s="18"/>
      <c r="H148" s="28"/>
      <c r="I148" s="26"/>
      <c r="J148" s="25"/>
      <c r="L148" s="12"/>
      <c r="M148" s="22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8"/>
      <c r="B149" s="18"/>
      <c r="C149" s="18"/>
      <c r="D149" s="25"/>
      <c r="E149" s="26"/>
      <c r="F149" s="21"/>
      <c r="G149" s="18"/>
      <c r="H149" s="28"/>
      <c r="I149" s="26"/>
      <c r="J149" s="25"/>
      <c r="L149" s="12"/>
      <c r="M149" s="22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8"/>
      <c r="B150" s="18"/>
      <c r="C150" s="18"/>
      <c r="D150" s="25"/>
      <c r="E150" s="26"/>
      <c r="F150" s="21"/>
      <c r="G150" s="18"/>
      <c r="H150" s="28"/>
      <c r="I150" s="26"/>
      <c r="J150" s="25"/>
      <c r="L150" s="12"/>
      <c r="M150" s="22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8"/>
      <c r="B151" s="18"/>
      <c r="C151" s="18"/>
      <c r="D151" s="25"/>
      <c r="E151" s="26"/>
      <c r="F151" s="21"/>
      <c r="G151" s="18"/>
      <c r="H151" s="18"/>
      <c r="I151" s="26"/>
      <c r="J151" s="25"/>
      <c r="L151" s="12"/>
      <c r="M151" s="22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8"/>
      <c r="B152" s="18"/>
      <c r="C152" s="18"/>
      <c r="D152" s="25"/>
      <c r="E152" s="26"/>
      <c r="F152" s="21"/>
      <c r="G152" s="18"/>
      <c r="H152" s="18"/>
      <c r="I152" s="26"/>
      <c r="J152" s="25"/>
      <c r="L152" s="12"/>
      <c r="M152" s="22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8"/>
      <c r="B153" s="18"/>
      <c r="C153" s="18"/>
      <c r="D153" s="25"/>
      <c r="E153" s="26"/>
      <c r="F153" s="21"/>
      <c r="G153" s="18"/>
      <c r="H153" s="18"/>
      <c r="I153" s="26"/>
      <c r="J153" s="25"/>
      <c r="L153" s="12"/>
      <c r="M153" s="22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8"/>
      <c r="B154" s="18"/>
      <c r="C154" s="18"/>
      <c r="D154" s="25"/>
      <c r="E154" s="26"/>
      <c r="F154" s="21"/>
      <c r="G154" s="18"/>
      <c r="H154" s="28"/>
      <c r="I154" s="26"/>
      <c r="J154" s="25"/>
      <c r="L154" s="12"/>
      <c r="M154" s="22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8"/>
      <c r="B155" s="18"/>
      <c r="C155" s="18"/>
      <c r="D155" s="25"/>
      <c r="E155" s="26"/>
      <c r="F155" s="21"/>
      <c r="G155" s="18"/>
      <c r="H155" s="18"/>
      <c r="I155" s="26"/>
      <c r="J155" s="25"/>
      <c r="L155" s="12"/>
      <c r="M155" s="22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8"/>
      <c r="B156" s="18"/>
      <c r="C156" s="18"/>
      <c r="D156" s="25"/>
      <c r="E156" s="26"/>
      <c r="F156" s="21"/>
      <c r="G156" s="18"/>
      <c r="H156" s="28"/>
      <c r="I156" s="26"/>
      <c r="J156" s="25"/>
      <c r="L156" s="12"/>
      <c r="M156" s="22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8"/>
      <c r="B157" s="18"/>
      <c r="C157" s="18"/>
      <c r="D157" s="25"/>
      <c r="E157" s="26"/>
      <c r="F157" s="21"/>
      <c r="G157" s="18"/>
      <c r="H157" s="18"/>
      <c r="I157" s="26"/>
      <c r="J157" s="25"/>
      <c r="L157" s="12"/>
      <c r="M157" s="22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8"/>
      <c r="B158" s="18"/>
      <c r="C158" s="18"/>
      <c r="D158" s="25"/>
      <c r="E158" s="26"/>
      <c r="F158" s="21"/>
      <c r="G158" s="18"/>
      <c r="H158" s="28"/>
      <c r="I158" s="26"/>
      <c r="J158" s="25"/>
      <c r="L158" s="12"/>
      <c r="M158" s="22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8"/>
      <c r="B159" s="18"/>
      <c r="C159" s="18"/>
      <c r="D159" s="25"/>
      <c r="E159" s="26"/>
      <c r="F159" s="21"/>
      <c r="G159" s="18"/>
      <c r="H159" s="18"/>
      <c r="I159" s="26"/>
      <c r="J159" s="25"/>
      <c r="L159" s="12"/>
      <c r="M159" s="22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8"/>
      <c r="B160" s="18"/>
      <c r="C160" s="18"/>
      <c r="D160" s="25"/>
      <c r="E160" s="26"/>
      <c r="F160" s="21"/>
      <c r="G160" s="18"/>
      <c r="H160" s="28"/>
      <c r="I160" s="26"/>
      <c r="J160" s="25"/>
      <c r="L160" s="12"/>
      <c r="M160" s="22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8"/>
      <c r="B161" s="18"/>
      <c r="C161" s="18"/>
      <c r="D161" s="25"/>
      <c r="E161" s="26"/>
      <c r="F161" s="21"/>
      <c r="G161" s="18"/>
      <c r="H161" s="18"/>
      <c r="I161" s="26"/>
      <c r="J161" s="25"/>
      <c r="L161" s="12"/>
      <c r="M161" s="22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8"/>
      <c r="B162" s="18"/>
      <c r="C162" s="18"/>
      <c r="D162" s="25"/>
      <c r="E162" s="26"/>
      <c r="F162" s="21"/>
      <c r="G162" s="18"/>
      <c r="H162" s="28"/>
      <c r="I162" s="26"/>
      <c r="J162" s="25"/>
      <c r="L162" s="12"/>
      <c r="M162" s="22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8"/>
      <c r="B163" s="18"/>
      <c r="C163" s="18"/>
      <c r="D163" s="25"/>
      <c r="E163" s="26"/>
      <c r="F163" s="21"/>
      <c r="G163" s="18"/>
      <c r="H163" s="28"/>
      <c r="I163" s="26"/>
      <c r="J163" s="25"/>
      <c r="L163" s="12"/>
      <c r="M163" s="22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8"/>
      <c r="B164" s="18"/>
      <c r="C164" s="18"/>
      <c r="D164" s="25"/>
      <c r="E164" s="26"/>
      <c r="F164" s="21"/>
      <c r="G164" s="18"/>
      <c r="H164" s="28"/>
      <c r="I164" s="26"/>
      <c r="J164" s="25"/>
      <c r="L164" s="12"/>
      <c r="M164" s="22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8"/>
      <c r="B165" s="18"/>
      <c r="C165" s="18"/>
      <c r="D165" s="25"/>
      <c r="E165" s="26"/>
      <c r="F165" s="21"/>
      <c r="G165" s="18"/>
      <c r="H165" s="28"/>
      <c r="I165" s="26"/>
      <c r="J165" s="25"/>
      <c r="L165" s="12"/>
      <c r="M165" s="22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8"/>
      <c r="B166" s="18"/>
      <c r="C166" s="18"/>
      <c r="D166" s="25"/>
      <c r="E166" s="26"/>
      <c r="F166" s="21"/>
      <c r="G166" s="18"/>
      <c r="H166" s="28"/>
      <c r="I166" s="26"/>
      <c r="J166" s="25"/>
      <c r="L166" s="12"/>
      <c r="M166" s="22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8"/>
      <c r="B167" s="18"/>
      <c r="C167" s="18"/>
      <c r="D167" s="25"/>
      <c r="E167" s="26"/>
      <c r="F167" s="21"/>
      <c r="G167" s="18"/>
      <c r="H167" s="28"/>
      <c r="I167" s="26"/>
      <c r="J167" s="25"/>
      <c r="L167" s="12"/>
      <c r="M167" s="22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8"/>
      <c r="B168" s="18"/>
      <c r="C168" s="18"/>
      <c r="D168" s="25"/>
      <c r="E168" s="26"/>
      <c r="F168" s="21"/>
      <c r="G168" s="18"/>
      <c r="H168" s="28"/>
      <c r="I168" s="26"/>
      <c r="J168" s="25"/>
      <c r="L168" s="12"/>
      <c r="M168" s="22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8"/>
      <c r="B169" s="18"/>
      <c r="C169" s="18"/>
      <c r="D169" s="25"/>
      <c r="E169" s="26"/>
      <c r="F169" s="21"/>
      <c r="G169" s="18"/>
      <c r="H169" s="28"/>
      <c r="I169" s="26"/>
      <c r="J169" s="25"/>
      <c r="L169" s="12"/>
      <c r="M169" s="22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8"/>
      <c r="B170" s="18"/>
      <c r="C170" s="18"/>
      <c r="D170" s="25"/>
      <c r="E170" s="26"/>
      <c r="F170" s="21"/>
      <c r="G170" s="18"/>
      <c r="H170" s="28"/>
      <c r="I170" s="26"/>
      <c r="J170" s="25"/>
      <c r="L170" s="12"/>
      <c r="M170" s="22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8"/>
      <c r="B171" s="18"/>
      <c r="C171" s="18"/>
      <c r="D171" s="25"/>
      <c r="E171" s="26"/>
      <c r="F171" s="21"/>
      <c r="G171" s="18"/>
      <c r="H171" s="28"/>
      <c r="I171" s="26"/>
      <c r="J171" s="25"/>
      <c r="L171" s="12"/>
      <c r="M171" s="22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8"/>
      <c r="B172" s="18"/>
      <c r="C172" s="18"/>
      <c r="D172" s="25"/>
      <c r="E172" s="26"/>
      <c r="F172" s="21"/>
      <c r="G172" s="18"/>
      <c r="H172" s="28"/>
      <c r="I172" s="26"/>
      <c r="J172" s="25"/>
      <c r="L172" s="12"/>
      <c r="M172" s="22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8"/>
      <c r="B173" s="18"/>
      <c r="C173" s="18"/>
      <c r="D173" s="25"/>
      <c r="E173" s="26"/>
      <c r="F173" s="21"/>
      <c r="G173" s="18"/>
      <c r="H173" s="28"/>
      <c r="I173" s="26"/>
      <c r="J173" s="25"/>
      <c r="L173" s="12"/>
      <c r="M173" s="22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8"/>
      <c r="B174" s="18"/>
      <c r="C174" s="18"/>
      <c r="D174" s="25"/>
      <c r="E174" s="26"/>
      <c r="F174" s="21"/>
      <c r="G174" s="18"/>
      <c r="H174" s="28"/>
      <c r="I174" s="26"/>
      <c r="J174" s="25"/>
      <c r="L174" s="12"/>
      <c r="M174" s="22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</sheetData>
  <autoFilter ref="$A$1:$AD$174"/>
  <conditionalFormatting sqref="K1:K174 L1:M1">
    <cfRule type="cellIs" dxfId="0" priority="1" operator="equal">
      <formula>"PASS"</formula>
    </cfRule>
  </conditionalFormatting>
  <conditionalFormatting sqref="K1:K174 L1:M1">
    <cfRule type="cellIs" dxfId="3" priority="2" operator="equal">
      <formula>"FAIL"</formula>
    </cfRule>
  </conditionalFormatting>
  <conditionalFormatting sqref="K1:K174 L1:M1">
    <cfRule type="cellIs" dxfId="4" priority="3" operator="equal">
      <formula>"SKIP"</formula>
    </cfRule>
  </conditionalFormatting>
  <dataValidations>
    <dataValidation type="list" allowBlank="1" showErrorMessage="1" sqref="D29:D34 D37 H29:H37 D40 H44 H46 D70:D73 H70:H73">
      <formula1>Keywords!$A$2:$A63</formula1>
    </dataValidation>
    <dataValidation type="list" allowBlank="1" showErrorMessage="1" sqref="D158:D167 D173:D174">
      <formula1>Keywords!$A$2:$A182</formula1>
    </dataValidation>
    <dataValidation type="list" allowBlank="1" showErrorMessage="1" sqref="D7 H7 D16:D23 H16:H23">
      <formula1>Keywords!$A$2:$A44</formula1>
    </dataValidation>
    <dataValidation type="list" allowBlank="1" showErrorMessage="1" sqref="A2:A174">
      <formula1>TestCase!$A$2:$A174</formula1>
    </dataValidation>
    <dataValidation type="list" allowBlank="1" showErrorMessage="1" sqref="D106 D108 H106:H109 D110:D111 D169 D171:D172">
      <formula1>Keywords!$A$2:$A133</formula1>
    </dataValidation>
    <dataValidation type="list" allowBlank="1" showErrorMessage="1" sqref="H42:H43 D65:D68 H65:H68 H78:H80 D78:D89 H110:H111 H114:H115 H118:H119">
      <formula1>Keywords!$A$2:$A73</formula1>
    </dataValidation>
    <dataValidation type="list" allowBlank="1" showErrorMessage="1" sqref="D24:D25 H24:H25 D74:D77 H74:H77">
      <formula1>Keywords!$A$2:$A60</formula1>
    </dataValidation>
    <dataValidation type="list" allowBlank="1" showErrorMessage="1" sqref="H40:H41 H50:H52 D50:D64 H55:H64">
      <formula1>Keywords!$A$2:$A72</formula1>
    </dataValidation>
    <dataValidation type="list" allowBlank="1" showErrorMessage="1" sqref="D112:D157 D168 D170">
      <formula1>Keywords!$A$2:$A138</formula1>
    </dataValidation>
    <dataValidation type="list" allowBlank="1" showErrorMessage="1" sqref="D2:D5 H2:H5 D26:D28 H26:H28 D35:D36">
      <formula1>Keywords!$A$2:$A37</formula1>
    </dataValidation>
    <dataValidation type="list" allowBlank="1" showErrorMessage="1" sqref="D6 H6 D8:D15 H8:H15">
      <formula1>Keywords!$A$2:$A44</formula1>
    </dataValidation>
    <dataValidation type="list" allowBlank="1" showErrorMessage="1" sqref="H158 H160 H162:H174">
      <formula1>Keywords!$A$2:$A181</formula1>
    </dataValidation>
    <dataValidation type="list" allowBlank="1" showErrorMessage="1" sqref="F2:F174">
      <formula1>"Y,N"</formula1>
    </dataValidation>
    <dataValidation type="list" allowBlank="1" showErrorMessage="1" sqref="D90 H90:H96 D97:D100 D102:D105">
      <formula1>Keywords!$A$2:$A119</formula1>
    </dataValidation>
    <dataValidation type="list" allowBlank="1" showErrorMessage="1" sqref="H53:H54 H81:H89 D91:D96 H112:H113 H116:H117 H120:H147 H151:H153 H155 H157">
      <formula1>Keywords!$A$2:$A83</formula1>
    </dataValidation>
    <dataValidation type="list" allowBlank="1" showErrorMessage="1" sqref="D101 H97:H105 D107 D109 H159 H161">
      <formula1>Keywords!$A$2:$A125</formula1>
    </dataValidation>
    <dataValidation type="list" allowBlank="1" showErrorMessage="1" sqref="D38:D39 H38:H39 H45 D41:D49 H47:H49 D69 H69">
      <formula1>Keywords!$A$2:$A71</formula1>
    </dataValidation>
    <dataValidation type="list" allowBlank="1" showErrorMessage="1" sqref="H148:H150 H154 H156">
      <formula1>Keywords!$A$2:$A173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