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y28RuipA+khy6mbozxnmlvKzyeCxwE635NiIGnwt59g="/>
    </ext>
  </extLst>
</workbook>
</file>

<file path=xl/sharedStrings.xml><?xml version="1.0" encoding="utf-8"?>
<sst xmlns="http://schemas.openxmlformats.org/spreadsheetml/2006/main" count="216" uniqueCount="105">
  <si>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</si>
  <si>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</si>
  <si>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</si>
  <si>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</si>
  <si>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</si>
  <si>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</si>
  <si>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</si>
  <si>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</si>
  <si>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</si>
  <si>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</si>
  <si>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</si>
  <si>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</si>
  <si>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</si>
  <si>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</si>
  <si>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</si>
  <si>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</si>
  <si>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</si>
  <si>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</si>
  <si>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</si>
  <si>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</si>
  <si>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</si>
  <si>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</si>
  <si>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</si>
  <si>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</si>
  <si>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</si>
  <si>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</si>
  <si>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</si>
  <si>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audio,text 3</t>
  </si>
  <si>
    <t>TC9</t>
  </si>
  <si>
    <t>Kiểm tra ảnh 3</t>
  </si>
  <si>
    <t>TC10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</si>
  <si>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</si>
  <si>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</si>
  <si>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</si>
  <si>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</si>
  <si>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</si>
  <si>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</si>
  <si>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</si>
  <si>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</si>
  <si>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</si>
  <si>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</si>
  <si>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</si>
  <si>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</si>
  <si>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</si>
  <si>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</si>
  <si>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</si>
  <si>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</si>
  <si>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Competition xuất hiện</t>
  </si>
  <si>
    <t>waitForObject</t>
  </si>
  <si>
    <t>ButtonTextureDefault</t>
  </si>
  <si>
    <t>TS3</t>
  </si>
  <si>
    <t>Click avatar</t>
  </si>
  <si>
    <t>click</t>
  </si>
  <si>
    <t>ButtonTextureDefault,Button,onClick()</t>
  </si>
  <si>
    <t>Kiểm tra audio từ 1(L1)</t>
  </si>
  <si>
    <t>getAudiosSourceByTime</t>
  </si>
  <si>
    <t>Managers/SoundManager/FxSource,15</t>
  </si>
  <si>
    <t>$.act[?(@.game_name=="BE.PS04SpeakingCompetition(Clone)")].turn[0].word[?(@.type=='question')].audio[*].file_path</t>
  </si>
  <si>
    <t>Kiểm tra text câu hỏi trên màn hình (L1)</t>
  </si>
  <si>
    <t>getText</t>
  </si>
  <si>
    <t>Item: Image - text/GameItemText/Content/Text,TextMeshProUGUI</t>
  </si>
  <si>
    <t>$.act[?(@.game_name=="BE.PS04SpeakingCompetition(Clone)")].turn[0].word[?(@.type=='question')].text</t>
  </si>
  <si>
    <t>Kiểm tra ảnh 1 (L1)</t>
  </si>
  <si>
    <t>comPairImage</t>
  </si>
  <si>
    <t>GameItemImage/ScaleFactor/Content/Mask/Data</t>
  </si>
  <si>
    <t>$.act[?(@.game_name=="BE.PS04SpeakingCompetition(Clone)")].turn[0].word[?(@.type=='question')].image[*].file_path</t>
  </si>
  <si>
    <t>true</t>
  </si>
  <si>
    <t>Kiểm tra audio đối thủ đọc (L1)</t>
  </si>
  <si>
    <t>ItemPlay- Bot//LoadingSkeleton,20</t>
  </si>
  <si>
    <t>getAudiosSource</t>
  </si>
  <si>
    <t>Managers/SoundManager/FxSource</t>
  </si>
  <si>
    <t>$.act[?(@.game_name=="BE.PS04SpeakingCompetition(Clone)")].turn[0].word[?(@.type=='question_answer')].audio[*].file_path</t>
  </si>
  <si>
    <t>Đợi mic enable (L1)</t>
  </si>
  <si>
    <t>Mic-Enabel,15</t>
  </si>
  <si>
    <t>Click mic  (L1)</t>
  </si>
  <si>
    <t>Mic-Enabel,Button,onClick()</t>
  </si>
  <si>
    <t>Kiểm tra audio câu hỏi 2 (L2)</t>
  </si>
  <si>
    <t>waitForObjectContain</t>
  </si>
  <si>
    <t>ItemPlay- Bot//Score,Text,text,0</t>
  </si>
  <si>
    <t>$.act[?(@.game_name=="BE.PS04SpeakingCompetition(Clone)")].turn[1].word[?(@.type=='question')].audio[*].file_path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</si>
  <si>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</si>
  <si>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</si>
  <si>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</si>
  <si>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TS4</t>
  </si>
  <si>
    <t>Kiểm tra audio đối thủ đọc từ 2 (L2)</t>
  </si>
  <si>
    <t>$.act[?(@.game_name=="BE.PS04SpeakingCompetition(Clone)")].turn[1].word[?(@.type=='question_answer')].audio[*].file_path</t>
  </si>
  <si>
    <t>Kiểm tra ảnh lần 2</t>
  </si>
  <si>
    <t>$.act[?(@.game_name=="BE.PS04SpeakingCompetition(Clone)")].turn[1].word[?(@.type=='question')].image[*].file_path</t>
  </si>
  <si>
    <t>Đợi mic enable</t>
  </si>
  <si>
    <t>Click mic</t>
  </si>
  <si>
    <t>Kiểm tra audio từ 3</t>
  </si>
  <si>
    <t>$.act[?(@.game_name=="BE.PS04SpeakingCompetition(Clone)")].turn[2].word[?(@.type=='question')].audio[*].file_path</t>
  </si>
  <si>
    <t>Kiểm tra text 3 trên màn hình</t>
  </si>
  <si>
    <t>getTextLocatorChild</t>
  </si>
  <si>
    <t>$.act[?(@.game_name=="BE.PS04SpeakingCompetition(Clone)")].turn[2].word[?(@.type=='question')].text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</si>
  <si>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</si>
  <si>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</si>
  <si>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</si>
  <si>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Đợi anim chuyển act xuất hiện</t>
  </si>
  <si>
    <t>Canvas - Ending/Panel,60</t>
  </si>
  <si>
    <t>Đợi anim chuyển act biến mất</t>
  </si>
  <si>
    <t>waitForObjectNotPresent</t>
  </si>
  <si>
    <t>*SpeakingCompetition*,60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</si>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</sst>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8" numFmtId="0" xfId="0" applyAlignment="1" applyFont="1">
      <alignment readingOrder="0" shrinkToFit="0" vertical="center" wrapText="0"/>
    </xf>
    <xf quotePrefix="1" borderId="0" fillId="6" fontId="8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6" numFmtId="0" xfId="0" applyFont="1"/>
    <xf borderId="0" fillId="0" fontId="1" numFmtId="0" xfId="0" applyAlignment="1" applyFont="1">
      <alignment horizontal="center"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0" fontId="6" numFmtId="49" xfId="0" applyAlignment="1" applyFont="1" applyNumberFormat="1">
      <alignment vertical="center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/>
      <c r="E2" s="8"/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/>
      <c r="E3" s="8"/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/>
      <c r="E4" s="8"/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/>
      <c r="E5" s="8"/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/>
      <c r="E6" s="8"/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/>
      <c r="E7" s="8"/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/>
      <c r="E8" s="8"/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/>
      <c r="E9" s="8"/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/>
      <c r="E10" s="8"/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/>
      <c r="E11" s="8"/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4.75"/>
    <col customWidth="1" min="9" max="9" width="30.88"/>
    <col customWidth="1" min="10" max="10" width="31.88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32</v>
      </c>
      <c r="C1" s="10" t="s">
        <v>1</v>
      </c>
      <c r="D1" s="11" t="s">
        <v>33</v>
      </c>
      <c r="E1" s="12" t="s">
        <v>34</v>
      </c>
      <c r="F1" s="10" t="s">
        <v>35</v>
      </c>
      <c r="G1" s="13" t="s">
        <v>36</v>
      </c>
      <c r="H1" s="10" t="s">
        <v>37</v>
      </c>
      <c r="I1" s="10" t="s">
        <v>38</v>
      </c>
      <c r="J1" s="11" t="s">
        <v>39</v>
      </c>
      <c r="K1" s="11" t="s">
        <v>6</v>
      </c>
      <c r="L1" s="10" t="s">
        <v>40</v>
      </c>
      <c r="M1" s="10" t="s">
        <v>4</v>
      </c>
      <c r="N1" s="10" t="s">
        <v>41</v>
      </c>
    </row>
    <row r="2" ht="15.75" customHeight="1">
      <c r="A2" s="14" t="s">
        <v>11</v>
      </c>
      <c r="B2" s="14" t="s">
        <v>42</v>
      </c>
      <c r="C2" s="15" t="s">
        <v>43</v>
      </c>
      <c r="D2" s="15" t="s">
        <v>44</v>
      </c>
      <c r="E2" s="16" t="s">
        <v>45</v>
      </c>
      <c r="F2" s="17"/>
      <c r="G2" s="18" t="s">
        <v>13</v>
      </c>
      <c r="H2" s="19"/>
      <c r="I2" s="20"/>
      <c r="J2" s="21"/>
      <c r="K2" s="22"/>
      <c r="L2" s="21"/>
      <c r="M2" s="23"/>
      <c r="N2" s="21"/>
    </row>
    <row r="3" ht="15.75" customHeight="1">
      <c r="A3" s="14" t="s">
        <v>11</v>
      </c>
      <c r="B3" s="14" t="s">
        <v>46</v>
      </c>
      <c r="C3" s="24" t="s">
        <v>47</v>
      </c>
      <c r="D3" s="14" t="s">
        <v>48</v>
      </c>
      <c r="E3" s="25" t="s">
        <v>49</v>
      </c>
      <c r="F3" s="19"/>
      <c r="G3" s="26" t="s">
        <v>13</v>
      </c>
      <c r="H3" s="19"/>
      <c r="I3" s="20"/>
      <c r="J3" s="21"/>
      <c r="K3" s="22"/>
      <c r="L3" s="21"/>
      <c r="M3" s="23"/>
      <c r="N3" s="21"/>
    </row>
    <row r="4" ht="15.75" customHeight="1">
      <c r="A4" s="14" t="s">
        <v>11</v>
      </c>
      <c r="B4" s="14" t="s">
        <v>50</v>
      </c>
      <c r="C4" s="24" t="s">
        <v>51</v>
      </c>
      <c r="D4" s="14" t="s">
        <v>52</v>
      </c>
      <c r="E4" s="27" t="s">
        <v>53</v>
      </c>
      <c r="F4" s="19"/>
      <c r="G4" s="26" t="s">
        <v>13</v>
      </c>
      <c r="H4" s="19"/>
      <c r="I4" s="20"/>
      <c r="J4" s="21"/>
      <c r="K4" s="22"/>
      <c r="L4" s="21"/>
      <c r="M4" s="23"/>
      <c r="N4" s="21"/>
    </row>
    <row r="5" ht="45.75" customHeight="1">
      <c r="A5" s="14" t="s">
        <v>14</v>
      </c>
      <c r="B5" s="14" t="s">
        <v>46</v>
      </c>
      <c r="C5" s="24" t="s">
        <v>54</v>
      </c>
      <c r="D5" s="28"/>
      <c r="E5" s="25"/>
      <c r="F5" s="29"/>
      <c r="G5" s="26" t="s">
        <v>13</v>
      </c>
      <c r="H5" s="30" t="s">
        <v>55</v>
      </c>
      <c r="I5" s="31" t="s">
        <v>56</v>
      </c>
      <c r="J5" s="32" t="s">
        <v>57</v>
      </c>
      <c r="K5" s="32" t="s">
        <v>57</v>
      </c>
      <c r="L5" s="19"/>
      <c r="M5" s="19"/>
      <c r="N5" s="19"/>
    </row>
    <row r="6" ht="36.0" customHeight="1">
      <c r="A6" s="14" t="s">
        <v>16</v>
      </c>
      <c r="B6" s="14" t="s">
        <v>42</v>
      </c>
      <c r="C6" s="24" t="s">
        <v>58</v>
      </c>
      <c r="D6" s="29"/>
      <c r="E6" s="25"/>
      <c r="F6" s="19"/>
      <c r="G6" s="26" t="s">
        <v>13</v>
      </c>
      <c r="H6" s="19" t="s">
        <v>59</v>
      </c>
      <c r="I6" s="20" t="s">
        <v>60</v>
      </c>
      <c r="J6" s="21"/>
      <c r="K6" s="33" t="s">
        <v>61</v>
      </c>
      <c r="L6" s="21"/>
      <c r="M6" s="23"/>
      <c r="N6" s="21"/>
    </row>
    <row r="7" ht="39.75" customHeight="1">
      <c r="A7" s="14" t="s">
        <v>18</v>
      </c>
      <c r="B7" s="14" t="s">
        <v>42</v>
      </c>
      <c r="C7" s="24" t="s">
        <v>62</v>
      </c>
      <c r="D7" s="19"/>
      <c r="E7" s="20"/>
      <c r="F7" s="19"/>
      <c r="G7" s="26" t="s">
        <v>13</v>
      </c>
      <c r="H7" s="34" t="s">
        <v>63</v>
      </c>
      <c r="I7" s="25" t="s">
        <v>64</v>
      </c>
      <c r="J7" s="33" t="s">
        <v>65</v>
      </c>
      <c r="K7" s="35" t="s">
        <v>66</v>
      </c>
      <c r="L7" s="21"/>
      <c r="M7" s="23"/>
      <c r="N7" s="21"/>
    </row>
    <row r="8" ht="46.5" customHeight="1">
      <c r="A8" s="14" t="s">
        <v>18</v>
      </c>
      <c r="B8" s="36" t="s">
        <v>46</v>
      </c>
      <c r="C8" s="37" t="s">
        <v>67</v>
      </c>
      <c r="D8" s="38" t="s">
        <v>48</v>
      </c>
      <c r="E8" s="39" t="s">
        <v>68</v>
      </c>
      <c r="F8" s="40"/>
      <c r="G8" s="41" t="s">
        <v>13</v>
      </c>
      <c r="H8" s="38" t="s">
        <v>69</v>
      </c>
      <c r="I8" s="25" t="s">
        <v>70</v>
      </c>
      <c r="J8" s="33" t="s">
        <v>71</v>
      </c>
      <c r="K8" s="33" t="s">
        <v>71</v>
      </c>
      <c r="L8" s="42"/>
      <c r="M8" s="43"/>
      <c r="N8" s="42"/>
    </row>
    <row r="9" ht="23.25" customHeight="1">
      <c r="A9" s="14" t="s">
        <v>20</v>
      </c>
      <c r="B9" s="36" t="s">
        <v>42</v>
      </c>
      <c r="C9" s="37" t="s">
        <v>72</v>
      </c>
      <c r="D9" s="38" t="s">
        <v>48</v>
      </c>
      <c r="E9" s="39" t="s">
        <v>73</v>
      </c>
      <c r="F9" s="40"/>
      <c r="G9" s="41" t="s">
        <v>13</v>
      </c>
      <c r="H9" s="38"/>
      <c r="I9" s="44"/>
      <c r="J9" s="42"/>
      <c r="K9" s="33"/>
      <c r="L9" s="42"/>
      <c r="M9" s="43"/>
      <c r="N9" s="42"/>
    </row>
    <row r="10" ht="23.25" customHeight="1">
      <c r="A10" s="14" t="s">
        <v>20</v>
      </c>
      <c r="B10" s="36" t="s">
        <v>46</v>
      </c>
      <c r="C10" s="37" t="s">
        <v>74</v>
      </c>
      <c r="D10" s="38" t="s">
        <v>52</v>
      </c>
      <c r="E10" s="39" t="s">
        <v>75</v>
      </c>
      <c r="F10" s="40"/>
      <c r="G10" s="41" t="s">
        <v>13</v>
      </c>
      <c r="H10" s="38"/>
      <c r="I10" s="44"/>
      <c r="J10" s="42"/>
      <c r="K10" s="33"/>
      <c r="L10" s="42"/>
      <c r="M10" s="43"/>
      <c r="N10" s="42"/>
    </row>
    <row r="11" ht="37.5" customHeight="1">
      <c r="A11" s="14" t="s">
        <v>22</v>
      </c>
      <c r="B11" s="14" t="s">
        <v>50</v>
      </c>
      <c r="C11" s="24" t="s">
        <v>76</v>
      </c>
      <c r="D11" s="45" t="s">
        <v>77</v>
      </c>
      <c r="E11" s="39" t="s">
        <v>78</v>
      </c>
      <c r="F11" s="19"/>
      <c r="G11" s="46" t="s">
        <v>13</v>
      </c>
      <c r="H11" s="30" t="s">
        <v>55</v>
      </c>
      <c r="I11" s="31" t="s">
        <v>56</v>
      </c>
      <c r="J11" s="33" t="s">
        <v>79</v>
      </c>
      <c r="K11" s="33" t="s">
        <v>79</v>
      </c>
      <c r="L11" s="19"/>
      <c r="M11" s="19"/>
      <c r="N11" s="19"/>
    </row>
    <row r="12" ht="37.5" customHeight="1">
      <c r="A12" s="36" t="s">
        <v>22</v>
      </c>
      <c r="B12" s="14" t="s">
        <v>42</v>
      </c>
      <c r="C12" s="24" t="s">
        <v>80</v>
      </c>
      <c r="D12" s="29"/>
      <c r="E12" s="25"/>
      <c r="F12" s="19"/>
      <c r="G12" s="26" t="s">
        <v>13</v>
      </c>
      <c r="H12" s="19" t="s">
        <v>59</v>
      </c>
      <c r="I12" s="25" t="s">
        <v>81</v>
      </c>
      <c r="J12" s="21"/>
      <c r="K12" s="33" t="s">
        <v>82</v>
      </c>
      <c r="L12" s="21"/>
      <c r="M12" s="23"/>
      <c r="N12" s="21"/>
    </row>
    <row r="13" ht="39.75" customHeight="1">
      <c r="A13" s="36" t="s">
        <v>22</v>
      </c>
      <c r="B13" s="14" t="s">
        <v>83</v>
      </c>
      <c r="C13" s="37" t="s">
        <v>84</v>
      </c>
      <c r="D13" s="38" t="s">
        <v>48</v>
      </c>
      <c r="E13" s="47" t="s">
        <v>68</v>
      </c>
      <c r="F13" s="40"/>
      <c r="G13" s="41" t="s">
        <v>13</v>
      </c>
      <c r="H13" s="38" t="s">
        <v>69</v>
      </c>
      <c r="I13" s="39" t="s">
        <v>70</v>
      </c>
      <c r="J13" s="33" t="s">
        <v>85</v>
      </c>
      <c r="K13" s="33" t="s">
        <v>85</v>
      </c>
      <c r="L13" s="42"/>
      <c r="M13" s="43"/>
      <c r="N13" s="42"/>
    </row>
    <row r="14" ht="37.5" customHeight="1">
      <c r="A14" s="36" t="s">
        <v>24</v>
      </c>
      <c r="B14" s="14" t="s">
        <v>46</v>
      </c>
      <c r="C14" s="24" t="s">
        <v>86</v>
      </c>
      <c r="D14" s="19"/>
      <c r="E14" s="20"/>
      <c r="F14" s="19"/>
      <c r="G14" s="26" t="s">
        <v>13</v>
      </c>
      <c r="H14" s="34" t="s">
        <v>63</v>
      </c>
      <c r="I14" s="25" t="s">
        <v>64</v>
      </c>
      <c r="J14" s="33" t="s">
        <v>87</v>
      </c>
      <c r="K14" s="35" t="s">
        <v>66</v>
      </c>
      <c r="L14" s="21"/>
      <c r="M14" s="23"/>
      <c r="N14" s="21"/>
    </row>
    <row r="15" ht="37.5" customHeight="1">
      <c r="A15" s="36" t="s">
        <v>24</v>
      </c>
      <c r="B15" s="14" t="s">
        <v>50</v>
      </c>
      <c r="C15" s="37" t="s">
        <v>88</v>
      </c>
      <c r="D15" s="38" t="s">
        <v>48</v>
      </c>
      <c r="E15" s="39" t="s">
        <v>73</v>
      </c>
      <c r="F15" s="40"/>
      <c r="G15" s="41" t="s">
        <v>13</v>
      </c>
      <c r="H15" s="19"/>
      <c r="I15" s="25"/>
      <c r="J15" s="21"/>
      <c r="K15" s="33"/>
      <c r="L15" s="21"/>
      <c r="M15" s="23"/>
      <c r="N15" s="21"/>
    </row>
    <row r="16" ht="37.5" customHeight="1">
      <c r="A16" s="36" t="s">
        <v>24</v>
      </c>
      <c r="B16" s="14" t="s">
        <v>83</v>
      </c>
      <c r="C16" s="37" t="s">
        <v>89</v>
      </c>
      <c r="D16" s="38" t="s">
        <v>52</v>
      </c>
      <c r="E16" s="39" t="s">
        <v>75</v>
      </c>
      <c r="F16" s="40"/>
      <c r="G16" s="41" t="s">
        <v>13</v>
      </c>
      <c r="H16" s="19"/>
      <c r="I16" s="25"/>
      <c r="J16" s="21"/>
      <c r="K16" s="33"/>
      <c r="L16" s="21"/>
      <c r="M16" s="23"/>
      <c r="N16" s="21"/>
    </row>
    <row r="17" ht="41.25" customHeight="1">
      <c r="A17" s="14" t="s">
        <v>26</v>
      </c>
      <c r="B17" s="14" t="s">
        <v>50</v>
      </c>
      <c r="C17" s="48" t="s">
        <v>90</v>
      </c>
      <c r="D17" s="45" t="s">
        <v>77</v>
      </c>
      <c r="E17" s="39" t="s">
        <v>78</v>
      </c>
      <c r="F17" s="19"/>
      <c r="G17" s="46" t="s">
        <v>13</v>
      </c>
      <c r="H17" s="30" t="s">
        <v>55</v>
      </c>
      <c r="I17" s="31" t="s">
        <v>56</v>
      </c>
      <c r="J17" s="33" t="s">
        <v>91</v>
      </c>
      <c r="K17" s="33" t="s">
        <v>91</v>
      </c>
      <c r="L17" s="19"/>
      <c r="M17" s="19"/>
      <c r="N17" s="19"/>
    </row>
    <row r="18" ht="21.0" customHeight="1">
      <c r="A18" s="36" t="s">
        <v>26</v>
      </c>
      <c r="B18" s="14" t="s">
        <v>42</v>
      </c>
      <c r="C18" s="24" t="s">
        <v>92</v>
      </c>
      <c r="D18" s="29"/>
      <c r="E18" s="25"/>
      <c r="F18" s="19"/>
      <c r="G18" s="26" t="s">
        <v>13</v>
      </c>
      <c r="H18" s="29" t="s">
        <v>93</v>
      </c>
      <c r="I18" s="49" t="s">
        <v>60</v>
      </c>
      <c r="J18" s="19"/>
      <c r="K18" s="33" t="s">
        <v>94</v>
      </c>
      <c r="L18" s="21"/>
      <c r="M18" s="23"/>
      <c r="N18" s="21"/>
    </row>
    <row r="19" ht="51.75" customHeight="1">
      <c r="A19" s="36" t="s">
        <v>26</v>
      </c>
      <c r="B19" s="14" t="s">
        <v>83</v>
      </c>
      <c r="C19" s="37" t="s">
        <v>95</v>
      </c>
      <c r="D19" s="38" t="s">
        <v>48</v>
      </c>
      <c r="E19" s="47" t="s">
        <v>68</v>
      </c>
      <c r="F19" s="40"/>
      <c r="G19" s="41" t="s">
        <v>13</v>
      </c>
      <c r="H19" s="38" t="s">
        <v>69</v>
      </c>
      <c r="I19" s="47" t="s">
        <v>70</v>
      </c>
      <c r="J19" s="33" t="s">
        <v>96</v>
      </c>
      <c r="K19" s="33" t="s">
        <v>96</v>
      </c>
      <c r="L19" s="42"/>
      <c r="M19" s="43"/>
      <c r="N19" s="42"/>
    </row>
    <row r="20" ht="45.75" customHeight="1">
      <c r="A20" s="36" t="s">
        <v>28</v>
      </c>
      <c r="B20" s="48" t="s">
        <v>42</v>
      </c>
      <c r="C20" s="48" t="s">
        <v>29</v>
      </c>
      <c r="D20" s="19"/>
      <c r="E20" s="50"/>
      <c r="F20" s="19"/>
      <c r="G20" s="46" t="s">
        <v>13</v>
      </c>
      <c r="H20" s="34" t="s">
        <v>63</v>
      </c>
      <c r="I20" s="25" t="s">
        <v>64</v>
      </c>
      <c r="J20" s="33" t="s">
        <v>97</v>
      </c>
      <c r="K20" s="35" t="s">
        <v>66</v>
      </c>
      <c r="L20" s="19"/>
      <c r="M20" s="19"/>
      <c r="N20" s="19"/>
    </row>
    <row r="21" ht="15.75" customHeight="1">
      <c r="A21" s="36" t="s">
        <v>30</v>
      </c>
      <c r="B21" s="36" t="s">
        <v>42</v>
      </c>
      <c r="C21" s="37" t="s">
        <v>98</v>
      </c>
      <c r="D21" s="36" t="s">
        <v>48</v>
      </c>
      <c r="E21" s="51" t="s">
        <v>99</v>
      </c>
      <c r="F21" s="40"/>
      <c r="G21" s="41" t="s">
        <v>13</v>
      </c>
      <c r="H21" s="38"/>
      <c r="I21" s="49"/>
      <c r="J21" s="40"/>
      <c r="K21" s="33"/>
      <c r="L21" s="40"/>
      <c r="M21" s="40"/>
      <c r="N21" s="40"/>
    </row>
    <row r="22" ht="15.75" customHeight="1">
      <c r="A22" s="36" t="s">
        <v>30</v>
      </c>
      <c r="B22" s="36" t="s">
        <v>46</v>
      </c>
      <c r="C22" s="37" t="s">
        <v>100</v>
      </c>
      <c r="D22" s="36" t="s">
        <v>101</v>
      </c>
      <c r="E22" s="51" t="s">
        <v>102</v>
      </c>
      <c r="F22" s="40"/>
      <c r="G22" s="41" t="s">
        <v>13</v>
      </c>
      <c r="H22" s="38"/>
      <c r="I22" s="49"/>
      <c r="J22" s="40"/>
      <c r="K22" s="33"/>
      <c r="L22" s="40"/>
      <c r="M22" s="40"/>
      <c r="N22" s="40"/>
    </row>
  </sheetData>
  <conditionalFormatting sqref="L1:L22 M1:N1">
    <cfRule type="cellIs" dxfId="0" priority="1" operator="equal">
      <formula>"PASS"</formula>
    </cfRule>
  </conditionalFormatting>
  <conditionalFormatting sqref="L1:L22 M1:N1">
    <cfRule type="cellIs" dxfId="3" priority="2" operator="equal">
      <formula>"FAIL"</formula>
    </cfRule>
  </conditionalFormatting>
  <conditionalFormatting sqref="L1:L22 M1:N1">
    <cfRule type="cellIs" dxfId="4" priority="3" operator="equal">
      <formula>"SKIP"</formula>
    </cfRule>
  </conditionalFormatting>
  <dataValidations>
    <dataValidation type="list" allowBlank="1" showErrorMessage="1" sqref="H13">
      <formula1>Keywords!$A$2:$A170</formula1>
    </dataValidation>
    <dataValidation type="list" allowBlank="1" showErrorMessage="1" sqref="H20">
      <formula1>Keywords!$A$2:$A185</formula1>
    </dataValidation>
    <dataValidation type="list" allowBlank="1" showErrorMessage="1" sqref="H21:H22">
      <formula1>Keywords!$A$2:$A170</formula1>
    </dataValidation>
    <dataValidation type="list" allowBlank="1" showErrorMessage="1" sqref="H14">
      <formula1>Keywords!$A$2:$A178</formula1>
    </dataValidation>
    <dataValidation type="list" allowBlank="1" showErrorMessage="1" sqref="G2:G22">
      <formula1>"Y,N"</formula1>
    </dataValidation>
    <dataValidation type="list" allowBlank="1" showErrorMessage="1" sqref="A1:A22">
      <formula1>TestCase!$A:$A</formula1>
    </dataValidation>
    <dataValidation type="list" allowBlank="1" showErrorMessage="1" sqref="H5:H6 H11 H15:H17 D2:D22">
      <formula1>Keywords!$A$2:$A22</formula1>
    </dataValidation>
    <dataValidation type="list" allowBlank="1" showErrorMessage="1" sqref="H18">
      <formula1>Keywords!$A$2:$A166</formula1>
    </dataValidation>
    <dataValidation type="list" allowBlank="1" showErrorMessage="1" sqref="H19">
      <formula1>Keywords!$A$2:$A179</formula1>
    </dataValidation>
    <dataValidation type="list" allowBlank="1" showErrorMessage="1" sqref="H12">
      <formula1>Keywords!$A$2:$A179</formula1>
    </dataValidation>
    <dataValidation type="list" allowBlank="1" showErrorMessage="1" sqref="H2:H4 H7">
      <formula1>Keywords!$A$2:$A165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2" t="s">
        <v>103</v>
      </c>
      <c r="C1" s="52" t="s">
        <v>104</v>
      </c>
      <c r="D1" s="1" t="s">
        <v>1</v>
      </c>
    </row>
    <row r="2">
      <c r="A2" s="53"/>
      <c r="B2" s="53"/>
      <c r="C2" s="53"/>
      <c r="D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IFERROR(__xludf.DUMMYFUNCTION("""COMPUTED_VALUE"""),"Example")</f>
        <v>Example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 t="str">
        <f>IFERROR(__xludf.DUMMYFUNCTION("""COMPUTED_VALUE"""),"http://localhost:8342/q/scene//Button(Clone)[14].Button.onClick()")</f>
        <v>http://localhost:8342/q/scene//Button(Clone)[14].Button.onClick()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9" t="str">
        <f>IFERROR(__xludf.DUMMYFUNCTION("""COMPUTED_VALUE"""),"Kiểm tra gameobject(element) có xuất hiện trên màn hình k")</f>
        <v>Kiểm tra gameobject(element) có xuất hiện trên màn hình k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7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IFERROR(__xludf.DUMMYFUNCTION("""COMPUTED_VALUE"""),"setVariableFile")</f>
        <v>setVariableFile</v>
      </c>
      <c r="B87" s="57" t="str">
        <f>IFERROR(__xludf.DUMMYFUNCTION("""COMPUTED_VALUE"""),"key(exist),value")</f>
        <v>key(exist),value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IFERROR(__xludf.DUMMYFUNCTION("""COMPUTED_VALUE"""),"gán giá trị cho biến index trong variable file ")</f>
        <v>gán giá trị cho biến index trong variable file 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IFERROR(__xludf.DUMMYFUNCTION("""COMPUTED_VALUE"""),"addVariableFile")</f>
        <v>addVariableFile</v>
      </c>
      <c r="B88" s="57" t="str">
        <f>IFERROR(__xludf.DUMMYFUNCTION("""COMPUTED_VALUE"""),"key,add")</f>
        <v>key,add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IFERROR(__xludf.DUMMYFUNCTION("""COMPUTED_VALUE"""),"changeModeTC")</f>
        <v>changeModeTC</v>
      </c>
      <c r="B89" s="57" t="str">
        <f>IFERROR(__xludf.DUMMYFUNCTION("""COMPUTED_VALUE"""),"keyWord,locator,component,tcRow,expected")</f>
        <v>keyWord,locator,component,tcRow,expected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IFERROR(__xludf.DUMMYFUNCTION("""COMPUTED_VALUE"""),"variableKey,runYes,runNo,expect")</f>
        <v>variableKey,runYes,runNo,expect</v>
      </c>
      <c r="C90" s="57" t="str">
        <f>IFERROR(__xludf.DUMMYFUNCTION("""COMPUTED_VALUE"""),"void")</f>
        <v>void</v>
      </c>
      <c r="D90" s="57"/>
      <c r="E90" s="57"/>
      <c r="F90" s="57" t="str">
        <f>IFERROR(__xludf.DUMMYFUNCTION("""COMPUTED_VALUE"""),"runYes: row tc modeyes")</f>
        <v>runYes: row tc modeyes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IFERROR(__xludf.DUMMYFUNCTION("""COMPUTED_VALUE"""),"changeModeTCSetTrue")</f>
        <v>changeModeTCSetTrue</v>
      </c>
      <c r="B91" s="57" t="str">
        <f>IFERROR(__xludf.DUMMYFUNCTION("""COMPUTED_VALUE"""),"(String actual,String tcRow,String expect)")</f>
        <v>(String actual,String tcRow,String expect)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IFERROR(__xludf.DUMMYFUNCTION("""COMPUTED_VALUE"""),"actual check equal expect if true tcRow set mode run YES")</f>
        <v>actual check equal expect if true tcRow set mode run 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IFERROR(__xludf.DUMMYFUNCTION("""COMPUTED_VALUE"""),"changeModeTCSetFail")</f>
        <v>changeModeTCSetFail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NO")</f>
        <v>actual check equal expect if true tcRow set mode run NO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IFERROR(__xludf.DUMMYFUNCTION("""COMPUTED_VALUE"""),"isElementDisplay")</f>
        <v>isElementDisplay</v>
      </c>
      <c r="B93" s="57" t="str">
        <f>IFERROR(__xludf.DUMMYFUNCTION("""COMPUTED_VALUE"""),"element[,strSplit]")</f>
        <v>element[,strSplit]</v>
      </c>
      <c r="C93" s="57" t="str">
        <f>IFERROR(__xludf.DUMMYFUNCTION("""COMPUTED_VALUE"""),"void")</f>
        <v>void</v>
      </c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IFERROR(__xludf.DUMMYFUNCTION("""COMPUTED_VALUE"""),"addTagForObject")</f>
        <v>addTagForObject</v>
      </c>
      <c r="B94" s="57" t="str">
        <f>IFERROR(__xludf.DUMMYFUNCTION("""COMPUTED_VALUE"""),"element,newTag")</f>
        <v>element,newTag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IFERROR(__xludf.DUMMYFUNCTION("""COMPUTED_VALUE"""),"pause")</f>
        <v>pause</v>
      </c>
      <c r="B95" s="57"/>
      <c r="C95" s="57" t="str">
        <f>IFERROR(__xludf.DUMMYFUNCTION("""COMPUTED_VALUE"""),"void")</f>
        <v>void</v>
      </c>
      <c r="D95" s="57"/>
      <c r="E95" s="57"/>
      <c r="F95" s="57" t="str">
        <f>IFERROR(__xludf.DUMMYFUNCTION("""COMPUTED_VALUE"""),"pause program")</f>
        <v>pause program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IFERROR(__xludf.DUMMYFUNCTION("""COMPUTED_VALUE"""),"resume")</f>
        <v>resume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IFERROR(__xludf.DUMMYFUNCTION("""COMPUTED_VALUE"""),"unpause program")</f>
        <v>unpause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IFERROR(__xludf.DUMMYFUNCTION("""COMPUTED_VALUE"""),"getAudiosSource")</f>
        <v>getAudiosSource</v>
      </c>
      <c r="B97" s="57" t="str">
        <f>IFERROR(__xludf.DUMMYFUNCTION("""COMPUTED_VALUE"""),"element,expect")</f>
        <v>element,expect</v>
      </c>
      <c r="C97" s="57" t="str">
        <f>IFERROR(__xludf.DUMMYFUNCTION("""COMPUTED_VALUE"""),"String")</f>
        <v>String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IFERROR(__xludf.DUMMYFUNCTION("""COMPUTED_VALUE"""),"getAudiosSourceByTime")</f>
        <v>getAudiosSourceByTime</v>
      </c>
      <c r="B98" s="57" t="str">
        <f>IFERROR(__xludf.DUMMYFUNCTION("""COMPUTED_VALUE"""),"element,second,expect")</f>
        <v>element,second,expect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IFERROR(__xludf.DUMMYFUNCTION("""COMPUTED_VALUE"""),"getAudiosSourceByLocator")</f>
        <v>getAudiosSourceByLocator</v>
      </c>
      <c r="B99" s="57" t="str">
        <f>IFERROR(__xludf.DUMMYFUNCTION("""COMPUTED_VALUE"""),"element1,element2,expect")</f>
        <v>element1,element2,expect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IFERROR(__xludf.DUMMYFUNCTION("""COMPUTED_VALUE"""),"deFindAnswerDienThe")</f>
        <v>deFindAnswerDienThe</v>
      </c>
      <c r="B100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57" t="str">
        <f>IFERROR(__xludf.DUMMYFUNCTION("""COMPUTED_VALUE"""),"void")</f>
        <v>void</v>
      </c>
      <c r="D100" s="57"/>
      <c r="E100" s="57"/>
      <c r="F100" s="57" t="str">
        <f>IFERROR(__xludf.DUMMYFUNCTION("""COMPUTED_VALUE"""),"return value locator1 in $.path in variable file")</f>
        <v>return value locator1 in $.path in variable file</v>
      </c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IFERROR(__xludf.DUMMYFUNCTION("""COMPUTED_VALUE"""),"getElementDisplayInScene")</f>
        <v>getElementDisplayInScene</v>
      </c>
      <c r="B101" s="57" t="str">
        <f>IFERROR(__xludf.DUMMYFUNCTION("""COMPUTED_VALUE"""),"strAdd,expect")</f>
        <v>strAdd,expect</v>
      </c>
      <c r="C101" s="57" t="str">
        <f>IFERROR(__xludf.DUMMYFUNCTION("""COMPUTED_VALUE"""),"void")</f>
        <v>void</v>
      </c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IFERROR(__xludf.DUMMYFUNCTION("""COMPUTED_VALUE"""),"isElementsDisplay")</f>
        <v>isElementsDisplay</v>
      </c>
      <c r="B102" s="57" t="str">
        <f>IFERROR(__xludf.DUMMYFUNCTION("""COMPUTED_VALUE"""),"strSplit,locator")</f>
        <v>strSplit,locator</v>
      </c>
      <c r="C102" s="57" t="str">
        <f>IFERROR(__xludf.DUMMYFUNCTION("""COMPUTED_VALUE"""),"String")</f>
        <v>String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IFERROR(__xludf.DUMMYFUNCTION("""COMPUTED_VALUE"""),"swipeMap")</f>
        <v>swipeMap</v>
      </c>
      <c r="B103" s="57" t="str">
        <f>IFERROR(__xludf.DUMMYFUNCTION("""COMPUTED_VALUE"""),"element,component,property,key,expect")</f>
        <v>element,component,property,key,expect</v>
      </c>
      <c r="C103" s="57" t="str">
        <f>IFERROR(__xludf.DUMMYFUNCTION("""COMPUTED_VALUE"""),"void")</f>
        <v>void</v>
      </c>
      <c r="D103" s="57"/>
      <c r="E103" s="57"/>
      <c r="F103" s="57" t="str">
        <f>IFERROR(__xludf.DUMMYFUNCTION("""COMPUTED_VALUE"""),"key file data to get list leson")</f>
        <v>key file data to get list leson</v>
      </c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IFERROR(__xludf.DUMMYFUNCTION("""COMPUTED_VALUE"""),"comPairImage")</f>
        <v>comPairImage</v>
      </c>
      <c r="B104" s="57" t="str">
        <f>IFERROR(__xludf.DUMMYFUNCTION("""COMPUTED_VALUE"""),"element,expect")</f>
        <v>element,expect</v>
      </c>
      <c r="C104" s="57" t="str">
        <f>IFERROR(__xludf.DUMMYFUNCTION("""COMPUTED_VALUE"""),"String")</f>
        <v>String</v>
      </c>
      <c r="D104" s="57"/>
      <c r="E104" s="57"/>
      <c r="F104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IFERROR(__xludf.DUMMYFUNCTION("""COMPUTED_VALUE"""),"comPairWordHasImage")</f>
        <v>comPairWordHasImage</v>
      </c>
      <c r="B105" s="57" t="str">
        <f>IFERROR(__xludf.DUMMYFUNCTION("""COMPUTED_VALUE"""),"element,expect")</f>
        <v>element,expect</v>
      </c>
      <c r="C105" s="57" t="str">
        <f>IFERROR(__xludf.DUMMYFUNCTION("""COMPUTED_VALUE"""),"String")</f>
        <v>String</v>
      </c>
      <c r="D105" s="57"/>
      <c r="E105" s="57"/>
      <c r="F105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 t="str">
        <f>IFERROR(__xludf.DUMMYFUNCTION("""COMPUTED_VALUE"""),"skipLesson")</f>
        <v>skipLesson</v>
      </c>
      <c r="B106" s="57" t="str">
        <f>IFERROR(__xludf.DUMMYFUNCTION("""COMPUTED_VALUE"""),"element")</f>
        <v>element</v>
      </c>
      <c r="C106" s="57" t="str">
        <f>IFERROR(__xludf.DUMMYFUNCTION("""COMPUTED_VALUE"""),"void")</f>
        <v>void</v>
      </c>
      <c r="D106" s="57"/>
      <c r="E106" s="57"/>
      <c r="F106" s="57" t="str">
        <f>IFERROR(__xludf.DUMMYFUNCTION("""COMPUTED_VALUE"""),"sử dụng với những nút có thể onclick()")</f>
        <v>sử dụng với những nút có thể onclick()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