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1W68fjQY3xKYyWtYdMpKo16pz8XUKOksEnPnJdCKdKI="/>
    </ext>
  </extLst>
</workbook>
</file>

<file path=xl/sharedStrings.xml><?xml version="1.0" encoding="utf-8"?>
<sst xmlns="http://schemas.openxmlformats.org/spreadsheetml/2006/main" count="140" uniqueCount="86">
  <si>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</si>
  <si>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</si>
  <si>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</si>
  <si>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</si>
  <si>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</si>
  <si>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</si>
  <si>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</si>
  <si>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</si>
  <si>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</si>
  <si>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</si>
  <si>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</si>
  <si>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</si>
  <si>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</si>
  <si>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</si>
  <si>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</si>
  <si>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</si>
  <si>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</si>
  <si>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</si>
  <si>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</si>
  <si>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</si>
  <si>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</si>
  <si>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</si>
  <si>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</si>
  <si>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</si>
  <si>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</si>
  <si>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</si>
  <si>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</si>
  <si>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</si>
  <si>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</si>
  <si>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</si>
  <si>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</si>
  <si>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</si>
  <si>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</si>
  <si>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màn hình map</t>
  </si>
  <si>
    <t>skipLesson</t>
  </si>
  <si>
    <t>CanvasGamePlay/ButtonClose</t>
  </si>
  <si>
    <t>TS2</t>
  </si>
  <si>
    <t>TS3</t>
  </si>
  <si>
    <t>TS4</t>
  </si>
  <si>
    <t>Xác định có cần chọn level</t>
  </si>
  <si>
    <t>changeModeTC</t>
  </si>
  <si>
    <t>getText,LevelName,TextMeshProUGUI,2</t>
  </si>
  <si>
    <t>$.level</t>
  </si>
  <si>
    <t>TS5</t>
  </si>
  <si>
    <t>Xác định level</t>
  </si>
  <si>
    <t>setVariableFile</t>
  </si>
  <si>
    <t>index</t>
  </si>
  <si>
    <t>Chọn level</t>
  </si>
  <si>
    <t>click</t>
  </si>
  <si>
    <t>LevelButton,Button,onClick()</t>
  </si>
  <si>
    <t>Click level</t>
  </si>
  <si>
    <t>pressLocatorByVarFile</t>
  </si>
  <si>
    <t>ButtonLevel ($.index)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</si>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</sst>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">
        <v>11</v>
      </c>
      <c r="B2" s="15" t="s">
        <v>32</v>
      </c>
      <c r="C2" s="16" t="s">
        <v>33</v>
      </c>
      <c r="D2" s="15" t="s">
        <v>34</v>
      </c>
      <c r="E2" s="17" t="s">
        <v>35</v>
      </c>
      <c r="F2" s="18"/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36</v>
      </c>
      <c r="C3" s="16" t="s">
        <v>33</v>
      </c>
      <c r="D3" s="15" t="s">
        <v>34</v>
      </c>
      <c r="E3" s="17" t="s">
        <v>35</v>
      </c>
      <c r="F3" s="18"/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">
        <v>11</v>
      </c>
      <c r="B4" s="15" t="s">
        <v>37</v>
      </c>
      <c r="C4" s="16" t="s">
        <v>33</v>
      </c>
      <c r="D4" s="15" t="s">
        <v>34</v>
      </c>
      <c r="E4" s="17" t="s">
        <v>35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tr">
        <f>TestCase!A2</f>
        <v>TC1</v>
      </c>
      <c r="B5" s="15" t="s">
        <v>38</v>
      </c>
      <c r="C5" s="16" t="s">
        <v>39</v>
      </c>
      <c r="D5" s="15" t="s">
        <v>40</v>
      </c>
      <c r="E5" s="17" t="s">
        <v>41</v>
      </c>
      <c r="F5" s="18" t="s">
        <v>42</v>
      </c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">
        <v>11</v>
      </c>
      <c r="B6" s="15" t="s">
        <v>43</v>
      </c>
      <c r="C6" s="16" t="s">
        <v>44</v>
      </c>
      <c r="D6" s="15" t="s">
        <v>45</v>
      </c>
      <c r="E6" s="17" t="s">
        <v>46</v>
      </c>
      <c r="F6" s="18" t="s">
        <v>42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TestCase!A3</f>
        <v>TC2</v>
      </c>
      <c r="B7" s="15" t="s">
        <v>32</v>
      </c>
      <c r="C7" s="16" t="s">
        <v>47</v>
      </c>
      <c r="D7" s="15" t="s">
        <v>48</v>
      </c>
      <c r="E7" s="17" t="s">
        <v>49</v>
      </c>
      <c r="F7" s="18"/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">
        <v>14</v>
      </c>
      <c r="B8" s="15" t="s">
        <v>37</v>
      </c>
      <c r="C8" s="16" t="s">
        <v>50</v>
      </c>
      <c r="D8" s="15" t="s">
        <v>51</v>
      </c>
      <c r="E8" s="17" t="s">
        <v>52</v>
      </c>
      <c r="F8" s="18"/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tr">
        <f>TestCase!A3</f>
        <v>TC2</v>
      </c>
      <c r="B9" s="15" t="s">
        <v>38</v>
      </c>
      <c r="C9" s="16" t="s">
        <v>53</v>
      </c>
      <c r="D9" s="15" t="s">
        <v>54</v>
      </c>
      <c r="E9" s="17" t="s">
        <v>55</v>
      </c>
      <c r="F9" s="18" t="s">
        <v>42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tr">
        <f>TestCase!A4</f>
        <v>TC3</v>
      </c>
      <c r="B10" s="15" t="s">
        <v>32</v>
      </c>
      <c r="C10" s="16" t="s">
        <v>56</v>
      </c>
      <c r="D10" s="15" t="s">
        <v>40</v>
      </c>
      <c r="E10" s="17" t="s">
        <v>57</v>
      </c>
      <c r="F10" s="18" t="s">
        <v>58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TestCase!A5</f>
        <v>TC4</v>
      </c>
      <c r="B11" s="15" t="s">
        <v>32</v>
      </c>
      <c r="C11" s="16" t="s">
        <v>59</v>
      </c>
      <c r="D11" s="15" t="s">
        <v>60</v>
      </c>
      <c r="E11" s="17" t="s">
        <v>61</v>
      </c>
      <c r="F11" s="18" t="s">
        <v>58</v>
      </c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">
        <v>20</v>
      </c>
      <c r="B12" s="15" t="s">
        <v>32</v>
      </c>
      <c r="C12" s="16" t="s">
        <v>62</v>
      </c>
      <c r="D12" s="15" t="s">
        <v>45</v>
      </c>
      <c r="E12" s="25" t="s">
        <v>46</v>
      </c>
      <c r="F12" s="26" t="s">
        <v>63</v>
      </c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">
        <v>20</v>
      </c>
      <c r="B13" s="15" t="s">
        <v>36</v>
      </c>
      <c r="C13" s="16" t="s">
        <v>64</v>
      </c>
      <c r="D13" s="15" t="s">
        <v>65</v>
      </c>
      <c r="E13" s="25" t="s">
        <v>66</v>
      </c>
      <c r="F13" s="27" t="s">
        <v>67</v>
      </c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37</v>
      </c>
      <c r="C14" s="16" t="s">
        <v>68</v>
      </c>
      <c r="D14" s="15" t="s">
        <v>69</v>
      </c>
      <c r="E14" s="17" t="s">
        <v>70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  <row r="15" ht="15.75" customHeight="1">
      <c r="A15" s="15" t="str">
        <f>TestCase!A6</f>
        <v>TC5</v>
      </c>
      <c r="B15" s="15" t="s">
        <v>43</v>
      </c>
      <c r="C15" s="16" t="s">
        <v>71</v>
      </c>
      <c r="D15" s="15" t="s">
        <v>72</v>
      </c>
      <c r="E15" s="17" t="s">
        <v>73</v>
      </c>
      <c r="F15" s="18"/>
      <c r="G15" s="19" t="s">
        <v>13</v>
      </c>
      <c r="H15" s="20"/>
      <c r="I15" s="21"/>
      <c r="J15" s="22"/>
      <c r="K15" s="23"/>
      <c r="L15" s="22"/>
      <c r="M15" s="24"/>
      <c r="N15" s="22"/>
    </row>
    <row r="16" ht="15.75" customHeight="1">
      <c r="A16" s="15" t="str">
        <f>TestCase!A6</f>
        <v>TC5</v>
      </c>
      <c r="B16" s="15" t="s">
        <v>74</v>
      </c>
      <c r="C16" s="16" t="s">
        <v>75</v>
      </c>
      <c r="D16" s="15" t="s">
        <v>76</v>
      </c>
      <c r="E16" s="17" t="s">
        <v>77</v>
      </c>
      <c r="F16" s="18"/>
      <c r="G16" s="19" t="s">
        <v>13</v>
      </c>
      <c r="H16" s="20"/>
      <c r="I16" s="21"/>
      <c r="J16" s="22"/>
      <c r="K16" s="23"/>
      <c r="L16" s="22"/>
      <c r="M16" s="24"/>
      <c r="N16" s="22"/>
    </row>
    <row r="17" ht="15.75" customHeight="1">
      <c r="A17" s="15" t="str">
        <f>TestCase!A6</f>
        <v>TC5</v>
      </c>
      <c r="B17" s="15" t="s">
        <v>78</v>
      </c>
      <c r="C17" s="16" t="s">
        <v>79</v>
      </c>
      <c r="D17" s="15" t="s">
        <v>80</v>
      </c>
      <c r="E17" s="17" t="s">
        <v>81</v>
      </c>
      <c r="F17" s="18"/>
      <c r="G17" s="19" t="s">
        <v>13</v>
      </c>
      <c r="H17" s="20"/>
      <c r="I17" s="21"/>
      <c r="J17" s="22"/>
      <c r="K17" s="23"/>
      <c r="L17" s="22"/>
      <c r="M17" s="24"/>
      <c r="N17" s="22"/>
    </row>
  </sheetData>
  <conditionalFormatting sqref="L1:L17 M1:N1">
    <cfRule type="cellIs" dxfId="0" priority="1" operator="equal">
      <formula>"PASS"</formula>
    </cfRule>
  </conditionalFormatting>
  <conditionalFormatting sqref="L1:L17 M1:N1">
    <cfRule type="cellIs" dxfId="4" priority="2" operator="equal">
      <formula>"FAIL"</formula>
    </cfRule>
  </conditionalFormatting>
  <conditionalFormatting sqref="L1:L17 M1:N1">
    <cfRule type="cellIs" dxfId="5" priority="3" operator="equal">
      <formula>"SKIP"</formula>
    </cfRule>
  </conditionalFormatting>
  <dataValidations>
    <dataValidation type="list" allowBlank="1" showErrorMessage="1" sqref="H12:H13">
      <formula1>Keywords!$A$2:$A169</formula1>
    </dataValidation>
    <dataValidation type="list" allowBlank="1" showErrorMessage="1" sqref="A2:A17">
      <formula1>TestCase!$A$1:$A17</formula1>
    </dataValidation>
    <dataValidation type="list" allowBlank="1" showErrorMessage="1" sqref="G2:G17">
      <formula1>"Y,N"</formula1>
    </dataValidation>
    <dataValidation type="list" allowBlank="1" showErrorMessage="1" sqref="H5:H6">
      <formula1>Keywords!$A$2:$A166</formula1>
    </dataValidation>
    <dataValidation type="list" allowBlank="1" showErrorMessage="1" sqref="H9">
      <formula1>Keywords!$A$2:$A168</formula1>
    </dataValidation>
    <dataValidation type="list" allowBlank="1" showErrorMessage="1" sqref="D2:D17">
      <formula1>Keywords!$A$2:$A17</formula1>
    </dataValidation>
    <dataValidation type="list" allowBlank="1" showErrorMessage="1" sqref="H7:H8">
      <formula1>Keywords!$A$2:$A167</formula1>
    </dataValidation>
    <dataValidation type="list" allowBlank="1" showErrorMessage="1" sqref="H10:H11">
      <formula1>Keywords!$A$2:$A168</formula1>
    </dataValidation>
    <dataValidation type="list" allowBlank="1" showErrorMessage="1" sqref="H14:H16">
      <formula1>Keywords!$A$2:$A170</formula1>
    </dataValidation>
    <dataValidation type="list" allowBlank="1" showErrorMessage="1" sqref="H2:H4">
      <formula1>Keywords!$A$2:$A171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IFERROR(__xludf.DUMMYFUNCTION("""COMPUTED_VALUE"""),"addVariableFile")</f>
        <v>addVariableFile</v>
      </c>
      <c r="B90" s="33" t="str">
        <f>IFERROR(__xludf.DUMMYFUNCTION("""COMPUTED_VALUE"""),"key,add")</f>
        <v>key,add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IFERROR(__xludf.DUMMYFUNCTION("""COMPUTED_VALUE"""),"keyWord,locator,component,tcRow,expected")</f>
        <v>keyWord,locator,component,tcRow,expected</v>
      </c>
      <c r="C91" s="33" t="str">
        <f>IFERROR(__xludf.DUMMYFUNCTION("""COMPUTED_VALUE"""),"void")</f>
        <v>void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IFERROR(__xludf.DUMMYFUNCTION("""COMPUTED_VALUE"""),"changeModeTC")</f>
        <v>changeModeTC</v>
      </c>
      <c r="B92" s="33" t="str">
        <f>IFERROR(__xludf.DUMMYFUNCTION("""COMPUTED_VALUE"""),"variableKey,runYes,runNo,expect")</f>
        <v>variableKey,runYes,runNo,expect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IFERROR(__xludf.DUMMYFUNCTION("""COMPUTED_VALUE"""),"runYes: row tc modeyes")</f>
        <v>runYes: row tc modeyes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IFERROR(__xludf.DUMMYFUNCTION("""COMPUTED_VALUE"""),"changeModeTCSetTrue")</f>
        <v>changeModeTCSetTrue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YES")</f>
        <v>actual check equal expect if true tcRow set mode run YES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IFERROR(__xludf.DUMMYFUNCTION("""COMPUTED_VALUE"""),"changeModeTCSetFail")</f>
        <v>changeModeTCSetFail</v>
      </c>
      <c r="B94" s="33" t="str">
        <f>IFERROR(__xludf.DUMMYFUNCTION("""COMPUTED_VALUE"""),"(String actual,String tcRow,String expect)")</f>
        <v>(String actual,String tcRow,String expect)</v>
      </c>
      <c r="C94" s="33" t="str">
        <f>IFERROR(__xludf.DUMMYFUNCTION("""COMPUTED_VALUE"""),"void")</f>
        <v>void</v>
      </c>
      <c r="D94" s="33"/>
      <c r="E94" s="33"/>
      <c r="F94" s="33" t="str">
        <f>IFERROR(__xludf.DUMMYFUNCTION("""COMPUTED_VALUE"""),"actual check equal expect if true tcRow set mode run NO")</f>
        <v>actual check equal expect if true tcRow set mode run NO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IFERROR(__xludf.DUMMYFUNCTION("""COMPUTED_VALUE"""),"isElementDisplay")</f>
        <v>isElementDisplay</v>
      </c>
      <c r="B95" s="33" t="str">
        <f>IFERROR(__xludf.DUMMYFUNCTION("""COMPUTED_VALUE"""),"element[,strSplit]")</f>
        <v>element[,strSplit]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IFERROR(__xludf.DUMMYFUNCTION("""COMPUTED_VALUE"""),"addTagForObject")</f>
        <v>addTagForObject</v>
      </c>
      <c r="B96" s="33" t="str">
        <f>IFERROR(__xludf.DUMMYFUNCTION("""COMPUTED_VALUE"""),"element,newTag")</f>
        <v>element,newTag</v>
      </c>
      <c r="C96" s="33" t="str">
        <f>IFERROR(__xludf.DUMMYFUNCTION("""COMPUTED_VALUE"""),"void")</f>
        <v>void</v>
      </c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IFERROR(__xludf.DUMMYFUNCTION("""COMPUTED_VALUE"""),"pause")</f>
        <v>pause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IFERROR(__xludf.DUMMYFUNCTION("""COMPUTED_VALUE"""),"pause program")</f>
        <v>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IFERROR(__xludf.DUMMYFUNCTION("""COMPUTED_VALUE"""),"resume")</f>
        <v>resume</v>
      </c>
      <c r="B98" s="33"/>
      <c r="C98" s="33" t="str">
        <f>IFERROR(__xludf.DUMMYFUNCTION("""COMPUTED_VALUE"""),"void")</f>
        <v>void</v>
      </c>
      <c r="D98" s="33"/>
      <c r="E98" s="33"/>
      <c r="F98" s="33" t="str">
        <f>IFERROR(__xludf.DUMMYFUNCTION("""COMPUTED_VALUE"""),"unpause program")</f>
        <v>unpause program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IFERROR(__xludf.DUMMYFUNCTION("""COMPUTED_VALUE"""),"getAudiosSource")</f>
        <v>getAudiosSource</v>
      </c>
      <c r="B99" s="33" t="str">
        <f>IFERROR(__xludf.DUMMYFUNCTION("""COMPUTED_VALUE"""),"element,expect")</f>
        <v>element,expect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IFERROR(__xludf.DUMMYFUNCTION("""COMPUTED_VALUE"""),"getAudiosSourceByTime")</f>
        <v>getAudiosSourceByTime</v>
      </c>
      <c r="B100" s="33" t="str">
        <f>IFERROR(__xludf.DUMMYFUNCTION("""COMPUTED_VALUE"""),"element,second,expect")</f>
        <v>element,second,expect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IFERROR(__xludf.DUMMYFUNCTION("""COMPUTED_VALUE"""),"getAudiosSourceByLocator")</f>
        <v>getAudiosSourceByLocator</v>
      </c>
      <c r="B101" s="33" t="str">
        <f>IFERROR(__xludf.DUMMYFUNCTION("""COMPUTED_VALUE"""),"element1,element2,expect")</f>
        <v>element1,element2,expect</v>
      </c>
      <c r="C101" s="33" t="str">
        <f>IFERROR(__xludf.DUMMYFUNCTION("""COMPUTED_VALUE"""),"String")</f>
        <v>String</v>
      </c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IFERROR(__xludf.DUMMYFUNCTION("""COMPUTED_VALUE"""),"deFindAnswerDienThe")</f>
        <v>deFindAnswerDienThe</v>
      </c>
      <c r="B102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33" t="str">
        <f>IFERROR(__xludf.DUMMYFUNCTION("""COMPUTED_VALUE"""),"void")</f>
        <v>void</v>
      </c>
      <c r="D102" s="33"/>
      <c r="E102" s="33"/>
      <c r="F102" s="33" t="str">
        <f>IFERROR(__xludf.DUMMYFUNCTION("""COMPUTED_VALUE"""),"return value locator1 in $.path in variable file")</f>
        <v>return value locator1 in $.path in variable file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IFERROR(__xludf.DUMMYFUNCTION("""COMPUTED_VALUE"""),"getElementDisplayInScene")</f>
        <v>getElementDisplayInScene</v>
      </c>
      <c r="B103" s="33" t="str">
        <f>IFERROR(__xludf.DUMMYFUNCTION("""COMPUTED_VALUE"""),"strAdd,expect")</f>
        <v>strAdd,expect</v>
      </c>
      <c r="C103" s="33" t="str">
        <f>IFERROR(__xludf.DUMMYFUNCTION("""COMPUTED_VALUE"""),"void")</f>
        <v>void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IFERROR(__xludf.DUMMYFUNCTION("""COMPUTED_VALUE"""),"isElementsDisplay")</f>
        <v>isElementsDisplay</v>
      </c>
      <c r="B104" s="33" t="str">
        <f>IFERROR(__xludf.DUMMYFUNCTION("""COMPUTED_VALUE"""),"strSplit,locator")</f>
        <v>strSplit,locator</v>
      </c>
      <c r="C104" s="33" t="str">
        <f>IFERROR(__xludf.DUMMYFUNCTION("""COMPUTED_VALUE"""),"String")</f>
        <v>String</v>
      </c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IFERROR(__xludf.DUMMYFUNCTION("""COMPUTED_VALUE"""),"swipeMap")</f>
        <v>swipeMap</v>
      </c>
      <c r="B105" s="33" t="str">
        <f>IFERROR(__xludf.DUMMYFUNCTION("""COMPUTED_VALUE"""),"element,component,property,key,expect")</f>
        <v>element,component,property,key,expect</v>
      </c>
      <c r="C105" s="33" t="str">
        <f>IFERROR(__xludf.DUMMYFUNCTION("""COMPUTED_VALUE"""),"void")</f>
        <v>void</v>
      </c>
      <c r="D105" s="33"/>
      <c r="E105" s="33"/>
      <c r="F105" s="33" t="str">
        <f>IFERROR(__xludf.DUMMYFUNCTION("""COMPUTED_VALUE"""),"key file data to get list leson")</f>
        <v>key file data to get list leson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IFERROR(__xludf.DUMMYFUNCTION("""COMPUTED_VALUE"""),"comPairImage")</f>
        <v>comPairImage</v>
      </c>
      <c r="B106" s="33" t="str">
        <f>IFERROR(__xludf.DUMMYFUNCTION("""COMPUTED_VALUE"""),"element,expect")</f>
        <v>element,expect</v>
      </c>
      <c r="C106" s="33" t="str">
        <f>IFERROR(__xludf.DUMMYFUNCTION("""COMPUTED_VALUE"""),"String")</f>
        <v>String</v>
      </c>
      <c r="D106" s="33"/>
      <c r="E106" s="33"/>
      <c r="F106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 t="str">
        <f>IFERROR(__xludf.DUMMYFUNCTION("""COMPUTED_VALUE"""),"comPairWordHasImage")</f>
        <v>comPairWordHasImage</v>
      </c>
      <c r="B107" s="33" t="str">
        <f>IFERROR(__xludf.DUMMYFUNCTION("""COMPUTED_VALUE"""),"element,expect")</f>
        <v>element,expect</v>
      </c>
      <c r="C107" s="33" t="str">
        <f>IFERROR(__xludf.DUMMYFUNCTION("""COMPUTED_VALUE"""),"String")</f>
        <v>String</v>
      </c>
      <c r="D107" s="33"/>
      <c r="E107" s="33"/>
      <c r="F107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 t="str">
        <f>IFERROR(__xludf.DUMMYFUNCTION("""COMPUTED_VALUE"""),"skipLesson")</f>
        <v>skipLesson</v>
      </c>
      <c r="B108" s="33" t="str">
        <f>IFERROR(__xludf.DUMMYFUNCTION("""COMPUTED_VALUE"""),"element")</f>
        <v>element</v>
      </c>
      <c r="C108" s="33" t="str">
        <f>IFERROR(__xludf.DUMMYFUNCTION("""COMPUTED_VALUE"""),"void")</f>
        <v>void</v>
      </c>
      <c r="D108" s="33"/>
      <c r="E108" s="33"/>
      <c r="F108" s="33" t="str">
        <f>IFERROR(__xludf.DUMMYFUNCTION("""COMPUTED_VALUE"""),"sử dụng với những nút có thể onclick()")</f>
        <v>sử dụng với những nút có thể onclick()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