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<sst xmlns="http://schemas.openxmlformats.org/spreadsheetml/2006/main" count="154" uniqueCount="62">
  <si>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</si>
  <si>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</si>
  <si>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</si>
  <si>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</si>
  <si>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</si>
  <si>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</si>
  <si>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</si>
  <si>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</si>
  <si>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</si>
  <si>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</si>
  <si>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</si>
  <si>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</si>
  <si>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</si>
  <si>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</si>
  <si>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</si>
  <si>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</si>
  <si>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</si>
  <si>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</si>
  <si>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</si>
  <si>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</si>
  <si>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</si>
  <si>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</si>
  <si>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</si>
  <si>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</si>
  <si>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</si>
  <si>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</si>
  <si>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</si>
  <si>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</si>
  <si>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</si>
  <si>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</si>
  <si>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</si>
  <si>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</si>
  <si>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Kiểm tra audio đề bài</t>
  </si>
  <si>
    <t>waitForObject</t>
  </si>
  <si>
    <t>120,.mp3</t>
  </si>
  <si>
    <t>$.act[?(@.game_name=="BE.PV02AiSpeakingWords(Clone)")].turn[0].word[0].audio[*].file_path</t>
  </si>
  <si>
    <t>TS3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</si>
  <si>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</si>
  <si>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</si>
  <si>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</si>
  <si>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</si>
  <si>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</si>
  <si>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</si>
  <si>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</si>
  <si>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</si>
  <si>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</si>
  <si>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</si>
  <si>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</si>
  <si>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</si>
  <si>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$.act[?(@.game_name=="BE.PV02AiSpeakingWords(Clone)")].turn[1].word[0].text</t>
  </si>
  <si>
    <t>TS4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</si>
  <si>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</si>
  <si>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</si>
  <si>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</si>
  <si>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</si>
  <si>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</si>
  <si>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</si>
  <si>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</si>
  <si>
    <t>84abcc9ab6dfef74b86c68e4c484c336.mp3</t>
  </si>
  <si>
    <t>love</t>
  </si>
  <si>
    <t>2bcee380231fce9a0ddf0db3d9dfd248.mp3</t>
  </si>
  <si>
    <t>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</si>
</sst>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5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 t="s">
        <v>8</v>
      </c>
      <c r="E3" s="8" t="s">
        <v>14</v>
      </c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 t="s">
        <v>8</v>
      </c>
      <c r="E4" s="8" t="s">
        <v>14</v>
      </c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 t="s">
        <v>8</v>
      </c>
      <c r="E5" s="8" t="s">
        <v>14</v>
      </c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1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8.0"/>
    <col min="7" max="7" customWidth="true" width="10.63"/>
    <col min="8" max="8" customWidth="true" width="18.25"/>
    <col min="9" max="9" customWidth="true" width="30.88"/>
    <col min="10" max="10" customWidth="true" hidden="true" width="25.5"/>
    <col min="11" max="11" customWidth="true" width="49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 t="s">
        <v>58</v>
      </c>
      <c r="G2" s="19" t="s">
        <v>13</v>
      </c>
      <c r="H2" s="18"/>
      <c r="I2" s="20"/>
      <c r="J2" s="21"/>
      <c r="K2" s="18"/>
      <c r="L2" s="21" t="s">
        <v>8</v>
      </c>
      <c r="M2" s="22" t="s">
        <v>14</v>
      </c>
      <c r="N2" s="21" t="s">
        <v>14</v>
      </c>
    </row>
    <row r="3" ht="27.75" customHeight="1">
      <c r="A3" s="23" t="s">
        <v>11</v>
      </c>
      <c r="B3" s="15" t="s">
        <v>36</v>
      </c>
      <c r="C3" s="16" t="s">
        <v>12</v>
      </c>
      <c r="D3" s="24"/>
      <c r="E3" s="25"/>
      <c r="F3" s="21"/>
      <c r="G3" s="26" t="s">
        <v>13</v>
      </c>
      <c r="H3" s="18" t="s">
        <v>37</v>
      </c>
      <c r="I3" s="20" t="s">
        <v>38</v>
      </c>
      <c r="J3" s="21" t="s">
        <v>14</v>
      </c>
      <c r="K3" s="18" t="s">
        <v>59</v>
      </c>
      <c r="L3" s="21" t="s">
        <v>8</v>
      </c>
      <c r="M3" s="22" t="s">
        <v>14</v>
      </c>
      <c r="N3" s="21" t="s">
        <v>14</v>
      </c>
    </row>
    <row r="4" ht="15.75" customHeight="1">
      <c r="A4" s="16" t="s">
        <v>15</v>
      </c>
      <c r="B4" s="16" t="s">
        <v>40</v>
      </c>
      <c r="C4" s="27" t="s">
        <v>41</v>
      </c>
      <c r="D4" s="27" t="s">
        <v>33</v>
      </c>
      <c r="E4" s="28" t="s">
        <v>42</v>
      </c>
      <c r="F4" s="29"/>
      <c r="G4" s="30" t="s">
        <v>13</v>
      </c>
      <c r="H4" s="29"/>
      <c r="I4" s="31"/>
      <c r="J4" s="29"/>
      <c r="K4" s="29"/>
      <c r="L4" s="29" t="s">
        <v>8</v>
      </c>
      <c r="M4" s="29" t="s">
        <v>14</v>
      </c>
      <c r="N4" s="29" t="s">
        <v>14</v>
      </c>
    </row>
    <row r="5" ht="15.75" customHeight="1">
      <c r="A5" s="16" t="s">
        <v>15</v>
      </c>
      <c r="B5" s="16" t="s">
        <v>31</v>
      </c>
      <c r="C5" s="27" t="s">
        <v>43</v>
      </c>
      <c r="D5" s="27" t="s">
        <v>44</v>
      </c>
      <c r="E5" s="28" t="s">
        <v>45</v>
      </c>
      <c r="F5" s="29"/>
      <c r="G5" s="32" t="s">
        <v>13</v>
      </c>
      <c r="H5" s="29"/>
      <c r="I5" s="31"/>
      <c r="J5" s="29"/>
      <c r="K5" s="29"/>
      <c r="L5" s="29" t="s">
        <v>8</v>
      </c>
      <c r="M5" s="29" t="s">
        <v>14</v>
      </c>
      <c r="N5" s="29" t="s">
        <v>14</v>
      </c>
    </row>
    <row r="6" ht="27.75" customHeight="1">
      <c r="A6" s="15" t="s">
        <v>17</v>
      </c>
      <c r="B6" s="16" t="s">
        <v>36</v>
      </c>
      <c r="C6" s="16" t="s">
        <v>32</v>
      </c>
      <c r="D6" s="16" t="s">
        <v>33</v>
      </c>
      <c r="E6" s="17" t="s">
        <v>46</v>
      </c>
      <c r="F6" s="18" t="s">
        <v>60</v>
      </c>
      <c r="G6" s="19" t="s">
        <v>13</v>
      </c>
      <c r="H6" s="18"/>
      <c r="I6" s="20"/>
      <c r="J6" s="21"/>
      <c r="K6" s="18"/>
      <c r="L6" s="21" t="s">
        <v>8</v>
      </c>
      <c r="M6" s="22" t="s">
        <v>14</v>
      </c>
      <c r="N6" s="21" t="s">
        <v>14</v>
      </c>
    </row>
    <row r="7" ht="15.75" customHeight="1">
      <c r="A7" s="16" t="s">
        <v>17</v>
      </c>
      <c r="B7" s="16" t="s">
        <v>40</v>
      </c>
      <c r="C7" s="16" t="s">
        <v>48</v>
      </c>
      <c r="D7" s="27" t="s">
        <v>33</v>
      </c>
      <c r="E7" s="28" t="s">
        <v>42</v>
      </c>
      <c r="F7" s="29"/>
      <c r="G7" s="32" t="s">
        <v>13</v>
      </c>
      <c r="H7" s="29"/>
      <c r="I7" s="31"/>
      <c r="J7" s="29"/>
      <c r="K7" s="29"/>
      <c r="L7" s="29" t="s">
        <v>8</v>
      </c>
      <c r="M7" s="29" t="s">
        <v>14</v>
      </c>
      <c r="N7" s="29" t="s">
        <v>14</v>
      </c>
    </row>
    <row r="8" ht="29.25" customHeight="1">
      <c r="A8" s="15" t="s">
        <v>17</v>
      </c>
      <c r="B8" s="15" t="s">
        <v>31</v>
      </c>
      <c r="C8" s="16" t="s">
        <v>18</v>
      </c>
      <c r="D8" s="24"/>
      <c r="E8" s="25"/>
      <c r="F8" s="21"/>
      <c r="G8" s="26" t="s">
        <v>13</v>
      </c>
      <c r="H8" s="18" t="s">
        <v>37</v>
      </c>
      <c r="I8" s="20" t="s">
        <v>38</v>
      </c>
      <c r="J8" s="21" t="s">
        <v>14</v>
      </c>
      <c r="K8" s="18" t="s">
        <v>61</v>
      </c>
      <c r="L8" s="21" t="s">
        <v>8</v>
      </c>
      <c r="M8" s="22" t="s">
        <v>14</v>
      </c>
      <c r="N8" s="21" t="s">
        <v>14</v>
      </c>
    </row>
    <row r="9" ht="15.75" customHeight="1">
      <c r="A9" s="15" t="s">
        <v>17</v>
      </c>
      <c r="B9" s="15" t="s">
        <v>50</v>
      </c>
      <c r="C9" s="27" t="s">
        <v>41</v>
      </c>
      <c r="D9" s="27" t="s">
        <v>33</v>
      </c>
      <c r="E9" s="28" t="s">
        <v>42</v>
      </c>
      <c r="F9" s="29"/>
      <c r="G9" s="30" t="s">
        <v>13</v>
      </c>
      <c r="H9" s="29"/>
      <c r="I9" s="31"/>
      <c r="J9" s="29"/>
      <c r="K9" s="29"/>
      <c r="L9" s="29" t="s">
        <v>8</v>
      </c>
      <c r="M9" s="29" t="s">
        <v>14</v>
      </c>
      <c r="N9" s="29" t="s">
        <v>14</v>
      </c>
    </row>
    <row r="10" ht="15.75" customHeight="1">
      <c r="A10" s="15" t="s">
        <v>17</v>
      </c>
      <c r="B10" s="16" t="s">
        <v>51</v>
      </c>
      <c r="C10" s="27" t="s">
        <v>52</v>
      </c>
      <c r="D10" s="27" t="s">
        <v>44</v>
      </c>
      <c r="E10" s="28" t="s">
        <v>45</v>
      </c>
      <c r="F10" s="29"/>
      <c r="G10" s="32" t="s">
        <v>13</v>
      </c>
      <c r="H10" s="29"/>
      <c r="I10" s="31"/>
      <c r="J10" s="29"/>
      <c r="K10" s="29"/>
      <c r="L10" s="29" t="s">
        <v>8</v>
      </c>
      <c r="M10" s="29" t="s">
        <v>14</v>
      </c>
      <c r="N10" s="29" t="s">
        <v>14</v>
      </c>
    </row>
    <row r="11" ht="15.75" customHeight="1">
      <c r="A11" s="33" t="s">
        <v>19</v>
      </c>
      <c r="B11" s="34" t="s">
        <v>40</v>
      </c>
      <c r="C11" s="35" t="s">
        <v>53</v>
      </c>
      <c r="D11" s="35" t="s">
        <v>54</v>
      </c>
      <c r="E11" s="36" t="s">
        <v>55</v>
      </c>
      <c r="F11" s="9"/>
      <c r="G11" s="37" t="s">
        <v>13</v>
      </c>
      <c r="H11" s="9"/>
      <c r="I11" s="38"/>
      <c r="J11" s="9"/>
      <c r="K11" s="9"/>
      <c r="L11" s="9" t="s">
        <v>8</v>
      </c>
      <c r="M11" s="9" t="s">
        <v>14</v>
      </c>
      <c r="N11" s="9" t="s">
        <v>14</v>
      </c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H6">
      <formula1>Keywords!$A$2:$A183</formula1>
    </dataValidation>
    <dataValidation type="list" allowBlank="1" showErrorMessage="1" sqref="A1:A11">
      <formula1>TestCase!$A:$A</formula1>
    </dataValidation>
    <dataValidation type="list" allowBlank="1" showErrorMessage="1" sqref="H7:H11">
      <formula1>Keywords!$A$2:$A178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3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9" t="s">
        <v>56</v>
      </c>
      <c r="C1" s="39" t="s">
        <v>57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IFERROR(__xludf.DUMMYFUNCTION("""COMPUTED_VALUE"""),"changeModeTC")</f>
        <v>changeModeTC</v>
      </c>
      <c r="B90" s="44" t="str">
        <f>IFERROR(__xludf.DUMMYFUNCTION("""COMPUTED_VALUE"""),"keyWord,locator,component,tcRow,expected")</f>
        <v>keyWord,locator,component,tcRow,expected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IFERROR(__xludf.DUMMYFUNCTION("""COMPUTED_VALUE"""),"variableKey,runYes,runNo,expect")</f>
        <v>variableKey,runYes,runNo,expect</v>
      </c>
      <c r="C91" s="44" t="str">
        <f>IFERROR(__xludf.DUMMYFUNCTION("""COMPUTED_VALUE"""),"void")</f>
        <v>void</v>
      </c>
      <c r="D91" s="44"/>
      <c r="E91" s="44"/>
      <c r="F91" s="44" t="str">
        <f>IFERROR(__xludf.DUMMYFUNCTION("""COMPUTED_VALUE"""),"runYes: row tc modeyes")</f>
        <v>runYes: row tc modeyes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IFERROR(__xludf.DUMMYFUNCTION("""COMPUTED_VALUE"""),"changeModeTCSetTrue")</f>
        <v>changeModeTCSetTrue</v>
      </c>
      <c r="B92" s="44" t="str">
        <f>IFERROR(__xludf.DUMMYFUNCTION("""COMPUTED_VALUE"""),"(String actual,String tcRow,String expect)")</f>
        <v>(String actual,String tcRow,String expect)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IFERROR(__xludf.DUMMYFUNCTION("""COMPUTED_VALUE"""),"actual check equal expect if true tcRow set mode run YES")</f>
        <v>actual check equal expect if true tcRow set mode run 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IFERROR(__xludf.DUMMYFUNCTION("""COMPUTED_VALUE"""),"changeModeTCSetFail")</f>
        <v>changeModeTCSetFail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NO")</f>
        <v>actual check equal expect if true tcRow set mode run NO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IFERROR(__xludf.DUMMYFUNCTION("""COMPUTED_VALUE"""),"isElementDisplay")</f>
        <v>isElementDisplay</v>
      </c>
      <c r="B94" s="44" t="str">
        <f>IFERROR(__xludf.DUMMYFUNCTION("""COMPUTED_VALUE"""),"element[,strSplit]")</f>
        <v>element[,strSplit]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IFERROR(__xludf.DUMMYFUNCTION("""COMPUTED_VALUE"""),"addTagForObject")</f>
        <v>addTagForObject</v>
      </c>
      <c r="B95" s="44" t="str">
        <f>IFERROR(__xludf.DUMMYFUNCTION("""COMPUTED_VALUE"""),"element,newTag")</f>
        <v>element,newTag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IFERROR(__xludf.DUMMYFUNCTION("""COMPUTED_VALUE"""),"pause")</f>
        <v>pause</v>
      </c>
      <c r="B96" s="44"/>
      <c r="C96" s="44" t="str">
        <f>IFERROR(__xludf.DUMMYFUNCTION("""COMPUTED_VALUE"""),"void")</f>
        <v>void</v>
      </c>
      <c r="D96" s="44"/>
      <c r="E96" s="44"/>
      <c r="F96" s="44" t="str">
        <f>IFERROR(__xludf.DUMMYFUNCTION("""COMPUTED_VALUE"""),"pause program")</f>
        <v>pause program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IFERROR(__xludf.DUMMYFUNCTION("""COMPUTED_VALUE"""),"resume")</f>
        <v>resume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IFERROR(__xludf.DUMMYFUNCTION("""COMPUTED_VALUE"""),"unpause program")</f>
        <v>unpause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IFERROR(__xludf.DUMMYFUNCTION("""COMPUTED_VALUE"""),"getAudiosSource")</f>
        <v>getAudiosSource</v>
      </c>
      <c r="B98" s="44" t="str">
        <f>IFERROR(__xludf.DUMMYFUNCTION("""COMPUTED_VALUE"""),"element,expect")</f>
        <v>element,expect</v>
      </c>
      <c r="C98" s="44" t="str">
        <f>IFERROR(__xludf.DUMMYFUNCTION("""COMPUTED_VALUE"""),"String")</f>
        <v>String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IFERROR(__xludf.DUMMYFUNCTION("""COMPUTED_VALUE"""),"getAudiosSourceByTime")</f>
        <v>getAudiosSourceByTime</v>
      </c>
      <c r="B99" s="44" t="str">
        <f>IFERROR(__xludf.DUMMYFUNCTION("""COMPUTED_VALUE"""),"element,second,expect")</f>
        <v>element,second,expect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IFERROR(__xludf.DUMMYFUNCTION("""COMPUTED_VALUE"""),"getAudiosSourceByLocator")</f>
        <v>getAudiosSourceByLocator</v>
      </c>
      <c r="B100" s="44" t="str">
        <f>IFERROR(__xludf.DUMMYFUNCTION("""COMPUTED_VALUE"""),"element1,element2,expect")</f>
        <v>element1,element2,expect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IFERROR(__xludf.DUMMYFUNCTION("""COMPUTED_VALUE"""),"deFindAnswerDienThe")</f>
        <v>deFindAnswerDienThe</v>
      </c>
      <c r="B101" s="44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4" t="str">
        <f>IFERROR(__xludf.DUMMYFUNCTION("""COMPUTED_VALUE"""),"void")</f>
        <v>void</v>
      </c>
      <c r="D101" s="44"/>
      <c r="E101" s="44"/>
      <c r="F101" s="44" t="str">
        <f>IFERROR(__xludf.DUMMYFUNCTION("""COMPUTED_VALUE"""),"return value locator1 in $.path in variable file")</f>
        <v>return value locator1 in $.path in variable file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IFERROR(__xludf.DUMMYFUNCTION("""COMPUTED_VALUE"""),"getElementDisplayInScene")</f>
        <v>getElementDisplayInScene</v>
      </c>
      <c r="B102" s="44" t="str">
        <f>IFERROR(__xludf.DUMMYFUNCTION("""COMPUTED_VALUE"""),"strAdd,expect")</f>
        <v>strAdd,expect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IFERROR(__xludf.DUMMYFUNCTION("""COMPUTED_VALUE"""),"isElementsDisplay")</f>
        <v>isElementsDisplay</v>
      </c>
      <c r="B103" s="44" t="str">
        <f>IFERROR(__xludf.DUMMYFUNCTION("""COMPUTED_VALUE"""),"strSplit,locator")</f>
        <v>strSplit,locator</v>
      </c>
      <c r="C103" s="44" t="str">
        <f>IFERROR(__xludf.DUMMYFUNCTION("""COMPUTED_VALUE"""),"String")</f>
        <v>String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IFERROR(__xludf.DUMMYFUNCTION("""COMPUTED_VALUE"""),"swipeMap")</f>
        <v>swipeMap</v>
      </c>
      <c r="B104" s="44" t="str">
        <f>IFERROR(__xludf.DUMMYFUNCTION("""COMPUTED_VALUE"""),"locator,component,property,key,expect")</f>
        <v>locator,component,property,key,expect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IFERROR(__xludf.DUMMYFUNCTION("""COMPUTED_VALUE"""),"key file data to get list leson")</f>
        <v>key file data to get list leson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