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d9VVtCwjBILYc5d8jppZek82Zfr31xEjrkyuYvxNTFA="/>
    </ext>
  </extLst>
</workbook>
</file>

<file path=xl/sharedStrings.xml><?xml version="1.0" encoding="utf-8"?>
<sst xmlns="http://schemas.openxmlformats.org/spreadsheetml/2006/main" count="187" uniqueCount="95">
  <si>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</si>
  <si>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</si>
  <si>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</si>
  <si>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</si>
  <si>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</si>
  <si>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</si>
  <si>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</si>
  <si>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</si>
  <si>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</si>
  <si>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</si>
  <si>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</si>
  <si>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</si>
  <si>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</si>
  <si>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</si>
  <si>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</si>
  <si>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</si>
  <si>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</si>
  <si>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</si>
  <si>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</si>
  <si>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</si>
  <si>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</si>
  <si>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</si>
  <si>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</si>
  <si>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</si>
  <si>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</si>
  <si>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</si>
  <si>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</si>
  <si>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</si>
  <si>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</si>
  <si>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</si>
  <si>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</si>
  <si>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</si>
  <si>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</si>
  <si>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</si>
  <si>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</si>
  <si>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</si>
  <si>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</si>
  <si>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TS2</t>
  </si>
  <si>
    <t>Xác định level</t>
  </si>
  <si>
    <t>setVariableFile</t>
  </si>
  <si>
    <t>index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</si>
  <si>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</si>
  <si>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</si>
  <si>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</si>
  <si>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</si>
  <si>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</si>
  <si>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</si>
  <si>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</si>
  <si>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TS4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</si>
  <si>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</si>
  <si>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</si>
  <si>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</si>
  <si>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</si>
  <si>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</si>
  <si>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</si>
  <si>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</si>
  <si>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</si>
  <si>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</si>
  <si>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</si>
  <si>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</si>
  <si>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</si>
  <si>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</si>
  <si>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</si>
  <si>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</si>
  <si>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</si>
  <si>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</si>
  <si>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</si>
  <si>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Kiểm tra màn hình map</t>
  </si>
  <si>
    <t>skipLesson</t>
  </si>
  <si>
    <t>CanvasGamePlay/ButtonClose</t>
  </si>
  <si>
    <t>TS5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</si>
  <si>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</si>
  <si>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</si>
  <si>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</si>
  <si>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</si>
  <si>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</si>
  <si>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</si>
  <si>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</si>
  <si>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TS7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</si>
  <si>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</si>
  <si>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</si>
  <si>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</si>
  <si>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</si>
  <si>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</si>
  <si>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</si>
  <si>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</si>
  <si>
    <t/>
  </si>
  <si>
    <t>1</t>
  </si>
  <si>
    <t>N</t>
  </si>
  <si>
    <t>She's eating soup.</t>
  </si>
  <si>
    <t>Lesson 1</t>
  </si>
  <si>
    <t>Map(Clone)[$.index]/Road/ButtonLesson1,60</t>
  </si>
  <si>
    <t>Map(Clone)[1]/Road/ButtonLesson1,60</t>
  </si>
  <si>
    <t>Map(Clone)[$.index]/Road/ButtonLesson1,clickable</t>
  </si>
  <si>
    <t>Map(Clone)[1]/Road/ButtonLesson1,clickable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</si>
</sst>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 t="s">
        <v>8</v>
      </c>
      <c r="E2" s="8" t="s">
        <v>86</v>
      </c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88</v>
      </c>
      <c r="D3" s="7" t="s">
        <v>10</v>
      </c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 t="s">
        <v>8</v>
      </c>
      <c r="E4" s="8" t="s">
        <v>86</v>
      </c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13</v>
      </c>
      <c r="D5" s="8" t="s">
        <v>8</v>
      </c>
      <c r="E5" s="8" t="s">
        <v>86</v>
      </c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 t="s">
        <v>8</v>
      </c>
      <c r="E6" s="8" t="s">
        <v>86</v>
      </c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5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87</v>
      </c>
      <c r="G2" s="19" t="s">
        <v>13</v>
      </c>
      <c r="H2" s="20"/>
      <c r="I2" s="21"/>
      <c r="J2" s="22"/>
      <c r="K2" s="23"/>
      <c r="L2" s="22" t="s">
        <v>8</v>
      </c>
      <c r="M2" s="24" t="s">
        <v>86</v>
      </c>
      <c r="N2" s="22" t="s">
        <v>86</v>
      </c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87</v>
      </c>
      <c r="G3" s="19" t="s">
        <v>13</v>
      </c>
      <c r="H3" s="20"/>
      <c r="I3" s="21"/>
      <c r="J3" s="22"/>
      <c r="K3" s="23"/>
      <c r="L3" s="22" t="s">
        <v>8</v>
      </c>
      <c r="M3" s="24" t="s">
        <v>86</v>
      </c>
      <c r="N3" s="22" t="s">
        <v>86</v>
      </c>
    </row>
    <row r="4" ht="15.75" customHeight="1">
      <c r="A4" s="15" t="str">
        <f>TestCase!A3</f>
        <v>TC2</v>
      </c>
      <c r="B4" s="15" t="s">
        <v>32</v>
      </c>
      <c r="C4" s="16" t="s">
        <v>41</v>
      </c>
      <c r="D4" s="15" t="s">
        <v>42</v>
      </c>
      <c r="E4" s="17" t="s">
        <v>43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44</v>
      </c>
      <c r="C5" s="16" t="s">
        <v>45</v>
      </c>
      <c r="D5" s="15" t="s">
        <v>46</v>
      </c>
      <c r="E5" s="17" t="s">
        <v>47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48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52</v>
      </c>
      <c r="D7" s="15" t="s">
        <v>34</v>
      </c>
      <c r="E7" s="17" t="s">
        <v>53</v>
      </c>
      <c r="F7" s="18" t="s">
        <v>89</v>
      </c>
      <c r="G7" s="19" t="s">
        <v>13</v>
      </c>
      <c r="H7" s="20"/>
      <c r="I7" s="21"/>
      <c r="J7" s="22"/>
      <c r="K7" s="23"/>
      <c r="L7" s="22" t="s">
        <v>8</v>
      </c>
      <c r="M7" s="24" t="s">
        <v>86</v>
      </c>
      <c r="N7" s="22" t="s">
        <v>86</v>
      </c>
    </row>
    <row r="8" ht="15.75" customHeight="1">
      <c r="A8" s="15" t="str">
        <f>TestCase!A5</f>
        <v>TC4</v>
      </c>
      <c r="B8" s="15" t="s">
        <v>32</v>
      </c>
      <c r="C8" s="16" t="s">
        <v>55</v>
      </c>
      <c r="D8" s="15" t="s">
        <v>56</v>
      </c>
      <c r="E8" s="17" t="s">
        <v>57</v>
      </c>
      <c r="F8" s="18" t="s">
        <v>89</v>
      </c>
      <c r="G8" s="19" t="s">
        <v>13</v>
      </c>
      <c r="H8" s="20"/>
      <c r="I8" s="21"/>
      <c r="J8" s="22"/>
      <c r="K8" s="23"/>
      <c r="L8" s="22" t="s">
        <v>8</v>
      </c>
      <c r="M8" s="24" t="s">
        <v>86</v>
      </c>
      <c r="N8" s="22" t="s">
        <v>86</v>
      </c>
    </row>
    <row r="9" ht="15.75" customHeight="1">
      <c r="A9" s="15" t="s">
        <v>20</v>
      </c>
      <c r="B9" s="15" t="s">
        <v>32</v>
      </c>
      <c r="C9" s="16" t="s">
        <v>58</v>
      </c>
      <c r="D9" s="15" t="s">
        <v>39</v>
      </c>
      <c r="E9" s="25" t="s">
        <v>40</v>
      </c>
      <c r="F9" s="26" t="s">
        <v>87</v>
      </c>
      <c r="G9" s="19" t="s">
        <v>13</v>
      </c>
      <c r="H9" s="20"/>
      <c r="I9" s="21"/>
      <c r="J9" s="22"/>
      <c r="K9" s="23"/>
      <c r="L9" s="22" t="s">
        <v>8</v>
      </c>
      <c r="M9" s="24" t="s">
        <v>86</v>
      </c>
      <c r="N9" s="22" t="s">
        <v>86</v>
      </c>
    </row>
    <row r="10" ht="15.75" customHeight="1">
      <c r="A10" s="15" t="s">
        <v>20</v>
      </c>
      <c r="B10" s="15" t="s">
        <v>37</v>
      </c>
      <c r="C10" s="16" t="s">
        <v>60</v>
      </c>
      <c r="D10" s="15" t="s">
        <v>61</v>
      </c>
      <c r="E10" s="25" t="s">
        <v>62</v>
      </c>
      <c r="F10" s="27" t="s">
        <v>90</v>
      </c>
      <c r="G10" s="19" t="s">
        <v>13</v>
      </c>
      <c r="H10" s="20"/>
      <c r="I10" s="21"/>
      <c r="J10" s="22"/>
      <c r="K10" s="23"/>
      <c r="L10" s="22" t="s">
        <v>8</v>
      </c>
      <c r="M10" s="24" t="s">
        <v>86</v>
      </c>
      <c r="N10" s="22" t="s">
        <v>86</v>
      </c>
    </row>
    <row r="11" ht="15.75" customHeight="1">
      <c r="A11" s="15" t="str">
        <f>TestCase!A6</f>
        <v>TC5</v>
      </c>
      <c r="B11" s="15" t="s">
        <v>44</v>
      </c>
      <c r="C11" s="16" t="s">
        <v>64</v>
      </c>
      <c r="D11" s="15" t="s">
        <v>65</v>
      </c>
      <c r="E11" s="17" t="s">
        <v>92</v>
      </c>
      <c r="F11" s="18"/>
      <c r="G11" s="19" t="s">
        <v>13</v>
      </c>
      <c r="H11" s="20"/>
      <c r="I11" s="21"/>
      <c r="J11" s="22"/>
      <c r="K11" s="23"/>
      <c r="L11" s="22" t="s">
        <v>8</v>
      </c>
      <c r="M11" s="24" t="s">
        <v>86</v>
      </c>
      <c r="N11" s="22" t="s">
        <v>86</v>
      </c>
    </row>
    <row r="12" ht="15.75" customHeight="1">
      <c r="A12" s="15" t="s">
        <v>20</v>
      </c>
      <c r="B12" s="15" t="s">
        <v>48</v>
      </c>
      <c r="C12" s="16" t="s">
        <v>67</v>
      </c>
      <c r="D12" s="15" t="s">
        <v>68</v>
      </c>
      <c r="E12" s="17" t="s">
        <v>69</v>
      </c>
      <c r="F12" s="18"/>
      <c r="G12" s="19" t="s">
        <v>13</v>
      </c>
      <c r="H12" s="20"/>
      <c r="I12" s="21"/>
      <c r="J12" s="22"/>
      <c r="K12" s="23"/>
      <c r="L12" s="22" t="s">
        <v>8</v>
      </c>
      <c r="M12" s="24" t="s">
        <v>86</v>
      </c>
      <c r="N12" s="22" t="s">
        <v>86</v>
      </c>
    </row>
    <row r="13" ht="15.75" customHeight="1">
      <c r="A13" s="15" t="str">
        <f>TestCase!A6</f>
        <v>TC5</v>
      </c>
      <c r="B13" s="15" t="s">
        <v>70</v>
      </c>
      <c r="C13" s="16" t="s">
        <v>71</v>
      </c>
      <c r="D13" s="15" t="s">
        <v>72</v>
      </c>
      <c r="E13" s="17" t="s">
        <v>94</v>
      </c>
      <c r="F13" s="18"/>
      <c r="G13" s="19" t="s">
        <v>13</v>
      </c>
      <c r="H13" s="20"/>
      <c r="I13" s="21"/>
      <c r="J13" s="22"/>
      <c r="K13" s="23"/>
      <c r="L13" s="22" t="s">
        <v>8</v>
      </c>
      <c r="M13" s="24" t="s">
        <v>86</v>
      </c>
      <c r="N13" s="22" t="s">
        <v>86</v>
      </c>
    </row>
    <row r="14" ht="15.75" customHeight="1">
      <c r="A14" s="15" t="str">
        <f>TestCase!A6</f>
        <v>TC5</v>
      </c>
      <c r="B14" s="15" t="s">
        <v>74</v>
      </c>
      <c r="C14" s="16" t="s">
        <v>75</v>
      </c>
      <c r="D14" s="15" t="s">
        <v>76</v>
      </c>
      <c r="E14" s="17" t="s">
        <v>77</v>
      </c>
      <c r="F14" s="18"/>
      <c r="G14" s="19" t="s">
        <v>13</v>
      </c>
      <c r="H14" s="20"/>
      <c r="I14" s="21"/>
      <c r="J14" s="22"/>
      <c r="K14" s="23"/>
      <c r="L14" s="22" t="s">
        <v>8</v>
      </c>
      <c r="M14" s="24" t="s">
        <v>86</v>
      </c>
      <c r="N14" s="22" t="s">
        <v>86</v>
      </c>
    </row>
    <row r="15" ht="15.75" customHeight="1">
      <c r="A15" s="15" t="str">
        <f>TestCase!A6</f>
        <v>TC5</v>
      </c>
      <c r="B15" s="15" t="s">
        <v>78</v>
      </c>
      <c r="C15" s="16" t="s">
        <v>79</v>
      </c>
      <c r="D15" s="15" t="s">
        <v>80</v>
      </c>
      <c r="E15" s="17" t="s">
        <v>81</v>
      </c>
      <c r="F15" s="18"/>
      <c r="G15" s="19" t="s">
        <v>13</v>
      </c>
      <c r="H15" s="20"/>
      <c r="I15" s="21"/>
      <c r="J15" s="22"/>
      <c r="K15" s="23"/>
      <c r="L15" s="22" t="s">
        <v>8</v>
      </c>
      <c r="M15" s="24" t="s">
        <v>86</v>
      </c>
      <c r="N15" s="22" t="s">
        <v>86</v>
      </c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4" priority="2" operator="equal">
      <formula>"FAIL"</formula>
    </cfRule>
  </conditionalFormatting>
  <conditionalFormatting sqref="L1:L15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2:H3">
      <formula1>Keywords!$A$2:$A166</formula1>
    </dataValidation>
    <dataValidation type="list" allowBlank="1" showErrorMessage="1" sqref="A2:A15">
      <formula1>TestCase!$A$1:$A15</formula1>
    </dataValidation>
    <dataValidation type="list" allowBlank="1" showErrorMessage="1" sqref="G2:G15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2">
      <formula1>Keywords!$A$2:$A170</formula1>
    </dataValidation>
    <dataValidation type="list" allowBlank="1" showErrorMessage="1" sqref="D2:D15">
      <formula1>Keywords!$A$2:$A15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  <dataValidation type="list" allowBlank="1" showErrorMessage="1" sqref="H13:H14">
      <formula1>Keywords!$A$2:$A171</formula1>
    </dataValidation>
    <dataValidation type="list" allowBlank="1" showErrorMessage="1" sqref="H15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8" t="s">
        <v>82</v>
      </c>
      <c r="C1" s="28" t="s">
        <v>83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IFERROR(__xludf.DUMMYFUNCTION("""COMPUTED_VALUE"""),"changeModeTC")</f>
        <v>changeModeTC</v>
      </c>
      <c r="B90" s="33" t="str">
        <f>IFERROR(__xludf.DUMMYFUNCTION("""COMPUTED_VALUE"""),"keyWord,locator,component,tcRow,expected")</f>
        <v>keyWord,locator,component,tcRow,expected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IFERROR(__xludf.DUMMYFUNCTION("""COMPUTED_VALUE"""),"variableKey,runYes,runNo,expect")</f>
        <v>variableKey,runYes,runNo,expect</v>
      </c>
      <c r="C91" s="33" t="str">
        <f>IFERROR(__xludf.DUMMYFUNCTION("""COMPUTED_VALUE"""),"void")</f>
        <v>void</v>
      </c>
      <c r="D91" s="33"/>
      <c r="E91" s="33"/>
      <c r="F91" s="33" t="str">
        <f>IFERROR(__xludf.DUMMYFUNCTION("""COMPUTED_VALUE"""),"runYes: row tc modeyes")</f>
        <v>runYes: row tc modeyes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IFERROR(__xludf.DUMMYFUNCTION("""COMPUTED_VALUE"""),"changeModeTCSetTrue")</f>
        <v>changeModeTCSetTrue</v>
      </c>
      <c r="B92" s="33" t="str">
        <f>IFERROR(__xludf.DUMMYFUNCTION("""COMPUTED_VALUE"""),"(String actual,String tcRow,String expect)")</f>
        <v>(String actual,String tcRow,String expect)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IFERROR(__xludf.DUMMYFUNCTION("""COMPUTED_VALUE"""),"actual check equal expect if true tcRow set mode run YES")</f>
        <v>actual check equal expect if true tcRow set mode run 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IFERROR(__xludf.DUMMYFUNCTION("""COMPUTED_VALUE"""),"changeModeTCSetFail")</f>
        <v>changeModeTCSetFail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NO")</f>
        <v>actual check equal expect if true tcRow set mode run NO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IFERROR(__xludf.DUMMYFUNCTION("""COMPUTED_VALUE"""),"isElementDisplay")</f>
        <v>isElementDisplay</v>
      </c>
      <c r="B94" s="33" t="str">
        <f>IFERROR(__xludf.DUMMYFUNCTION("""COMPUTED_VALUE"""),"element[,strSplit]")</f>
        <v>element[,strSplit]</v>
      </c>
      <c r="C94" s="33" t="str">
        <f>IFERROR(__xludf.DUMMYFUNCTION("""COMPUTED_VALUE"""),"void")</f>
        <v>void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IFERROR(__xludf.DUMMYFUNCTION("""COMPUTED_VALUE"""),"addTagForObject")</f>
        <v>addTagForObject</v>
      </c>
      <c r="B95" s="33" t="str">
        <f>IFERROR(__xludf.DUMMYFUNCTION("""COMPUTED_VALUE"""),"element,newTag")</f>
        <v>element,newTag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IFERROR(__xludf.DUMMYFUNCTION("""COMPUTED_VALUE"""),"pause")</f>
        <v>pause</v>
      </c>
      <c r="B96" s="33"/>
      <c r="C96" s="33" t="str">
        <f>IFERROR(__xludf.DUMMYFUNCTION("""COMPUTED_VALUE"""),"void")</f>
        <v>void</v>
      </c>
      <c r="D96" s="33"/>
      <c r="E96" s="33"/>
      <c r="F96" s="33" t="str">
        <f>IFERROR(__xludf.DUMMYFUNCTION("""COMPUTED_VALUE"""),"pause program")</f>
        <v>pause program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IFERROR(__xludf.DUMMYFUNCTION("""COMPUTED_VALUE"""),"resume")</f>
        <v>resume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IFERROR(__xludf.DUMMYFUNCTION("""COMPUTED_VALUE"""),"unpause program")</f>
        <v>unpause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IFERROR(__xludf.DUMMYFUNCTION("""COMPUTED_VALUE"""),"getAudiosSource")</f>
        <v>getAudiosSource</v>
      </c>
      <c r="B98" s="33" t="str">
        <f>IFERROR(__xludf.DUMMYFUNCTION("""COMPUTED_VALUE"""),"element,expect")</f>
        <v>element,expect</v>
      </c>
      <c r="C98" s="33" t="str">
        <f>IFERROR(__xludf.DUMMYFUNCTION("""COMPUTED_VALUE"""),"String")</f>
        <v>String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IFERROR(__xludf.DUMMYFUNCTION("""COMPUTED_VALUE"""),"getAudiosSourceByTime")</f>
        <v>getAudiosSourceByTime</v>
      </c>
      <c r="B99" s="33" t="str">
        <f>IFERROR(__xludf.DUMMYFUNCTION("""COMPUTED_VALUE"""),"element,second,expect")</f>
        <v>element,second,expect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IFERROR(__xludf.DUMMYFUNCTION("""COMPUTED_VALUE"""),"getAudiosSourceByLocator")</f>
        <v>getAudiosSourceByLocator</v>
      </c>
      <c r="B100" s="33" t="str">
        <f>IFERROR(__xludf.DUMMYFUNCTION("""COMPUTED_VALUE"""),"element1,element2,expect")</f>
        <v>element1,element2,expect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IFERROR(__xludf.DUMMYFUNCTION("""COMPUTED_VALUE"""),"deFindAnswerDienThe")</f>
        <v>deFindAnswerDienThe</v>
      </c>
      <c r="B101" s="3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33" t="str">
        <f>IFERROR(__xludf.DUMMYFUNCTION("""COMPUTED_VALUE"""),"void")</f>
        <v>void</v>
      </c>
      <c r="D101" s="33"/>
      <c r="E101" s="33"/>
      <c r="F101" s="33" t="str">
        <f>IFERROR(__xludf.DUMMYFUNCTION("""COMPUTED_VALUE"""),"return value locator1 in $.path in variable file")</f>
        <v>return value locator1 in $.path in variable file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IFERROR(__xludf.DUMMYFUNCTION("""COMPUTED_VALUE"""),"getElementDisplayInScene")</f>
        <v>getElementDisplayInScene</v>
      </c>
      <c r="B102" s="33" t="str">
        <f>IFERROR(__xludf.DUMMYFUNCTION("""COMPUTED_VALUE"""),"strAdd,expect")</f>
        <v>strAdd,expect</v>
      </c>
      <c r="C102" s="33" t="str">
        <f>IFERROR(__xludf.DUMMYFUNCTION("""COMPUTED_VALUE"""),"void")</f>
        <v>void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IFERROR(__xludf.DUMMYFUNCTION("""COMPUTED_VALUE"""),"isElementsDisplay")</f>
        <v>isElementsDisplay</v>
      </c>
      <c r="B103" s="33" t="str">
        <f>IFERROR(__xludf.DUMMYFUNCTION("""COMPUTED_VALUE"""),"strSplit,locator")</f>
        <v>strSplit,locator</v>
      </c>
      <c r="C103" s="33" t="str">
        <f>IFERROR(__xludf.DUMMYFUNCTION("""COMPUTED_VALUE"""),"String")</f>
        <v>String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IFERROR(__xludf.DUMMYFUNCTION("""COMPUTED_VALUE"""),"swipeMap")</f>
        <v>swipeMap</v>
      </c>
      <c r="B104" s="33" t="str">
        <f>IFERROR(__xludf.DUMMYFUNCTION("""COMPUTED_VALUE"""),"element,component,property,key,expect")</f>
        <v>element,component,property,key,expect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IFERROR(__xludf.DUMMYFUNCTION("""COMPUTED_VALUE"""),"key file data to get list leson")</f>
        <v>key file data to get list leson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 t="str">
        <f>IFERROR(__xludf.DUMMYFUNCTION("""COMPUTED_VALUE"""),"comPairImage")</f>
        <v>comPairImage</v>
      </c>
      <c r="B105" s="33" t="str">
        <f>IFERROR(__xludf.DUMMYFUNCTION("""COMPUTED_VALUE"""),"element,expect")</f>
        <v>element,expect</v>
      </c>
      <c r="C105" s="33" t="str">
        <f>IFERROR(__xludf.DUMMYFUNCTION("""COMPUTED_VALUE"""),"String")</f>
        <v>String</v>
      </c>
      <c r="D105" s="33"/>
      <c r="E105" s="33"/>
      <c r="F105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 t="str">
        <f>IFERROR(__xludf.DUMMYFUNCTION("""COMPUTED_VALUE"""),"skipLesson")</f>
        <v>skipLesson</v>
      </c>
      <c r="B106" s="33" t="str">
        <f>IFERROR(__xludf.DUMMYFUNCTION("""COMPUTED_VALUE"""),"element")</f>
        <v>element</v>
      </c>
      <c r="C106" s="33" t="str">
        <f>IFERROR(__xludf.DUMMYFUNCTION("""COMPUTED_VALUE"""),"void")</f>
        <v>void</v>
      </c>
      <c r="D106" s="33"/>
      <c r="E106" s="33"/>
      <c r="F106" s="33" t="str">
        <f>IFERROR(__xludf.DUMMYFUNCTION("""COMPUTED_VALUE"""),"sử dụng với những nút có thể onclick()")</f>
        <v>sử dụng với những nút có thể onclick()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7" t="s">
        <v>84</v>
      </c>
      <c r="B1" s="38" t="s">
        <v>85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