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bookViews>
  <sheets>
    <sheet name="Tong" sheetId="12" r:id="rId1"/>
    <sheet name="Dangky" sheetId="1" r:id="rId2"/>
    <sheet name="DangNhap" sheetId="2" r:id="rId3"/>
    <sheet name="Quenmk" sheetId="3" r:id="rId4"/>
    <sheet name="DoiMK" sheetId="4" r:id="rId5"/>
    <sheet name="SapxepSP" sheetId="5" r:id="rId6"/>
    <sheet name="timkiemSP" sheetId="6" r:id="rId7"/>
    <sheet name="ChitietSP" sheetId="7" r:id="rId8"/>
    <sheet name="Giohang" sheetId="8" r:id="rId9"/>
    <sheet name="Dathang" sheetId="9" r:id="rId10"/>
    <sheet name="ThongtinCN" sheetId="11" r:id="rId11"/>
    <sheet name="trangchu" sheetId="13" r:id="rId12"/>
  </sheets>
  <externalReferences>
    <externalReference r:id="rId13"/>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<sst xmlns="http://schemas.openxmlformats.org/spreadsheetml/2006/main" count="1291" uniqueCount="729">
  <si>
    <t>STT</t>
  </si>
  <si>
    <t>GIAO DIỆN</t>
  </si>
  <si>
    <t>TỔNG SỐ TESTCASE</t>
  </si>
  <si>
    <t>PASS</t>
  </si>
  <si>
    <t>FALL</t>
  </si>
  <si>
    <t>Phụ trách</t>
  </si>
  <si>
    <t>Đăng  ký</t>
  </si>
  <si>
    <t>Huyen</t>
  </si>
  <si>
    <t>Đăng nhập</t>
  </si>
  <si>
    <t>Linh</t>
  </si>
  <si>
    <t>Tìm kiếm sản phẩm</t>
  </si>
  <si>
    <t>Giỏ hàng</t>
  </si>
  <si>
    <t>Thanh toán</t>
  </si>
  <si>
    <t>Quản lý tài khoản</t>
  </si>
  <si>
    <t>Đổi mật khẩu</t>
  </si>
  <si>
    <t>Quên mật khẩu</t>
  </si>
  <si>
    <t>Sắp xếp sản phẩm</t>
  </si>
  <si>
    <t>Chi tiết sản phẩm</t>
  </si>
  <si>
    <t>Trang chủ</t>
  </si>
  <si>
    <t xml:space="preserve">TỔNG </t>
  </si>
  <si>
    <t>Back to TestReport</t>
  </si>
  <si>
    <t>To Buglist</t>
  </si>
  <si>
    <t>Module Code</t>
  </si>
  <si>
    <t>WithDraw</t>
  </si>
  <si>
    <t>Tester</t>
  </si>
  <si>
    <t>ID</t>
  </si>
  <si>
    <t>Test Case Description</t>
  </si>
  <si>
    <t>Pre -Condition</t>
  </si>
  <si>
    <t>Test Case Procedure</t>
  </si>
  <si>
    <t>Expected Output</t>
  </si>
  <si>
    <t>Status</t>
  </si>
  <si>
    <t>Test date</t>
  </si>
  <si>
    <t>Note</t>
  </si>
  <si>
    <t>TC001</t>
  </si>
  <si>
    <t>Kiểm tra căn chỉnh các trường thông tin</t>
  </si>
  <si>
    <t>Trang đăng ký được tải thành công</t>
  </si>
  <si>
    <t>1. Mở trang đăng ký của website.
2. Kiểm tra các trường như "Tên", "Họ", "Ngày sinh", "Số liên lạc",...</t>
  </si>
  <si>
    <t>Tất cả các trường được căn chỉnh thẳng hàng và cân đối</t>
  </si>
  <si>
    <t>Pass</t>
  </si>
  <si>
    <t>TC002</t>
  </si>
  <si>
    <t xml:space="preserve"> Kiểm tra hiển thị của văn bản placeholder</t>
  </si>
  <si>
    <t>1. Kiểm tra placeholder trong từng trường ( "Nhập tên", "Nhập họ",...).</t>
  </si>
  <si>
    <t>Văn bản placeholder hiển thị đúng, rõ ràng, và phù hợp với nội dung trường</t>
  </si>
  <si>
    <t>TC003</t>
  </si>
  <si>
    <t xml:space="preserve"> Kiểm tra vị trí nút "TẠO TÀI KHOẢN"</t>
  </si>
  <si>
    <t>1. Xác định vị trí nút "TẠO TÀI KHOẢN".
2. Kiểm tra xem nút có hiển thị đầy đủ không (chữ không bị cắt, nút không bị lệch).</t>
  </si>
  <si>
    <t>Nút hiển thị rõ ràng, dễ bấm</t>
  </si>
  <si>
    <t>TC004</t>
  </si>
  <si>
    <t>Kiểm tra chức năng combobox</t>
  </si>
  <si>
    <t>1. Nhấn vào combobox ("Ngày", "Tháng", "Năm" hoặc "Bạn biết đến chúng tôi?").
2. Kiểm tra xem các lựa chọn hiển thị.</t>
  </si>
  <si>
    <t>Các lựa chọn hiển thị đầy đủ khi nhấn vào dropdown</t>
  </si>
  <si>
    <t>TC005</t>
  </si>
  <si>
    <t>Kiểm tra checkbox</t>
  </si>
  <si>
    <t>1. Tìm các checkbox ("Gửi ưu đãi mới", "Tôi đã đọc Điều khoản").
2. Nhấn chọn và bỏ chọn từng checkbox.</t>
  </si>
  <si>
    <t>Checkbox có thể chọn và bỏ chọn chính xác, không bị lỗi</t>
  </si>
  <si>
    <t>TC006</t>
  </si>
  <si>
    <t>Kiểm tra độ rõ ràng và dễ đọc của văn bản</t>
  </si>
  <si>
    <t>1. Kiểm tra văn bản trên trang (tiêu đề, nhãn trường, hướng dẫn,...).
2. Đọc thử văn bản để kiểm tra độ rõ ràng.</t>
  </si>
  <si>
    <t>Văn bản hiển thị rõ ràng, dễ đọc, không bị lỗi font</t>
  </si>
  <si>
    <t>TC007</t>
  </si>
  <si>
    <t>Kiểm tra khoảng cách giữa các thành phần</t>
  </si>
  <si>
    <t>1. Kiểm tra khoảng cách giữa các trường, nút bấm và checkbox.
2. Kiểm tra xem khoảng cách có đều và cân đối không.</t>
  </si>
  <si>
    <t>Khoảng cách giữa các thành phần đều và hợp lý</t>
  </si>
  <si>
    <t>TC008</t>
  </si>
  <si>
    <t>Kiểm tra khả năng đáp ứng trên thiết bị di động</t>
  </si>
  <si>
    <t>Mở trang trên trình duyệt di động</t>
  </si>
  <si>
    <t>1. Mở trang đăng ký trên trình duyệt di động hoặc thu nhỏ cửa sổ trình duyệt trên máy tính.
2. Kiểm tra giao diện trên màn hình nhỏ.</t>
  </si>
  <si>
    <t>Các thành phần hiển thị đúng, không bị tràn hoặc lệch vị trí</t>
  </si>
  <si>
    <t>TC009</t>
  </si>
  <si>
    <t>Kiểm tra lỗi chính tả trên trang đăng ký</t>
  </si>
  <si>
    <t>1. Đọc kỹ tất cả nội dung văn bản trên trang.
2. Đối chiếu nội dung với tiêu chuẩn ngữ pháp và chính tả tiếng Việt.</t>
  </si>
  <si>
    <t>Không có lỗi chính tả hoặc ngữ pháp</t>
  </si>
  <si>
    <t>TC010</t>
  </si>
  <si>
    <t xml:space="preserve"> Kiểm tra màu sắc và độ tương phản của trang</t>
  </si>
  <si>
    <t>1. Kiểm tra nền, màu chữ, và các thành phần trang.
2. Đánh giá mức độ dễ nhìn và tương phản giữa các màu sắc.</t>
  </si>
  <si>
    <t>Màu sắc cân đối, dễ nhìn, không làm người dùng khó đọc</t>
  </si>
  <si>
    <t>TC011</t>
  </si>
  <si>
    <t>Kiểm tra chức năng nút hiển thị mật khẩu</t>
  </si>
  <si>
    <t>1. Nhập mật khẩu vào trường "Mật khẩu".
2. Nhấn biểu tượng con mắt.
3. Kiểm tra xem mật khẩu có hiển thị/ẩn đi chính xác không.</t>
  </si>
  <si>
    <t>Mật khẩu hiển thị hoặc ẩn đúng theo thao tác</t>
  </si>
  <si>
    <t>TC012</t>
  </si>
  <si>
    <t>Kiểm tra logo và tiêu đề</t>
  </si>
  <si>
    <t>1. Kiểm tra logo Charles &amp; Keith ở góc trái trang.
2. Kiểm tra tiêu đề "Tạo tài khoản" ở đầu trang.</t>
  </si>
  <si>
    <t>Logo và tiêu đề hiển thị rõ ràng, đúng vị trí</t>
  </si>
  <si>
    <t>TC013</t>
  </si>
  <si>
    <t>Kiểm tra hiệu ứng hover trên nút</t>
  </si>
  <si>
    <t>1. Di chuột qua nút "TẠO TÀI KHOẢN".
2. Kiểm tra hiệu ứng thay đổi (màu sắc hoặc hình dạng nút).</t>
  </si>
  <si>
    <t>Nút thay đổi màu hoặc hiển thị hiệu ứng theo thiết kế</t>
  </si>
  <si>
    <t>TC014</t>
  </si>
  <si>
    <t>Kiểm tra footer trên trang</t>
  </si>
  <si>
    <t>1. Cuộn xuống cuối trang để xem phần footer.
2. Kiểm tra nội dung như thông tin bản quyền, liên hệ,...</t>
  </si>
  <si>
    <t>Footer hiển thị đầy đủ và rõ ràng</t>
  </si>
  <si>
    <t>TC015</t>
  </si>
  <si>
    <t>Kiểm tra hiển thị kích thước các trường thông tin</t>
  </si>
  <si>
    <t>1. Kiểm tra trường nhập thông tin
2. Nhập thông vào trường này và kiểm tra kích thước hộp có đủ để nhập thông tin quá dài.</t>
  </si>
  <si>
    <t>Trường hiển thị đầy đủ, không bị cắt nội dung khi nhập thông  dài</t>
  </si>
  <si>
    <t>TC016</t>
  </si>
  <si>
    <t>Kiểm tra ngôn ngữ tiếng Việt trên giao diện</t>
  </si>
  <si>
    <t>1. Kiểm tra tất cả văn bản trên giao diện trang đăng ký.
2. Đối chiếu với tiêu chuẩn tiếng Việt (chính tả, dấu câu).</t>
  </si>
  <si>
    <t>Không có lỗi ngữ pháp, chính tả hoặc từ ngữ không phù hợp</t>
  </si>
  <si>
    <t>TC017</t>
  </si>
  <si>
    <t xml:space="preserve"> Kiểm tra hiển thị nút "Quay lại" hoặc liên kết</t>
  </si>
  <si>
    <t>1. Tìm nút hoặc liên kết "Quay lại" (nếu có).
2. Nhấn vào và kiểm tra chức năng.</t>
  </si>
  <si>
    <t>Nút "Quay lại" đưa người dùng về đúng trang trước đó</t>
  </si>
  <si>
    <t>TC018</t>
  </si>
  <si>
    <t>Kiểm tra chức năng phóng to và thu nhỏ</t>
  </si>
  <si>
    <t>1. Phóng to hoặc thu nhỏ trình duyệt (Zoom 50%-200%).
2. Kiểm tra giao diện và các thành phần.</t>
  </si>
  <si>
    <t>Giao diện vẫn hiển thị đầy đủ và không bị vỡ</t>
  </si>
  <si>
    <t>TC019</t>
  </si>
  <si>
    <t>Kiểm tra chế độ tối (Dark Mode)</t>
  </si>
  <si>
    <t>Trang hỗ trợ chế độ tối</t>
  </si>
  <si>
    <t>1. Bật chế độ tối trên trình duyệt hoặc hệ điều hành.
2. Kiểm tra giao diện trang đăng ký.</t>
  </si>
  <si>
    <t>Giao diện hiển thị rõ ràng và không bị lỗi màu sắc</t>
  </si>
  <si>
    <t>TC020</t>
  </si>
  <si>
    <t>Kiểm tra kích thước font chữ trong trường nhập</t>
  </si>
  <si>
    <t>1. Kiểm tra font chữ trong các trường nhập liệu.
2. Đo kích thước font bằng công cụ developer tools.</t>
  </si>
  <si>
    <t>Font chữ rõ ràng, kích thước phù hợp (14px - 16px)</t>
  </si>
  <si>
    <t>TC021</t>
  </si>
  <si>
    <t>Kiểm tra kích thước font chữ tiêu đề trang</t>
  </si>
  <si>
    <t>1. Kiểm tra tiêu đề "TẠO TÀI KHOẢN".
2. Đo kích thước font chữ của tiêu đề.</t>
  </si>
  <si>
    <t>Font chữ tiêu đề nổi bật, kích thước lớn hơn nội dung (18px - 24px)</t>
  </si>
  <si>
    <t>TC022</t>
  </si>
  <si>
    <t>Kiểm tra kích thước biểu tượng (icon)</t>
  </si>
  <si>
    <t>1. Kiểm tra các biểu tượng trên trang, biểu tượng hiển thị/ẩn mật khẩu.</t>
  </si>
  <si>
    <t>Biểu tượng rõ ràng, kích thước cân đối (16px - 20px)</t>
  </si>
  <si>
    <t>Kiểm tra hiển thị tiêu đề "Đăng Nhập"</t>
  </si>
  <si>
    <t>Trang đăng nhập được tải thành công</t>
  </si>
  <si>
    <t>1. Kiểm tra tiêu đề trang.</t>
  </si>
  <si>
    <t>Tiêu đề "Đăng Nhập" hiển thị rõ ràng, căn giữa hoặc theo thiết kế UI</t>
  </si>
  <si>
    <t>Kiểm tra hộp nhập liệu "Email"</t>
  </si>
  <si>
    <t>1. Kiểm tra hộp nhập liệu "Email".
2. Kiểm tra kích thước, căn chỉnh và viền hộp.</t>
  </si>
  <si>
    <t>Hộp nhập liệu hiển thị đúng kích thước, rõ ràng, không bị cắt nội dung</t>
  </si>
  <si>
    <t xml:space="preserve"> Kiểm tra hộp nhập liệu "Mật khẩu"</t>
  </si>
  <si>
    <t>1. Kiểm tra hộp nhập liệu "Mật khẩu".
2. Kiểm tra kích thước và trạng thái ban đầu.</t>
  </si>
  <si>
    <t>Hộp nhập liệu hiển thị đúng kích thước, không có lỗi căn chỉnh</t>
  </si>
  <si>
    <t>Kiểm tra nút "ĐĂNG NHẬP"</t>
  </si>
  <si>
    <t>1. Kiểm tra nút "ĐĂNG NHẬP".
2. Kiểm tra kích thước, căn chỉnh và hiển thị trạng thái hover.</t>
  </si>
  <si>
    <t>Nút hiển thị đầy đủ, căn giữa trang hoặc đúng vị trí theo thiết kế UI</t>
  </si>
  <si>
    <t xml:space="preserve"> Kiểm tra checkbox "Ghi nhớ đăng nhập"</t>
  </si>
  <si>
    <t>1. Kiểm tra checkbox "Ghi nhớ đăng nhập".
2. Kiểm tra căn chỉnh checkbox với văn bản.</t>
  </si>
  <si>
    <t>Checkbox và văn bản hiển thị cân đối, dễ bấm</t>
  </si>
  <si>
    <t>Kiểm tra liên kết "Quên mật khẩu"</t>
  </si>
  <si>
    <t>1. Kiểm tra liên kết "Quên mật khẩu".
2. Di chuột hoặc bấm thử liên kết (chỉ kiểm tra giao diện, không thực hiện chức năng).</t>
  </si>
  <si>
    <t>Liên kết hiển thị rõ, màu sắc khác biệt, thay đổi trạng thái khi hover</t>
  </si>
  <si>
    <t>Kiểm tra hiển thị placeholder trong các trường nhập</t>
  </si>
  <si>
    <t>1. Kiểm tra placeholder trong trường "Email" và "Mật khẩu".</t>
  </si>
  <si>
    <t>Placeholder hiển thị đúng nội dung, không bị cắt</t>
  </si>
  <si>
    <t>Kiểm tra trạng thái focus trên các trường nhập liệu</t>
  </si>
  <si>
    <t>1. Nhấp chuột vào trường "Email" hoặc "Mật khẩu".
2. Kiểm tra viền hoặc màu sắc khi focus vào trường.</t>
  </si>
  <si>
    <t>Trường nhập liệu thay đổi viền hoặc màu sắc khi được focus</t>
  </si>
  <si>
    <t>Kiểm tra hiển thị khi nhập nội dung</t>
  </si>
  <si>
    <t>1. Nhập nội dung vào trường "Email" và "Mật khẩu"</t>
  </si>
  <si>
    <t>Nội dung hiển thị rõ ràng, đúng vị trí, không bị cắt hoặc tràn</t>
  </si>
  <si>
    <t>Kiểm tra kích thước nút "ĐĂNG NHẬP" trên màn hình nhỏ</t>
  </si>
  <si>
    <t>Truy cập bằng thiết bị di động</t>
  </si>
  <si>
    <t>1. Mở trang đăng nhập trên thiết bị di động.
2. Kiểm tra kích thước nút "ĐĂNG NHẬP".</t>
  </si>
  <si>
    <t>Nút hiển thị rõ ràng, đủ lớn để bấm dễ dàng</t>
  </si>
  <si>
    <t>Kiểm tra hiển thị nút "Hiển thị/Ẩn mật khẩu"</t>
  </si>
  <si>
    <t>1. Kiểm tra nút "Hiển thị/Ẩn mật khẩu" bên cạnh trường nhập liệu "Mật khẩu".
2. Bấm thử để kiểm tra giao diện thay đổi.</t>
  </si>
  <si>
    <t>Nút hiển thị đúng icon (hoặc text), giao diện không lỗi</t>
  </si>
  <si>
    <t>1. Quan sát khoảng cách giữa các thành phần (tiêu đề, trường nhập, nút bấm, checkbox, v.v.).</t>
  </si>
  <si>
    <t>Khoảng cách cân đối, không quá chật hoặc quá thưa</t>
  </si>
  <si>
    <t>Kiểm tra kích thước font chữ</t>
  </si>
  <si>
    <t>1. Quan sát font chữ trên các trường nhập, nút bấm, checkbox và liên kết.
2. Sử dụng công cụ developer tools đo kích thước.</t>
  </si>
  <si>
    <t>Font chữ rõ ràng, dễ đọc (14px - 16px đối với nội dung)</t>
  </si>
  <si>
    <t>Kiểm tra giao diện responsive trên màn hình nhỏ</t>
  </si>
  <si>
    <t>1. Mở trang đăng nhập trên màn hình nhỏ (kích thước dưới 768px).
2. Kiểm tra hiển thị giao diện.</t>
  </si>
  <si>
    <t>Giao diện được tối ưu hóa cho màn hình nhỏ, không bị lỗi căn chỉnh</t>
  </si>
  <si>
    <t>Kiểm tra giao diện responsive trên màn hình lớn</t>
  </si>
  <si>
    <t>Truy cập trên màn hình lớn (&gt;1440px)</t>
  </si>
  <si>
    <t>1. Mở trang đăng nhập trên màn hình lớn.
2. Kiểm tra các thành phần giao diện.</t>
  </si>
  <si>
    <t>Các thành phần hiển thị cân đối, không thừa khoảng trống lớn</t>
  </si>
  <si>
    <t>Kiểm tra hiển thị tiêu đề "Quên Mật Khẩu"</t>
  </si>
  <si>
    <t>Trang quên mật khẩu được tải thành công</t>
  </si>
  <si>
    <t>Tiêu đề "Quên Mật Khẩu" hiển thị rõ ràng, căn giữa hoặc đúng UI.</t>
  </si>
  <si>
    <t>1. Kiểm tra hộp nhập liệu "Email".
2. Kiểm tra kích thước và placeholder của hộp nhập.</t>
  </si>
  <si>
    <t>Hộp nhập hiển thị đúng kích thước, placeholder hiện đúng nội dung.</t>
  </si>
  <si>
    <t>Kiểm tra nút "GỬI YÊU CẦU"</t>
  </si>
  <si>
    <t>1. Kiểm tra nút "GỬI YÊU CẦU".
2. Kiểm tra kích thước, căn chỉnh và trạng thái hover của nút.</t>
  </si>
  <si>
    <t>Nút hiển thị đầy đủ, căn giữa hoặc đúng vị trí theo thiết kế UI.</t>
  </si>
  <si>
    <t>Kiểm tra liên kết "Quay lại trang Đăng nhập"</t>
  </si>
  <si>
    <t>1. Kiểm tra liên kết "Quay lại trang Đăng nhập".
2. Di chuột hoặc nhấp thử liên kết (chỉ kiểm tra giao diện).</t>
  </si>
  <si>
    <t>Liên kết hiển thị rõ, màu sắc khác biệt, thay đổi trạng thái khi hover.</t>
  </si>
  <si>
    <t>Kiểm tra hiển thị thông báo lỗi khi bỏ trống email</t>
  </si>
  <si>
    <t>1. Để trống trường "Email".
2. Nhấn nút "GỬI YÊU CẦU".</t>
  </si>
  <si>
    <t>Hiển thị thông báo lỗi bên dưới trường "Email".</t>
  </si>
  <si>
    <t>1. Kiểm tra khoảng cách giữa các thành phần (tiêu đề, hộp nhập, nút, liên kết, v.v.).</t>
  </si>
  <si>
    <t>Khoảng cách cân đối, không quá chật hoặc quá thưa.</t>
  </si>
  <si>
    <t>1. Kiểm tra font chữ của tiêu đề, trường nhập, nút và liên kết.
2. Đo kích thước font bằng công cụ developer tools.</t>
  </si>
  <si>
    <t>Font chữ rõ ràng, dễ đọc, đúng tiêu chuẩn (ví dụ: 14px - 16px).</t>
  </si>
  <si>
    <t>Kiểm tra placeholder trong trường nhập</t>
  </si>
  <si>
    <t>1. Kiểm tra nội dung placeholder trong trường "Email".</t>
  </si>
  <si>
    <t>Placeholder hiển thị đúng nội dung, không bị cắt hoặc tràn.</t>
  </si>
  <si>
    <t>Kiểm tra trạng thái focus trong trường nhập</t>
  </si>
  <si>
    <t>1. Nhấp vào trường "Email".
2. Kiểm tra trạng thái focus (viền hoặc màu sắc thay đổi).</t>
  </si>
  <si>
    <t>Trường nhập thay đổi trạng thái khi được focus (viền hoặc màu sắc).</t>
  </si>
  <si>
    <t>Kiểm tra kích thước nút trên màn hình nhỏ</t>
  </si>
  <si>
    <t>1. Mở trang quên mật khẩu trên thiết bị di động.
2. Kiểm tra kích thước nút "GỬI YÊU CẦU".</t>
  </si>
  <si>
    <t>Nút hiển thị rõ ràng, dễ nhấn, đủ lớn để thao tác.</t>
  </si>
  <si>
    <t>1. Mở trang quên mật khẩu trên màn hình nhỏ (kích thước dưới 768px).
2. Kiểm tra các thành phần giao diện.</t>
  </si>
  <si>
    <t>Giao diện được tối ưu hóa, không có lỗi căn chỉnh.</t>
  </si>
  <si>
    <t>Truy cập bằng thiết bị lớn (&gt;1440px)</t>
  </si>
  <si>
    <t>1. Mở trang quên mật khẩu trên màn hình lớn.
2. Kiểm tra giao diện các thành phần.</t>
  </si>
  <si>
    <t>Giao diện cân đối, không có phần trống lớn hoặc lỗi căn chỉnh.</t>
  </si>
  <si>
    <t>Kiểm tra tiêu đề "THAY ĐỔI MẬT KHẨU"</t>
  </si>
  <si>
    <t>Trang thay đổi mật khẩu được mở</t>
  </si>
  <si>
    <t>1. Kiểm tra tiêu đề ở đầu giao diện.</t>
  </si>
  <si>
    <t>Tiêu đề "THAY ĐỔI MẬT KHẨU" hiển thị rõ ràng, đúng font, đúng kích thước.</t>
  </si>
  <si>
    <t>Kiểm tra nút đóng (X)</t>
  </si>
  <si>
    <t>1. Kiểm tra nút "X" ở góc phải.
2. Nhấn vào nút.</t>
  </si>
  <si>
    <t>Nút "X" đóng giao diện và quay lại trang trước.</t>
  </si>
  <si>
    <t>Kiểm tra trường nhập "Mật khẩu hiện tại"</t>
  </si>
  <si>
    <t>1. Kiểm tra trường nhập "Mật khẩu hiện tại".
2. Kiểm tra placeholder "Mật khẩu hiện tại".</t>
  </si>
  <si>
    <t>Placeholder hiển thị đúng, hộp nhập đúng kích thước và căn chỉnh.</t>
  </si>
  <si>
    <t>Kiểm tra trường nhập "Mật khẩu mới"</t>
  </si>
  <si>
    <t>1. Kiểm tra trường nhập "Mật khẩu mới".
2. Kiểm tra placeholder "Mật khẩu mới".</t>
  </si>
  <si>
    <t>Kiểm tra trường nhập "Xác nhận mật khẩu mới"</t>
  </si>
  <si>
    <t>1. Kiểm tra trường nhập "Xác nhận mật khẩu mới".
2. Kiểm tra placeholder "Xác nhận mật khẩu mới".</t>
  </si>
  <si>
    <t>Kiểm tra trạng thái nút "THAY ĐỔI MẬT KHẨU" khi các trường trống</t>
  </si>
  <si>
    <t>1. Để trống các trường nhập.
2. Kiểm tra nút "THAY ĐỔI MẬT KHẨU".</t>
  </si>
  <si>
    <t>Nút ở trạng thái vô hiệu (disabled).</t>
  </si>
  <si>
    <t>Kiểm tra kích thước của nút "THAY ĐỔI MẬT KHẨU"</t>
  </si>
  <si>
    <t>1. Kiểm tra kích thước nút.</t>
  </si>
  <si>
    <t>Nút hiển thị đúng kích thước, dễ nhấn, căn chỉnh chính giữa.</t>
  </si>
  <si>
    <t>Kiểm tra căn chỉnh giao diện trên màn hình nhỏ</t>
  </si>
  <si>
    <t>1. Mở giao diện trên thiết bị di động (dưới 768px).</t>
  </si>
  <si>
    <t>Giao diện hiển thị tối ưu, không bị tràn hoặc lỗi căn chỉnh.</t>
  </si>
  <si>
    <t>Kiểm tra căn chỉnh giao diện trên màn hình lớn</t>
  </si>
  <si>
    <t>1. Mở giao diện trên màn hình lớn (trên 1440px).</t>
  </si>
  <si>
    <t>Giao diện cân đối, không có khoảng trống bất hợp lý.</t>
  </si>
  <si>
    <t>Kiểm tra trạng thái focus của trường nhập</t>
  </si>
  <si>
    <t>1. Nhấp vào từng trường nhập và kiểm tra trạng thái focus.</t>
  </si>
  <si>
    <t>Viền hoặc màu sắc trường nhập thay đổi rõ ràng khi được focus.</t>
  </si>
  <si>
    <t>Kiểm tra font chữ trên giao diện</t>
  </si>
  <si>
    <t>1. Kiểm tra font chữ tiêu đề, trường nhập, nút và thông báo lỗi (nếu có).</t>
  </si>
  <si>
    <t>Font chữ đồng nhất, dễ đọc, đúng kích thước theo thiết kế.</t>
  </si>
  <si>
    <t>Kiểm tra tiêu đề "Sắp xếp theo"</t>
  </si>
  <si>
    <t>Trang có danh sách sản phẩm</t>
  </si>
  <si>
    <t>1. Kiểm tra tiêu đề "Sắp xếp theo".</t>
  </si>
  <si>
    <t>Tiêu đề hiển thị đúng font, kích thước và căn chỉnh phù hợp.</t>
  </si>
  <si>
    <t>Kiểm tra danh sách tùy chọn sắp xếp</t>
  </si>
  <si>
    <t>1. Nhấn vào "Sắp xếp theo".
2. Kiểm tra các tùy chọn xuất hiện.</t>
  </si>
  <si>
    <t>Các tùy chọn: "Phổ biến nhất", "Top bán chạy", "Hàng mới về", "Giá (từ cao đến thấp)", "Giá (từ thấp đến cao)" xuất hiện đầy đủ.</t>
  </si>
  <si>
    <t>Kiểm tra trạng thái chọn mặc định</t>
  </si>
  <si>
    <t>1. Mở danh sách sắp xếp.
2. Kiểm tra trạng thái của các tùy chọn.</t>
  </si>
  <si>
    <t>"Phổ biến nhất" được chọn mặc định.</t>
  </si>
  <si>
    <t>Kiểm tra kích thước và căn chỉnh của danh sách</t>
  </si>
  <si>
    <t>1. Mở danh sách sắp xếp.</t>
  </si>
  <si>
    <t>Danh sách hiển thị kích thước phù hợp, căn chỉnh đúng và không bị tràn ra ngoài.</t>
  </si>
  <si>
    <t>Kiểm tra responsive (trên màn hình nhỏ)</t>
  </si>
  <si>
    <t>1. Mở giao diện trên thiết bị di động.
2. Mở danh sách sắp xếp.</t>
  </si>
  <si>
    <t>Danh sách hiển thị đầy đủ, không bị lỗi căn chỉnh trên màn hình nhỏ.</t>
  </si>
  <si>
    <t>Kiểm tra responsive (trên màn hình lớn)</t>
  </si>
  <si>
    <t>1. Mở giao diện trên màn hình lớn.
2. Mở danh sách sắp xếp.</t>
  </si>
  <si>
    <t>Danh sách hiển thị đẹp, không có khoảng trống thừa hoặc lỗi căn chỉnh.</t>
  </si>
  <si>
    <t>Kiểm tra khả năng chọn "Top bán chạy"</t>
  </si>
  <si>
    <t>1. Nhấn vào "Sắp xếp theo".
2. Chọn "Top bán chạy".</t>
  </si>
  <si>
    <t>Tùy chọn được chọn, danh sách đóng lại và cập nhật sản phẩm tương ứng.</t>
  </si>
  <si>
    <t>Kiểm tra khả năng chọn "Hàng mới về"</t>
  </si>
  <si>
    <t>1. Nhấn vào "Sắp xếp theo".
2. Chọn "Hàng mới về".</t>
  </si>
  <si>
    <t>Kiểm tra khả năng chọn "Giá (từ cao đến thấp)"</t>
  </si>
  <si>
    <t>1. Nhấn vào "Sắp xếp theo".
2. Chọn "Giá (từ cao đến thấp)".</t>
  </si>
  <si>
    <t>Kiểm tra khả năng chọn "Giá (từ thấp đến cao)"</t>
  </si>
  <si>
    <t>1. Nhấn vào "Sắp xếp theo".
2. Chọn "Giá (từ thấp đến cao)".</t>
  </si>
  <si>
    <t>Kiểm tra hiển thị hover trên các tùy chọn</t>
  </si>
  <si>
    <t>1. Mở danh sách sắp xếp.
2. Di chuột qua từng tùy chọn.</t>
  </si>
  <si>
    <t>Hiển thị trạng thái hover (thay đổi màu nền hoặc font).</t>
  </si>
  <si>
    <t>Kiểm tra căn chỉnh chữ trong danh sách</t>
  </si>
  <si>
    <t>1. Kiểm tra chữ trong danh sách sắp xếp.</t>
  </si>
  <si>
    <t>Chữ được căn đều và không bị cắt mất ký tự.</t>
  </si>
  <si>
    <t>Kiểm tra font chữ trong danh sách</t>
  </si>
  <si>
    <t>1. Kiểm tra font chữ trên danh sách sắp xếp.</t>
  </si>
  <si>
    <t>Font chữ đồng nhất, đúng theo thiết kế, dễ đọc.</t>
  </si>
  <si>
    <t>Kiểm tra đóng danh sách khi nhấn ngoài vùng</t>
  </si>
  <si>
    <t>1. Mở danh sách sắp xếp.
2. Nhấn ra ngoài vùng danh sách.</t>
  </si>
  <si>
    <t>Danh sách đóng lại khi nhấn ra ngoài vùng.</t>
  </si>
  <si>
    <t>Kiểm tra biểu tượng (dropdown) của danh sách</t>
  </si>
  <si>
    <t>1. Kiểm tra biểu tượng mũi tên dropdown bên cạnh "Sắp xếp theo".</t>
  </si>
  <si>
    <t>Biểu tượng hiển thị đúng và thay đổi trạng thái khi mở/đóng danh sách.</t>
  </si>
  <si>
    <t>TC01</t>
  </si>
  <si>
    <t>Kiểm tra vị trí danh sách "Trending Searches"</t>
  </si>
  <si>
    <t>Trang web đã mở</t>
  </si>
  <si>
    <t>1. Xác định vị trí của danh sách "Trending Searches" trên giao diện.</t>
  </si>
  <si>
    <t>Danh sách được đặt đúng vị trí, không bị che khuất hoặc lệch ra ngoài khung.</t>
  </si>
  <si>
    <t>Passed</t>
  </si>
  <si>
    <t>TC02</t>
  </si>
  <si>
    <t>Kiểm tra font chữ của các từ khóa</t>
  </si>
  <si>
    <t>1. Kiểm tra font chữ của các từ khóa trong danh sách</t>
  </si>
  <si>
    <t>Font chữ rõ ràng, không bị mờ, phù hợp với thiết kế tổng thể của giao diện.</t>
  </si>
  <si>
    <t>TC03</t>
  </si>
  <si>
    <t>Kiểm tra kích thước chữ trong danh sách</t>
  </si>
  <si>
    <t>1. Đo kích thước chữ trong danh sách.</t>
  </si>
  <si>
    <t>Kích thước chữ vừa đủ lớn để đọc rõ ràng, không bị quá nhỏ hoặc quá to.</t>
  </si>
  <si>
    <t>TC04</t>
  </si>
  <si>
    <t>Kiểm tra khoảng cách giữa các từ khóa</t>
  </si>
  <si>
    <t>Danh sách "Trending Searches" có nhiều từ khóa</t>
  </si>
  <si>
    <t>1.Kiểm tra khoảng cách giữa các từ khóa trong danh sách.</t>
  </si>
  <si>
    <t>Khoảng cách giữa các từ khóa đồng đều, không bị dính vào nhau.</t>
  </si>
  <si>
    <t>TC05</t>
  </si>
  <si>
    <t>Kiểm tra căn lề của danh sách</t>
  </si>
  <si>
    <t>Danh sách "Trending Searches" đã hiển thị</t>
  </si>
  <si>
    <t>1. Kiểm tra cách căn lề (trái, phải, giữa) của danh sách "Trending Searches"</t>
  </si>
  <si>
    <t>Danh sách được căn chỉnh đúng (trái hoặc giữa) theo thiết kế.</t>
  </si>
  <si>
    <t>TC06</t>
  </si>
  <si>
    <t>Kiểm tra màu nền của danh sách</t>
  </si>
  <si>
    <t>1. Kiểm  màu nền của danh sách "Trending Searches".</t>
  </si>
  <si>
    <t>Màu nền rõ ràng, phù hợp với thiết kế và không gây khó chịu khi đọc.</t>
  </si>
  <si>
    <t>TC07</t>
  </si>
  <si>
    <t>Kiểm tra phản hồi khi hover vào từ khóa</t>
  </si>
  <si>
    <t>Danh sách "Trending Searches" có từ khóa</t>
  </si>
  <si>
    <t>1. Di chuột vào từng từ khóa trong danh sách.</t>
  </si>
  <si>
    <t>Từ khóa được highlight (thay đổi màu nền hoặc chữ) rõ ràng khi hover.</t>
  </si>
  <si>
    <t>TC08</t>
  </si>
  <si>
    <t>Kiểm tra độ dài tối đa của từ khóa</t>
  </si>
  <si>
    <t>Thêm từ khóa dài</t>
  </si>
  <si>
    <t>1. Thêm từ khóa có độ dài vượt giới hạn hiển thị</t>
  </si>
  <si>
    <t>Từ khóa dài được cắt ngắn với dấu "..." hoặc xuống dòng hợp lý.</t>
  </si>
  <si>
    <t>TC09</t>
  </si>
  <si>
    <t>Kiểm tra khả năng hiển thị đúng ngôn ngữ</t>
  </si>
  <si>
    <t>Giao diện đã cài đặt ngôn ngữ (Tiếng Việt)</t>
  </si>
  <si>
    <t>1. Đảm bảo tất cả từ khóa trong danh sách hiển thị đúng ngôn ngữ hiện tại (Tiếng Việt).</t>
  </si>
  <si>
    <t>Từ khóa hiển thị chính xác ngôn ngữ theo thiết lập, không lẫn ký tự lạ.</t>
  </si>
  <si>
    <t>TC10</t>
  </si>
  <si>
    <t>Kiểm tra độ tương phản giữa chữ và nền</t>
  </si>
  <si>
    <t>1. Kiểm tra độ tương phản giữa màu chữ của từ khóa và màu nền của danh sách.</t>
  </si>
  <si>
    <t>Độ tương phản đủ lớn để từ khóa dễ đọc.</t>
  </si>
  <si>
    <t>TC11</t>
  </si>
  <si>
    <t>Kiểm tra khi thay đổi kích thước cửa sổ trình duyệt</t>
  </si>
  <si>
    <t>1. Thay đổi kích thước cửa sổ trình duyệt (thu nhỏ hoặc mở rộng).
2. Kiểm  tra cách danh sách "Trending Searches" hiển thị.</t>
  </si>
  <si>
    <t>Danh sách vẫn hiển thị đẹp, không bị tràn hoặc lỗi giao diện.</t>
  </si>
  <si>
    <t>TC12</t>
  </si>
  <si>
    <t>Kiểm tra khi zoom in/zoom out trình duyệt</t>
  </si>
  <si>
    <t>1. Zoom in (phóng to) hoặc zoom out (thu nhỏ) trình duyệt.
2. Kiểm  tra hiển thị danh sách.</t>
  </si>
  <si>
    <t>Danh sách vẫn hiển thị rõ ràng, không bị lỗi hoặc tràn màn hình.</t>
  </si>
  <si>
    <t>TC13</t>
  </si>
  <si>
    <t>Kiểm tra giao diện trên các thiết bị khác nhau</t>
  </si>
  <si>
    <t>Mở giao diện trên các thiết bị khác nhau</t>
  </si>
  <si>
    <t>1. Truy cập giao diện trên máy tính, tablet, và điện thoại.</t>
  </si>
  <si>
    <t>Giao diện danh sách "Trending Searches" hiển thị chính xác trên mọi thiết bị.</t>
  </si>
  <si>
    <t>TC14</t>
  </si>
  <si>
    <t>Kiểm tra các hiệu ứng khi click vào từ khóa</t>
  </si>
  <si>
    <t>1. Click vào một từ khóa bất kỳ trong danh sách.</t>
  </si>
  <si>
    <t>Hiệu ứng click (nếu có) hoạt động mượt mà, không xảy ra lỗi.</t>
  </si>
  <si>
    <t>Kiểm tra vị trí và kích thước hình ảnh sản phẩm chính</t>
  </si>
  <si>
    <t>Trang chi tiết sản phẩm đã mở</t>
  </si>
  <si>
    <t>1. Mở trang chi tiết sản phẩm.
2. Xác định vị trí và kích thước của hình ảnh chính trong bố cục giao diện.</t>
  </si>
  <si>
    <t>Hình ảnh sản phẩm chính nằm ở trung tâm hoặc bên trái, hiển thị đầy đủ không bị lệch hoặc che khuất.</t>
  </si>
  <si>
    <t>Kiểm tra danh sách hình ảnh sản phẩm phụ</t>
  </si>
  <si>
    <t>1. Quan sát khu vực danh sách hình ảnh phụ.
2. Kiểm tra xem danh sách có hiển thị đủ số lượng và rõ ràng không.</t>
  </si>
  <si>
    <t>Danh sách hình ảnh phụ hiển thị đúng số lượng, không bị che khuất hoặc trùng lặp.</t>
  </si>
  <si>
    <t>Kiểm tra tính năng phóng to khi click vào hình ảnh</t>
  </si>
  <si>
    <t>1. Click vào hình ảnh sản phẩm chính.
2. Kiểm tra xem hình ảnh có được phóng to đúng không.</t>
  </si>
  <si>
    <t>Hình ảnh được phóng to rõ nét, không bị mờ hoặc vỡ hình, nút đóng phóng to hoạt động tốt.</t>
  </si>
  <si>
    <t>Kiểm tra vị trí hiển thị tên sản phẩm</t>
  </si>
  <si>
    <t>1. Kiểm tra vị trí tên sản phẩm trên giao diện.
2. Đối chiếu với thiết kế ban đầu.</t>
  </si>
  <si>
    <t>Tên sản phẩm được căn chỉnh đúng vị trí theo thiết kế, dễ quan sát.</t>
  </si>
  <si>
    <t>Kiểm tra định dạng font chữ của tên sản phẩm</t>
  </si>
  <si>
    <t>1. Kểm  font chữ của tên sản phẩm.
2. Đối chiếu với yêu cầu thiết kế (font, size, màu sắc)</t>
  </si>
  <si>
    <t>Font chữ, kích thước và màu sắc của tên sản phẩm đúng theo yêu cầu thiết kế.</t>
  </si>
  <si>
    <t>Kiểm tra giao diện phần giá sản phẩm</t>
  </si>
  <si>
    <t>1. Quan sát vị trí, font chữ và kích thước giá sản phẩm.
2. Kiểm tra màu sắc hiển thị của giá.</t>
  </si>
  <si>
    <t>Giá sản phẩm được căn chỉnh đúng, màu sắc nổi bật, dễ đọc.</t>
  </si>
  <si>
    <t>Kiểm tra hình ảnh sản phẩm có hiển thị đúng kích thước không</t>
  </si>
  <si>
    <t>1. Kiểm tra  hình ảnh sản phẩm.
2. Kiểm tra xem hình ảnh có bị méo, mất góc hoặc hiển thị không đầy đủ không.</t>
  </si>
  <si>
    <t>Hình ảnh sản phẩm hiển thị đúng kích thước, không bị méo mó hoặc mất góc.</t>
  </si>
  <si>
    <t>Kiểm tra căn chỉnh và kích thước của phần mô tả sản phẩm</t>
  </si>
  <si>
    <t>Sản phẩm có mô tả</t>
  </si>
  <si>
    <t>1. Kiểm  căn chỉnh và độ dài của mô tả sản phẩm.
2. Kiểm tra xem có bị tràn nội dung hoặc che khuất không.</t>
  </si>
  <si>
    <t>Phần mô tả sản phẩm hiển thị đúng kích thước, không bị tràn hoặc che khuất.</t>
  </si>
  <si>
    <t>Kiểm tra giao diện khi thay đổi kích thước màn hình</t>
  </si>
  <si>
    <t>1. Mở trang trên màn hình các độ phân giải khác nhau (desktop, tablet, mobile).
2. Quan sát cách hiển thị của các thành phần thông tin sản phẩm.</t>
  </si>
  <si>
    <t>Giao diện sản phẩm responsive, các thành phần thông tin hiển thị đầy đủ và không bị lỗi căn chỉnh.</t>
  </si>
  <si>
    <t xml:space="preserve"> Kiểm tra bố cục tổng thể của phần thông tin sản phẩm</t>
  </si>
  <si>
    <t>1. Quan sát tổng thể bố cục của các thành phần (tên, giá, trạng thái, kích thước, màu sắc).</t>
  </si>
  <si>
    <t>Bố cục hợp lý, các thành phần không bị chồng chéo hoặc lệch vị trí.</t>
  </si>
  <si>
    <t>Kiểm tra hiệu ứng hover trên các nút</t>
  </si>
  <si>
    <t>Các nút (Thêm vào giỏ hàng, chọn kích cỡ...)</t>
  </si>
  <si>
    <t>1. Di chuột (hover) lần lượt lên từng nút bấm.
2. Quan sát hiệu ứng thay đổi (màu sắc, viền, kích thước).</t>
  </si>
  <si>
    <t>Hiệu ứng hover thay đổi đúng theo thiết kế, không bị lỗi hoặc thiếu hiệu ứng.</t>
  </si>
  <si>
    <t>Kiểm tra tiêu đề "GIỎ HÀNG"</t>
  </si>
  <si>
    <t>Trang giỏ hàng đã mở</t>
  </si>
  <si>
    <t>1. Kiểm tra tiêu đề "GIỎ HÀNG".
2. Kiểm tra kích thước chữ (px), màu chữ, và vị trí hiển thị (theo thiết kế).</t>
  </si>
  <si>
    <t>Tiêu đề "GIỎ HÀNG" hiển thị với kiểu chữ đậm, kích thước lớn hơn các phần khác, căn giữa theo chiều ngang.</t>
  </si>
  <si>
    <t>Kiểm tra tên sản phẩm hiển thị trong bảng</t>
  </si>
  <si>
    <t>Có sản phẩm trong giỏ hàng</t>
  </si>
  <si>
    <t>1. Kiểm tra  tên sản phẩm.
2. Kiểm tra độ dài tên (nếu dài, phải xuống dòng hợp lý), căn lề và kiểu chữ (đậm, rõ ràng).</t>
  </si>
  <si>
    <t>Tên sản phẩm hiển thị đúng, không bị cắt chữ hoặc mất thông tin, căn lề trái, kiểu chữ rõ ràng.</t>
  </si>
  <si>
    <t xml:space="preserve"> Kiểm tra thuộc tính sản phẩm (màu sắc, kích thước, trạng thái còn hàng)</t>
  </si>
  <si>
    <t>1. Kiểm tra các thuộc tính sản phẩm.
2. Kiểm tra màu sắc và kiểu chữ của trạng thái (Ví dụ: "ĐANG CÓ HÀNG" màu xanh, nổi bật).</t>
  </si>
  <si>
    <t>Các thuộc tính hiển thị đầy đủ, đúng định dạng (kích thước, màu sắc), trạng thái rõ ràng, nổi bật.</t>
  </si>
  <si>
    <t>Kiểm tra giá sản phẩm trong bảng</t>
  </si>
  <si>
    <t>1. Kiểm tra giá của sản phẩm.
2. Kiểm tra định dạng giá (sử dụng dấu phân cách, đơn vị tiền tệ).</t>
  </si>
  <si>
    <t>Giá sản phẩm hiển thị đúng định dạng: "2,350,000 ₫", căn phải, không bị tràn hoặc mờ.</t>
  </si>
  <si>
    <t>Kiểm tra số lượng sản phẩm trong bảng (hộp chọn số lượng)</t>
  </si>
  <si>
    <t>1. Kiểm tra dropdown thay đổi số lượng.
2. Kiểm tra căn chỉnh và kiểu chữ trong hộp dropdown</t>
  </si>
  <si>
    <t>Dropdown hiển thị đúng, căn chỉnh hợp lý, không bị lệch vị trí hoặc tràn nội dung.</t>
  </si>
  <si>
    <t>Kiểm tra tổng giá của từng sản phẩm (cột TỔNG)</t>
  </si>
  <si>
    <t>1. Kiểm tra tổng giá hiển thị trong cột "TỔNG".
2. Kiểm tra định dạng (dấu phân cách, đơn vị tiền).</t>
  </si>
  <si>
    <t>Tổng giá hiển thị đúng định dạng: "2,350,000 ₫", căn phải, đồng nhất với giá từng sản phẩm..</t>
  </si>
  <si>
    <t>Kiểm tra tổng chi phí ở phần "THÔNG TIN ĐƠN HÀNG"</t>
  </si>
  <si>
    <t>1. Kiểm tra phần "Tổng".
2. Kiểm tra định dạng (phông chữ, màu sắc) và căn chỉnh vị trí (theo thiết kế).</t>
  </si>
  <si>
    <t>"Tổng" hiển thị nổi bật, đúng định dạng (đơn vị tiền), căn phải, không bị mờ hoặc lệch.</t>
  </si>
  <si>
    <t xml:space="preserve"> Kiểm tra phần "Mã khuyến mãi"</t>
  </si>
  <si>
    <t>1. Kiểm tra khung nhập mã khuyến mãi.
2. Kiểm tra kích thước, đường viền, và chữ placeholder bên trong.
3. Kiểm tra căn chỉnh khi nhập văn bản.</t>
  </si>
  <si>
    <t xml:space="preserve">Khung nhập mã khuyến mãi hiển thị rõ ràng, placeholder "Nhập mã khuyến mãi" không bị mờ, căn giữa hợp lý. </t>
  </si>
  <si>
    <t>Kiểm tra nút "CHẤP NHẬN" của mã khuyến mãi</t>
  </si>
  <si>
    <t>1. Kiểm tra nút "CHẤP NHẬN".
2. Kiểm tra kích thước, vị trí căn chỉnh và màu sắc khi hover chuột hoặc nhấn vào.</t>
  </si>
  <si>
    <t>Nút "CHẤP NHẬN" hiển thị đúng thiết kế, tương tác khi hover (thay đổi màu sắc), không bị lệch vị trí.</t>
  </si>
  <si>
    <t>Kiểm tra phần thông tin "Tổng ước tính"</t>
  </si>
  <si>
    <t>1. Kiểm tra thông tin tổng ước tính.
2. Kiểm tra định dạng giá trị (phông chữ, màu sắc, căn chỉnh), đảm bảo rõ ràng và không bị tràn khung.</t>
  </si>
  <si>
    <t>"Tổng ước tính" hiển thị đúng, dễ đọc, căn phải, không bị mờ hoặc lệch vị trí.</t>
  </si>
  <si>
    <t>1. Kiểm  tổng giá hiển thị trong cột "TỔNG".
2. Kiểm tra định dạng (dấu phân cách, đơn vị tiền).</t>
  </si>
  <si>
    <t>Kiểm tra biểu tư
ợng phương thức thanh toán (Visa, MasterCard, COD,...)</t>
  </si>
  <si>
    <t>1. Kiểm tra các biểu tượng thanh toán.
2. Kiểm tra kích thước, tỷ lệ, và độ nét của biểu tượng (không bị mờ hoặc méo mó).</t>
  </si>
  <si>
    <t>Biểu tượng thanh toán hiển thị đầy đủ, rõ nét, kích thước đồng đều, không bị lệch vị trí</t>
  </si>
  <si>
    <t>Kiểm tra nút "XÓA" trong giỏ hàng</t>
  </si>
  <si>
    <t>1. Kiểm tra nút "XÓA" trong bảng sản phẩm.
2. Di chuột vào, kiểm tra hiệu ứng hover và khả năng nhấn được.</t>
  </si>
  <si>
    <t>Nút "XÓA" hiển thị đúng, dễ nhận biết, tương tác hover hoạt động đúng.</t>
  </si>
  <si>
    <t>Kiểm tra đường viền tổng thể của bảng sản phẩm trong giỏ hàng</t>
  </si>
  <si>
    <t>1. Kiểm tra bảng sản phẩm.
2. Kiểm tra đường viền ngoài của bảng (có rõ ràng, không bị mờ hoặc thiếu đoạn).</t>
  </si>
  <si>
    <t>Đường viền hiển thị rõ, màu sắc và độ dày đúng theo thiết kế giao diện.</t>
  </si>
  <si>
    <t>TC15</t>
  </si>
  <si>
    <t>Kiểm tra khả năng hiển thị khi màn hình thay đổi kích thước</t>
  </si>
  <si>
    <t>1. Thu nhỏ màn hình trình duyệt (kích thước mobile hoặc tablet).
2. Quan sát cách hiển thị thông tin (độ co giãn, vị trí các thành phần).</t>
  </si>
  <si>
    <t>Các thành phần hiển thị đúng trên màn hình nhỏ, không bị tràn hoặc chồng chéo nhau.</t>
  </si>
  <si>
    <t>TC16</t>
  </si>
  <si>
    <t>Kiểm tra thông tin hỗ trợ tooltip (biểu tượng "?" cạnh phần giao hàng)</t>
  </si>
  <si>
    <t>1. Di chuột vào biểu tượng "?" ở cạnh dropdown giao hàng.
2. Kiểm tra nội dung tooltip hiển thị rõ ràng, không bị tràn hoặc cắt nội dung.</t>
  </si>
  <si>
    <t>Tooltip hiển thị đúng nội dung hỗ trợ, không bị lỗi giao diện, dễ đọc.</t>
  </si>
  <si>
    <t>Kiểm tra kích thước và phông chữ của tiêu đề "GIAO HÀNG".</t>
  </si>
  <si>
    <t>Trang hiển thị đầy đủ giao diện</t>
  </si>
  <si>
    <t>Kiểm tra kích thước, màu sắc, và phông chữ của tiêu đề.</t>
  </si>
  <si>
    <t>Tiêu đề được căn giữa, phông chữ rõ ràng, đúng màu sắc.</t>
  </si>
  <si>
    <t>Kiểm tra căn chỉnh của tiêu đề "ĐỊA CHỈ GIAO HÀNG".</t>
  </si>
  <si>
    <t>Tiêu đề hiển thị trên màn hình</t>
  </si>
  <si>
    <t>1. Mở giao diện thanh toán.
2. Kiểm tra vị trí tiêu đề "ĐỊA CHỈ GIAO HÀNG" trên màn hình.
3. Đo lường khoảng cách giữa tiêu đề với các thành phần phía trên và phía dưới (nếu cần thiết).</t>
  </si>
  <si>
    <t>Tiêu đề được căn chỉnh chính giữa và cách đều các phần tử khác.</t>
  </si>
  <si>
    <t>Kiểm tra kích thước và phông chữ của tiêu đề.</t>
  </si>
  <si>
    <t>Tiêu đề hiển thị trên giao diện</t>
  </si>
  <si>
    <t>1. Mở giao diện thanh toán.
2. Sử dụng công cụ kiểm tra CSS (Inspect Element) để xem kích thước, kiểu phông chữ (font-family) và cỡ chữ (font-size) của tiêu đề.</t>
  </si>
  <si>
    <t>Phông chữ lớn, in đậm, dễ đọc và nổi bật.</t>
  </si>
  <si>
    <t>Kiểm tra placeholder trong trường "Tên*"</t>
  </si>
  <si>
    <t>Trang hiển thị trường "Tên*"</t>
  </si>
  <si>
    <t>Kiểm tra placeholder có nội dung "Tên*".</t>
  </si>
  <si>
    <t>Kiểm tra kích thước trường nhập "Tên*"</t>
  </si>
  <si>
    <t>Trường "Tên*" đang hiển thị</t>
  </si>
  <si>
    <t>Đo chiều dài và chiều cao của trường nhập.</t>
  </si>
  <si>
    <t>Kích thước trường phù hợp, không bị lệch so với các trường khác.</t>
  </si>
  <si>
    <t>Kiểm tra căn chỉnh chữ khi nhập vào trường "Tên*"</t>
  </si>
  <si>
    <t>Nhập nội dung vào trường "Tên*"</t>
  </si>
  <si>
    <t>Kiểm tra chữ nhập vào có bị tràn hoặc cắt.</t>
  </si>
  <si>
    <t>Chữ hiển thị rõ ràng, không bị tràn hoặc lệch ra ngoài trường.</t>
  </si>
  <si>
    <t>Kiểm tra màu sắc đường viền trường nhập "Họ*"</t>
  </si>
  <si>
    <t>Trường "Họ*" đang hiển thị</t>
  </si>
  <si>
    <t>Kiểm tra màu sắc khi trường được chọn hoặc bỏ chọn.</t>
  </si>
  <si>
    <t>Màu sắc thay đổi rõ ràng khi chọn/bỏ chọn trường.</t>
  </si>
  <si>
    <t>Kiểm tra trạng thái hiển thị lỗi của trường "Họ*"</t>
  </si>
  <si>
    <t>Không nhập dữ liệu và rời trường.</t>
  </si>
  <si>
    <t>Kiểm tra thông báo lỗi hiển thị ngay dưới trường "Họ*".</t>
  </si>
  <si>
    <t>Thông báo lỗi hiển thị đúng vị trí và dễ đọc.</t>
  </si>
  <si>
    <t>Kiểm tra kích thước trường nhập "Địa chỉ 1*"</t>
  </si>
  <si>
    <t>Trường "Địa chỉ 1*" đang hiển thị</t>
  </si>
  <si>
    <t>Kích thước trường lớn phù hợp để nhập địa chỉ dài.</t>
  </si>
  <si>
    <t>Kiểm tra hiển thị gợi ý trong trường "Địa chỉ 1*"</t>
  </si>
  <si>
    <t>Giao diện hiển thị trường</t>
  </si>
  <si>
    <t>Kiểm tra placeholder trong trường nhập.</t>
  </si>
  <si>
    <t>Placeholder hiển thị đúng nội dung: "Địa chỉ 1*".</t>
  </si>
  <si>
    <t>Kiểm tra hiển thị lỗi khi trường "Địa chỉ 1*" bị bỏ trống.</t>
  </si>
  <si>
    <t>Kiểm tra lỗi hiển thị khi tiếp tục đến bước tiếp theo.</t>
  </si>
  <si>
    <t>Thông báo lỗi hiển thị rõ ràng: "Vui lòng nhập địa chỉ".</t>
  </si>
  <si>
    <t>Kiểm tra danh sách chọn "Tỉnh/TP" hiển thị đầy đủ.</t>
  </si>
  <si>
    <t>Trường "Tỉnh/TP" hiển thị</t>
  </si>
  <si>
    <t>1. Mở giao diện thanh toán.
2. Nhấp vào danh sách chọn "Tỉnh/TP".
3. Kiểm tra số lượng tùy chọn trong danh sách.</t>
  </si>
  <si>
    <t>Danh sách hiển thị đầy đủ, không bị tràn hoặc thiếu dữ liệu.</t>
  </si>
  <si>
    <t>Kiểm tra trạng thái lỗi khi không chọn "Tỉnh/TP"</t>
  </si>
  <si>
    <t>Không chọn giá trị nào và tiếp tục.</t>
  </si>
  <si>
    <t>1. Mở giao diện thanh toán.
2. Không chọn bất kỳ giá trị nào trong danh sách "Tỉnh/TP".
3. Nhấp vào nút "TIẾP TỤC ĐẾN PHƯƠNG THỨC GIAO HÀNG".
4. Kiểm tra thông báo lỗi hiển thị.</t>
  </si>
  <si>
    <t>Thông báo lỗi rõ ràng: "Vui lòng chọn Tỉnh/TP".</t>
  </si>
  <si>
    <t>Kiểm tra căn chỉnh chữ khi nhập vào trường "Số liên lạc".</t>
  </si>
  <si>
    <t>Nhập số điện thoại vào trường.</t>
  </si>
  <si>
    <t>Kiểm tra chữ nhập vào có bị tràn hoặc lệch.</t>
  </si>
  <si>
    <t>Chữ hiển thị rõ ràng, không bị tràn hoặc lệch.</t>
  </si>
  <si>
    <t>Kiểm tra căn chỉnh của checkbox.</t>
  </si>
  <si>
    <t>Checkbox hiển thị trên giao diện</t>
  </si>
  <si>
    <t>1. Kiểm tra vị trí của checkbox so với văn bản mô tả bên cạnh.
2. Kiểm tra độ cân đối và thẳng hàng của checkbox với văn bản.</t>
  </si>
  <si>
    <t>Checkbox được căn chỉnh ngang hàng với văn bản.</t>
  </si>
  <si>
    <t>Kiểm tra trạng thái hover và focus của checkbox.</t>
  </si>
  <si>
    <t>Di chuyển chuột qua checkbox</t>
  </si>
  <si>
    <t>1. Di chuyển chuột qua checkbox mà không nhấp chọn.
2. Kiểm  hiệu ứng hiển thị khi hover.
3. Nhấn Tab để focus vào checkbox.</t>
  </si>
  <si>
    <t>Checkbox đổi màu hoặc hiển thị viền khi hover/focus.</t>
  </si>
  <si>
    <t>TC17</t>
  </si>
  <si>
    <t>Kiểm tra trạng thái tương tác của checkbox.</t>
  </si>
  <si>
    <t>Nhấp chọn và bỏ chọn checkbox.</t>
  </si>
  <si>
    <t xml:space="preserve">1. Nhấp chọn checkbox.
2. Quan sát trạng thái của checkbox (xuất hiện dấu tick).
3. Nhấp lại để bỏ chọn. Checkbox phản hồi đúng trạng thái khi chọn/bỏ chọn.
</t>
  </si>
  <si>
    <t>Checkbox phản hồi đúng trạng thái khi chọn/bỏ chọn.</t>
  </si>
  <si>
    <t>TC18</t>
  </si>
  <si>
    <t>Kiểm tra trường email được căn giữa đúng vị trí.</t>
  </si>
  <si>
    <t>Trường "Địa chỉ email" hiển thị trên giao diện.</t>
  </si>
  <si>
    <t>1. Mở giao diện thanh toán.
2. Kiểm tra vị trí của trường email trên form.</t>
  </si>
  <si>
    <t>Trường email nằm đúng vị trí, cân đối với các trường khác.</t>
  </si>
  <si>
    <t>TC19</t>
  </si>
  <si>
    <t>Kiểm tra nhãn "Địa chỉ email"</t>
  </si>
  <si>
    <t>Trường email hiển thị trên giao diện.</t>
  </si>
  <si>
    <t>1. Kiểm tra nhãn của trường email có nội dung: "Địa chỉ email".</t>
  </si>
  <si>
    <t>Nhãn hiển thị chính xác nội dung, không bị cắt hoặc lỗi font.</t>
  </si>
  <si>
    <t>TC20</t>
  </si>
  <si>
    <t>Kiểm tra kích thước trường email phù hợp.</t>
  </si>
  <si>
    <t>1. Kiểm tra chiều dài, chiều rộng của trường email.</t>
  </si>
  <si>
    <t>Kích thước trường vừa đủ để nhập email mà không bị thiếu ký tự.</t>
  </si>
  <si>
    <t>TC21</t>
  </si>
  <si>
    <t>Kiểm tra placeholder của trường email.</t>
  </si>
  <si>
    <t>1. Kiểm tra nội dung placeholder trong trường email.</t>
  </si>
  <si>
    <t>Placeholder hiển thị nội dung: "Nhập email của bạn".</t>
  </si>
  <si>
    <t>TC22</t>
  </si>
  <si>
    <t>Kiểm tra trường email khi được chọn (focus).</t>
  </si>
  <si>
    <t xml:space="preserve">1. Nhấn vào trường email.
2. Kiểm tra viền hoặc hiệu ứng của trường khi được chọn.
</t>
  </si>
  <si>
    <t>Trường email thay đổi viền hoặc hiệu ứng phù hợp khi được chọn.</t>
  </si>
  <si>
    <t>TC23</t>
  </si>
  <si>
    <t>Kiểm tra màu sắc chữ trong trường email.</t>
  </si>
  <si>
    <t>1. Nhập một email bất kỳ vào trường email.
2. Kiểm tra màu sắc chữ trong trường.</t>
  </si>
  <si>
    <t>Chữ hiển thị rõ ràng, màu sắc đồng nhất, dễ đọc.</t>
  </si>
  <si>
    <t>Kiểm tra hiển thị giao diện chính</t>
  </si>
  <si>
    <t>Truy cập vào mục "Hồ Sơ Của Tôi"</t>
  </si>
  <si>
    <t>1. Mở trình duyệt (Chrome, Edge, Firefox).
2. Đăng nhập vào tài khoản.
3. Truy cập mục "Hồ Sơ Của Tôi".
4. Kiểm tra bố cục, nhãn, nút bấm và các trường nhập liệu.</t>
  </si>
  <si>
    <t>Giao diện hiển thị rõ ràng, căn chỉnh đồng đều, không bị lỗi font hoặc tràn giao diện.</t>
  </si>
  <si>
    <t>Kiểm tra hiển thị trường "Tên"</t>
  </si>
  <si>
    <t>Người dùng phải đăng nhập vào tài khoản</t>
  </si>
  <si>
    <t>1. Truy cập vào mục "Hồ Sơ Của Tôi".
2. Xác định vị trí trường "Tên".
3. Kiểm tra căn chỉnh, nhãn và kích thước của trường.</t>
  </si>
  <si>
    <t>Trường hiển thị đúng vị trí, kích thước phù hợp, không bị lỗi.</t>
  </si>
  <si>
    <t>Kiểm tra hiển thị trường "Họ"</t>
  </si>
  <si>
    <t>1. Truy cập vào mục "Hồ Sơ Của Tôi".
2. Xác định vị trí trường "Họ".
3. Kiểm tra căn chỉnh, nhãn và kích thước của trường.</t>
  </si>
  <si>
    <t>Kiểm tra hiển thị trường ngày sinh</t>
  </si>
  <si>
    <t>1. Truy cập vào mục "Hồ Sơ Của Tôi".
2. Xác định vị trí trường "Ngày sinh".
3. Kiểm tra căn chỉnh, nhãn và dropdown chọn ngày, tháng, năm.</t>
  </si>
  <si>
    <t>Trường hiển thị đúng vị trí, các dropdown được căn chỉnh đều, dễ thao tác.</t>
  </si>
  <si>
    <t>Kiểm tra hiển thị trường số điện thoại</t>
  </si>
  <si>
    <t>1. Truy cập vào mục "Hồ Sơ Của Tôi".
2. Kiểm tra nhãn và định dạng trường số điện thoại.
3. Nhập một số điện thoại để kiểm tra hiển thị và kích thước trường.</t>
  </si>
  <si>
    <t>Trường hiển thị đúng vị trí, không bị tràn giao diện, nhãn rõ ràng.</t>
  </si>
  <si>
    <t>Kiểm tra hiển thị dropdown quốc gia</t>
  </si>
  <si>
    <t>1. Truy cập vào mục "Hồ Sơ Của Tôi".
2. Tìm dropdown quốc gia.
3. Nhấn vào và kiểm tra danh sách các quốc gia hiển thị đầy đủ và căn chỉnh đúng.</t>
  </si>
  <si>
    <t>Dropdown hiển thị rõ ràng, không bị lỗi cuộn hoặc hiển thị sai danh sách.</t>
  </si>
  <si>
    <t>Kiểm tra hiển thị địa chỉ</t>
  </si>
  <si>
    <t>1. Truy cập vào mục "Hồ Sơ Của Tôi".
2. Xác định các dropdown Tỉnh/TP, Quận/Huyện, Phường/Xã.
3. Kiểm tra căn chỉnh, thao tác chọn dữ liệu trong từng dropdown.</t>
  </si>
  <si>
    <t>Các dropdown hiển thị đầy đủ, căn chỉnh hợp lý, không bị lỗi.</t>
  </si>
  <si>
    <t>Kiểm tra hiển thị nút "LƯU THÔNG TIN CHI TIẾT"</t>
  </si>
  <si>
    <t>1. Điền đầy đủ thông tin trong các trường bắt buộc.
2. Xác định vị trí nút "LƯU THÔNG TIN CHI TIẾT".
3. Kiểm tra kích thước, trạng thái kích hoạt của nút.
4. Nhấn nút để kiểm tra hoạt động.</t>
  </si>
  <si>
    <t>Nút hiển thị đúng vị trí, kích thước phù hợp và bật lên khi có thông tin nhập vào.</t>
  </si>
  <si>
    <t>Kiểm tra hiển thị email</t>
  </si>
  <si>
    <t>Người dùng phải có địa chỉ email trong tài khoản</t>
  </si>
  <si>
    <t>1. Truy cập vào mục "Địa Chỉ Email Và Mật Khẩu".
2. Xác định vị trí email.
3. Kiểm tra căn chỉnh, kích thước và font chữ.</t>
  </si>
  <si>
    <t>Email hiển thị đúng vị trí, không bị lỗi font hoặc căn chỉnh sai.</t>
  </si>
  <si>
    <t>Kiểm tra hiển thị nút "THAY ĐỔI MẬT KHẨU"</t>
  </si>
  <si>
    <t>1. Truy cập vào mục "Địa Chỉ Email Và Mật Khẩu".
2. Xác định vị trí nút "THAY ĐỔI MẬT KHẨU".
3. Kiểm tra trạng thái và căn chỉnh của nút.
4. Nhấn nút để kiểm tra hoạt động.</t>
  </si>
  <si>
    <t>Nút hiển thị rõ ràng, kích thước phù hợp, không bị lỗi khi thao tác.</t>
  </si>
  <si>
    <t>Kiểm tra hiển thị checkbox thông báo</t>
  </si>
  <si>
    <t>1. Truy cập vào mục "Quản Lý Đặt Hàng Của Tôi".
2. Tìm checkbox "Email và Thư trực tiếp".
3. Kiểm tra trạng thái, kích thước và khả năng thao tác chọn/bỏ chọn.</t>
  </si>
  <si>
    <t>Checkbox hiển thị đúng vị trí, dễ thao tác, trạng thái hiển thị chính xác.</t>
  </si>
  <si>
    <t>Kiểm tra hiển thị dropdown ngôn ngữ</t>
  </si>
  <si>
    <t>1. Truy cập vào mục "Quản Lý Đặt Hàng Của Tôi".
2. Xác định vị trí dropdown chọn ngôn ngữ đặt hàng.
3. Nhấn vào và kiểm tra danh sách ngôn ngữ.</t>
  </si>
  <si>
    <t>Dropdown hiển thị danh sách ngôn ngữ đầy đủ, dễ thao tác, không bị lỗi giao diện.</t>
  </si>
  <si>
    <t>Kiểm tra hiển thị nút "XÓA TÀI KHOẢN"</t>
  </si>
  <si>
    <t>1. Truy cập vào mục "XÓA TÀI KHOẢN".
2. Xác định vị trí nút "XÓA TÀI KHOẢN".
3. Kiểm tra căn chỉnh, kích thước và trạng thái nút.
4. Nhấn nút để kiểm tra hiển thị thông báo xác nhận.</t>
  </si>
  <si>
    <t>Nút hiển thị rõ ràng, không bị lỗi, trạng thái hoạt động chính xác.</t>
  </si>
  <si>
    <t>Kiểm tra hiển thị nhãn "Thông Tin Của Tôi"</t>
  </si>
  <si>
    <t>Kiểm tra nhãn "Thông Tin Của Tôi" hiển thị đúng vị trí và không bị lỗi font.</t>
  </si>
  <si>
    <t>Nhãn hiển thị rõ ràng, font chữ đồng nhất và không bị tràn giao diện.</t>
  </si>
  <si>
    <t>Người dùng phải nhập đủ thông tin trong các trường</t>
  </si>
  <si>
    <t>Nhấn nút "LƯU THÔNG TIN CHI TIẾT" sau khi điền thông tin đầy đủ.</t>
  </si>
  <si>
    <t>Nút hiển thị rõ, hoạt động bình thường, không bị che khuất hoặc lỗi căn chỉnh.</t>
  </si>
  <si>
    <t>Kiểm tra hiển thị tiêu đề mục "Địa Chỉ Email Và Mật Khẩu"</t>
  </si>
  <si>
    <t>Kiểm tra tiêu đề hiển thị đúng vị trí và căn chỉnh chính xác.</t>
  </si>
  <si>
    <t>Tiêu đề hiển thị rõ ràng, không bị lỗi hoặc tràn giao diện.</t>
  </si>
  <si>
    <t>Kiểm tra trạng thái khi trường thông tin bị bỏ trống</t>
  </si>
  <si>
    <t>Để trống một số trường bắt buộc (như "Tên", "Họ") và nhấn "LƯU THÔNG TIN CHI TIẾT".</t>
  </si>
  <si>
    <t>Hệ thống hiển thị thông báo lỗi, nút lưu không được kích hoạt.</t>
  </si>
  <si>
    <t>Kiểm tra hiển thị nhãn "Quản Lý Đặt Hàng Của Tôi"</t>
  </si>
  <si>
    <t>Kiểm tra nhãn "Quản Lý Đặt Hàng Của Tôi" hiển thị đúng vị trí và không bị lỗi căn chỉnh.</t>
  </si>
  <si>
    <t>Nhãn hiển thị rõ ràng, font chữ đồng nhất và không bị lỗi căn chỉnh.</t>
  </si>
  <si>
    <t>Kiểm tra nút "LƯU TÙY CHỌN CỦA TÔI"</t>
  </si>
  <si>
    <t>Người dùng phải thay đổi tùy chọn thông báo hoặc ngôn ngữ</t>
  </si>
  <si>
    <t>Nhấn nút "LƯU TÙY CHỌN CỦA TÔI" sau khi thay đổi một tùy chọn.</t>
  </si>
  <si>
    <t>Nút hiển thị rõ, kích thước phù hợp, không bị lỗi căn chỉnh hoặc lỗi trạng thái.</t>
  </si>
  <si>
    <t>Kiểm tra nút "THAY ĐỔI MẬT KHẨU" hiển thị đúng vị trí, dễ nhìn và không bị che khuất.</t>
  </si>
  <si>
    <t>Nút hiển thị rõ ràng, dễ nhận diện và không bị lỗi giao diện.</t>
  </si>
  <si>
    <t>Kiểm tra độ tương thích trên trình duyệt khác nhau</t>
  </si>
  <si>
    <t>Người dùng đăng nhập trên các trình duyệt phổ biến (Chrome, Edge, Firefox)</t>
  </si>
  <si>
    <t>Mở giao diện "Hồ Sơ Của Tôi" trên các trình duyệt khác nhau và kiểm tra hiển thị.</t>
  </si>
  <si>
    <t>Giao diện hiển thị đồng nhất trên mọi trình duyệt, không có lỗi giao diện hoặc bất kỳ lỗi chức năng nào.</t>
  </si>
  <si>
    <t>Kiểm tra responsive trên thiết bị di động</t>
  </si>
  <si>
    <t>Người dùng truy cập giao diện trên thiết bị di động</t>
  </si>
  <si>
    <t>Kiểm tra hiển thị trên màn hình điện thoại (các độ phân giải phổ biến: 375x667, 414x896).</t>
  </si>
  <si>
    <t>Giao diện tự động co giãn, không bị tràn hoặc lỗi bố cục.</t>
  </si>
  <si>
    <t>TC023</t>
  </si>
  <si>
    <t>Kiểm tra hiển thị màu sắc giao diện</t>
  </si>
  <si>
    <t>Kiểm tra màu sắc nền, font chữ và nút bấm trên toàn trang có tuân thủ thiết kế.</t>
  </si>
  <si>
    <t>Màu sắc giao diện nhất quán, các phần tử dễ nhìn và tuân thủ thiết kế đã định trước.</t>
  </si>
  <si>
    <t>TC024</t>
  </si>
  <si>
    <t>Kiểm tra hiển thị lỗi khi nhập dữ liệu không hợp lệ</t>
  </si>
  <si>
    <t>Nhập dữ liệu không hợp lệ (ví dụ: ký tự đặc biệt trong trường số điện thoại) và kiểm tra thông báo lỗi.</t>
  </si>
  <si>
    <t>Hệ thống hiển thị thông báo lỗi rõ ràng, không bị lỗi font hoặc tràn giao diện.</t>
  </si>
  <si>
    <t>TC025</t>
  </si>
  <si>
    <t>Kiểm tra hiển thị trạng thái nút "XÓA TÀI KHOẢN"</t>
  </si>
  <si>
    <t>Kiểm tra nút "XÓA TÀI KHOẢN" hiển thị rõ ràng và không bị lỗi khi nhấn.</t>
  </si>
  <si>
    <t>Nút hiển thị đúng vị trí, dễ nhận diện và hoạt động chính xác.</t>
  </si>
  <si>
    <t>TC026</t>
  </si>
  <si>
    <t>Kiểm tra hiển thị tooltip hoặc gợi ý</t>
  </si>
  <si>
    <t>Di chuột hoặc nhấn vào các trường nhập liệu để kiểm tra tooltip hoặc thông tin gợi ý.</t>
  </si>
  <si>
    <t>Tooltip hiển thị đầy đủ và đúng vị trí khi tương tác.</t>
  </si>
  <si>
    <t>TC027</t>
  </si>
  <si>
    <t>Kiểm tra nút "LƯU" bị vô hiệu hóa</t>
  </si>
  <si>
    <t>Người dùng để trống thông tin bắt buộc trong biểu mẫu</t>
  </si>
  <si>
    <t>Kiểm tra trạng thái nút "LƯU THÔNG TIN CHI TIẾT" khi không nhập đủ thông tin.</t>
  </si>
  <si>
    <t>Nút bị vô hiệu hóa đúng theo yêu cầu, không thể nhấn.</t>
  </si>
  <si>
    <t>Kiểm tra hiển thị Logo thương hiệu</t>
  </si>
  <si>
    <t>Truy cập trang chủ</t>
  </si>
  <si>
    <t>1. Mở trang chủ website.
2. Quan sát logo ở góc trái trên cùng.</t>
  </si>
  <si>
    <t>Logo hiển thị rõ ràng, không bị mờ, đúng kích thước và vị trí.</t>
  </si>
  <si>
    <t>Kiểm tra hiển thị Thanh menu điều hướng</t>
  </si>
  <si>
    <t>1. Kiểm tra các mục trên thanh menu: HÀNG MỚI, XU HƯỚNG, GIÀY, TÚI...</t>
  </si>
  <si>
    <t>Tất cả các mục hiển thị rõ ràng, không lỗi font chữ, kích thước đồng đều, và vị trí cố định trên đầu trang.</t>
  </si>
  <si>
    <t>Kiểm tra Banner chính</t>
  </si>
  <si>
    <t>1. Kiểm tra banner chính ở đầu trang.
2. Đảm bảo nội dung banner không bị cắt xén, hình ảnh rõ ràng.</t>
  </si>
  <si>
    <t>Banner hiển thị đẹp mắt, nội dung cân đối, hình ảnh không bị nhòe hoặc vỡ nét.</t>
  </si>
  <si>
    <t>Kiểm tra Danh mục "Sản phẩm yêu thích"</t>
  </si>
  <si>
    <t>1. Cuộn xuống phần "Sản phẩm yêu thích".
2. Kiểm tra cách hiển thị sản phẩm: hình ảnh, tên, mô tả, giá.</t>
  </si>
  <si>
    <t>Sản phẩm hiển thị cân đối, hình ảnh rõ nét, không bị lỗi cắt xén, thông tin căn chỉnh hợp lý.</t>
  </si>
  <si>
    <t>Kiểm tra hiển thị Bộ sưu tập (BST)</t>
  </si>
  <si>
    <t>1. Quan sát các phần như "BST công sở", "BST quai xích", "Sắc đỏ mùa lễ hội".
2. Đảm bảo cách trình bày cân đối.</t>
  </si>
  <si>
    <t>Các bộ sưu tập được trình bày đẹp mắt, hình ảnh chất lượng cao, không lỗi căn chỉnh hoặc đè chồng nội dung.</t>
  </si>
  <si>
    <t>Kiểm tra Footer của trang</t>
  </si>
  <si>
    <t>1. Kéo xuống cuối trang và kiểm tra các thông tin trong footer.</t>
  </si>
  <si>
    <t>Footer hiển thị đầy đủ các mục, nội dung căn chỉnh đồng đều, không lỗi font chữ hoặc tràn nội dung.</t>
  </si>
  <si>
    <t>Kiểm tra Màu sắc giao diện</t>
  </si>
  <si>
    <t>1. Kiểm tra màu nền, màu chữ, màu hình ảnh, và các nút bấm trên trang.</t>
  </si>
  <si>
    <t>Màu sắc đồng nhất với thiết kế thương hiệu, các nội dung rõ ràng, không bị mờ hoặc chói.</t>
  </si>
  <si>
    <t>Kiểm tra Kích thước chữ và hình ảnh</t>
  </si>
  <si>
    <t xml:space="preserve">1. Kiểm tra kích thước chữ trong menu, sản phẩm, và banner.2. Kiểm tra kích thước hình ảnh trong các mục.
</t>
  </si>
  <si>
    <t>Kích thước chữ và hình ảnh đồng đều, dễ đọc, không quá nhỏ hoặc quá lớn gây mất cân đối giao diện.</t>
  </si>
  <si>
    <t>Kiểm tra Khung sản phẩm</t>
  </si>
  <si>
    <t>1. Kiểm tra khung chứa sản phẩm trong các danh mục như "Sản phẩm yêu thích".</t>
  </si>
  <si>
    <t>Khung sản phẩm được căn chỉnh đều đặn, không bị lệch, thông tin hiển thị gọn gàng trong khung.</t>
  </si>
  <si>
    <t>Kiểm tra Responsive giao diện</t>
  </si>
  <si>
    <t>Truy cập trang chủ trên nhiều thiết bị</t>
  </si>
  <si>
    <t>1. Mở trang chủ trên PC, tablet, mobile.
2. Quan sát giao diện hiển thị.</t>
  </si>
  <si>
    <t>Giao diện hiển thị tốt trên mọi thiết bị, nội dung tự động căn chỉnh phù hợp với kích thước màn hình.</t>
  </si>
  <si>
    <t>Kiểm tra Hiệu ứng khi di chuột (hover)</t>
  </si>
  <si>
    <t>1. Di chuột qua các sản phẩm, menu, và nút bấm.
2. Quan sát hiệu ứng phản hồi (màu thay đổi, viền, phóng to).</t>
  </si>
  <si>
    <t>Hiệu ứng hover hoạt động mượt mà, không bị trễ hoặc lỗi hiển thị.</t>
  </si>
  <si>
    <t>Kiểm tra Khoảng cách giữa các mục</t>
  </si>
  <si>
    <t>1. Kiểm tra khoảng cách giữa các phần như banner, danh sách sản phẩm, footer.</t>
  </si>
  <si>
    <t>Khoảng cách cân đối, không quá sát hoặc quá rộng gây cảm giác rời rạc.</t>
  </si>
  <si>
    <t>Kiểm tra Thanh tìm kiếm trên đầu trang</t>
  </si>
  <si>
    <t>1. Quan sát thanh tìm kiếm trên đầu trang.
2. Đảm bảo hộp tìm kiếm và biểu tượng kính lúp hiển thị rõ ràng.</t>
  </si>
  <si>
    <t>Thanh tìm kiếm hiển thị đúng vị trí, kích thước cân đối, không bị tràn hoặc che khuất nội dung khác.</t>
  </si>
  <si>
    <t>Kiểm tra hiển thị Biểu tượng giỏ hàng</t>
  </si>
  <si>
    <t>1. Quan sát biểu tượng giỏ hàng trên thanh menu đầu trang.</t>
  </si>
  <si>
    <t>Biểu tượng giỏ hàng hiển thị rõ nét, đúng vị trí, và không bị đè lên các thành phần khác.</t>
  </si>
  <si>
    <t>Kiểm tra Danh sách sản phẩm cuộn ngang</t>
  </si>
  <si>
    <t>1. Tại mục "Sản phẩm yêu thích", quan sát danh sách sản phẩm được hiển thị theo dạng cuộn ngang.</t>
  </si>
  <si>
    <t>Các sản phẩm hiển thị cân đối, hình ảnh rõ nét, không bị tràn ra ngoài khung hoặc mất cân đối.</t>
  </si>
  <si>
    <t>Kiểm tra Nút điều hướng cuộn ngang sản phẩm</t>
  </si>
  <si>
    <t>1. Quan sát nút điều hướng cuộn ngang trong danh mục sản phẩm.
2. Đảm bảo nút hiển thị rõ và đồng đều hai bên.</t>
  </si>
  <si>
    <t>Nút điều hướng cuộn ngang cân đối, không bị lỗi vị trí, dễ nhận diện.</t>
  </si>
  <si>
    <t>Kiểm tra hiển thị Nút "Xem thêm" trong BST</t>
  </si>
  <si>
    <t>1. Quan sát nút "Xem thêm" trong các bộ sưu tập (BST công sở, quai xích...).</t>
  </si>
  <si>
    <t>Nút "Xem thêm" được hiển thị rõ ràng, vị trí hợp lý, không bị lỗi căn chỉnh hoặc đè lên nội dung khác.</t>
  </si>
  <si>
    <t>Kiểm tra Khung "Sản phẩm nổi bật"</t>
  </si>
  <si>
    <t>1. Quan sát phần "Sản phẩm nổi bật".</t>
  </si>
  <si>
    <t>Phần "Sản phẩm nổi bật" hiển thị cân đối, hình ảnh sắc nét, không bị tràn khung hoặc lỗi hiển thị chữ.</t>
  </si>
  <si>
    <t>Kiểm tra Hiển thị hình ảnh động trên banner</t>
  </si>
  <si>
    <t>1. Quan sát hình ảnh động (nếu có) trong banner chính hoặc các bộ sưu tập.</t>
  </si>
  <si>
    <t>Hình ảnh động (slideshow) chạy mượt mà, không bị giật hoặc vỡ khung.</t>
  </si>
  <si>
    <t>Kiểm tra Giao diện khi cuộn trang</t>
  </si>
  <si>
    <t>1. Cuộn lên xuống trang chủ.
2. Quan sát các thành phần giao diện khi cuộn.</t>
  </si>
  <si>
    <t>Giao diện hiển thị ổn định khi cuộn, các thành phần cố định như menu không bị lệch hoặc mất cân đối.</t>
  </si>
  <si>
    <t>Kiểm tra Hiển thị văn bản trên banner và sản phẩm</t>
  </si>
  <si>
    <t>1. Kiểm tra văn bản trên các banner, sản phẩm, và nút bấm.</t>
  </si>
  <si>
    <t>Văn bản rõ ràng, không bị cắt xén, font chữ đồng bộ và kích thước dễ đọc.</t>
  </si>
  <si>
    <t>Kiểm tra Khoảng cách giữa các danh mục trên menu</t>
  </si>
  <si>
    <t>1. Quan sát các mục trên thanh menu điều hướng đầu trang (HÀNG MỚI, XU HƯỚNG...).</t>
  </si>
  <si>
    <t>Khoảng cách giữa các mục đều đặn, không quá sát hoặc quá rộng.</t>
  </si>
  <si>
    <t>Kiểm tra Hiển thị thông tin sản phẩm</t>
  </si>
  <si>
    <t>1. Quan sát thông tin dưới hình ảnh sản phẩm: tên sản phẩm, giá.</t>
  </si>
  <si>
    <t>Thông tin sản phẩm căn chỉnh đẹp mắt, không bị tràn hoặc lỗi font chữ.</t>
  </si>
  <si>
    <t>Kiểm tra Hiển thị hình ảnh ở độ phân giải cao</t>
  </si>
  <si>
    <t>1. Mở website trên màn hình độ phân giải cao (Retina hoặc 4K).</t>
  </si>
  <si>
    <t>Hình ảnh trên website vẫn sắc nét, không bị vỡ hoặc mờ trên màn hình độ phân giải cao.</t>
  </si>
  <si>
    <t>Kiểm tra Footer hiển thị cân đối trên mọi màn hình</t>
  </si>
  <si>
    <t>1. Quan sát phần footer ở các độ phân giải màn hình khác nhau (PC, tablet, mobile).</t>
  </si>
  <si>
    <t>Footer hiển thị cân đối, không bị lỗi căn chỉnh hoặc che khuất nội dung.</t>
  </si>
  <si>
    <t>Kiểm tra Hiển thị mục "Giảm giá"</t>
  </si>
  <si>
    <t>1. Quan sát mục "Giảm giá" trên thanh menu và trong nội dung banner (nếu có).</t>
  </si>
  <si>
    <t>Mục "Giảm giá" hiển thị nổi bật, màu sắc hấp dẫn, dễ nhận biết và không bị che khuất bởi các thành phần khác.</t>
  </si>
  <si>
    <t>Kiểm tra Biểu tượng mạng xã hội trên footer</t>
  </si>
  <si>
    <t>1. Cuộn xuống cuối trang và kiểm tra các biểu tượng mạng xã hội như Facebook, Instagram...</t>
  </si>
  <si>
    <t>Biểu tượng mạng xã hội hiển thị rõ ràng, cân đối, không bị lỗi cắt xén hoặc không liên quan đến thương hiệu.</t>
  </si>
  <si>
    <t>TC028</t>
  </si>
  <si>
    <t>Kiểm tra Hiển thị khuyến mãi trên banner chính</t>
  </si>
  <si>
    <t>1. Quan sát thông tin khuyến mãi trên banner chính.</t>
  </si>
  <si>
    <t>Thông tin khuyến mãi rõ ràng, không bị cắt chữ hoặc lỗi căn chỉnh, màu sắc nổi bật so với nền.</t>
  </si>
  <si>
    <t>TC029</t>
  </si>
  <si>
    <t>Kiểm tra Đồng bộ logo và màu thương hiệu</t>
  </si>
  <si>
    <t>1. Quan sát logo thương hiệu và màu sắc chủ đạo của giao diện (đen, trắng, xám).</t>
  </si>
  <si>
    <t>Logo và màu sắc đồng bộ với thương hiệu, không bị lệch tông hoặc sử dụng sai bảng màu.</t>
  </si>
  <si>
    <t>TC030</t>
  </si>
  <si>
    <t>Kiểm tra Cân đối nội dung trên màn hình ngang</t>
  </si>
  <si>
    <t>Truy cập trang chủ bằng tablet ngang</t>
  </si>
  <si>
    <t>1. Mở trang chủ bằng tablet ngang.
2. Quan sát cách hiển thị các thành phần giao diện trên màn hình ngang.</t>
  </si>
  <si>
    <t>Nội dung hiển thị cân đối, không bị tràn ra ngoài khung hoặc xuất hiện thanh cuộn ngang.</t>
  </si>
  <si>
    <t>TC031</t>
  </si>
  <si>
    <t>Kiểm tra Khung tìm kiếm trên giao diện mobile</t>
  </si>
  <si>
    <t>Truy cập trang chủ trên mobile</t>
  </si>
  <si>
    <t>1. Quan sát thanh tìm kiếm khi mở giao diện mobile.</t>
  </si>
  <si>
    <t>Thanh tìm kiếm hiển thị đẹp mắt, dễ nhận diện, không bị thu nhỏ hoặc che khuất bởi các thành phần khác.</t>
  </si>
  <si>
    <t>TC032</t>
  </si>
  <si>
    <t>Kiểm tra Hiển thị mục "Tin tức và bài viết"</t>
  </si>
  <si>
    <t>1. Cuộn xuống cuối trang và kiểm tra mục "Tin tức và bài viết".</t>
  </si>
  <si>
    <t>Mục hiển thị rõ ràng, căn chỉnh đều, tiêu đề và hình ảnh bài viết không bị cắt xén.</t>
  </si>
  <si>
    <t>TC033</t>
  </si>
  <si>
    <t>Kiểm tra Hiển thị chính xác giờ hoạt động khuyến mãi</t>
  </si>
  <si>
    <t>1. Quan sát phần thông báo giờ khuyến mãi hoặc thông tin sale.</t>
  </si>
  <si>
    <t>Thông tin hiển thị chính xác, không bị lỗi font hoặc vị trí căn chỉnh.</t>
  </si>
  <si>
    <t>TC034</t>
  </si>
  <si>
    <t>Kiểm tra Tương thích màu nền và văn bản</t>
  </si>
  <si>
    <t>1. Quan sát văn bản trên các nền khác nhau (banner, sản phẩm, footer...).</t>
  </si>
  <si>
    <t>Văn bản dễ đọc, màu sắc tương phản phù hợp, không gây khó chịu hoặc nhòe chữ.</t>
  </si>
  <si>
    <t>TC035</t>
  </si>
  <si>
    <t>Kiểm tra Hiệu ứng chuyển đổi giữa các banner</t>
  </si>
  <si>
    <t>1. Quan sát hiệu ứng chuyển đổi giữa các banner slideshow trên đầu trang (nếu có).</t>
  </si>
  <si>
    <t>Hiệu ứng chuyển đổi mượt mà, không bị giật lag hoặc làm vỡ bố cục giao diện.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</si>
</sst>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38">
    <font>
      <sz val="11"/>
      <name val="ＭＳ Ｐゴシック"/>
      <charset val="128"/>
    </font>
    <font>
      <b/>
      <u/>
      <sz val="11"/>
      <color rgb="FF800080"/>
      <name val="Times New Roman"/>
      <charset val="134"/>
    </font>
    <font>
      <u/>
      <sz val="11"/>
      <color indexed="12"/>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sz val="11"/>
      <color indexed="9"/>
      <name val="Times New Roman"/>
      <charset val="134"/>
    </font>
    <font>
      <b/>
      <sz val="11"/>
      <name val="Times New Roman"/>
      <charset val="128"/>
    </font>
    <font>
      <sz val="11"/>
      <name val="Times New Roman"/>
      <charset val="128"/>
    </font>
    <font>
      <b/>
      <sz val="13"/>
      <name val="Times New Roman"/>
      <charset val="128"/>
    </font>
    <font>
      <b/>
      <sz val="18"/>
      <name val="Times New Roman"/>
      <charset val="128"/>
    </font>
    <font>
      <sz val="13"/>
      <name val="Times New Roman"/>
      <charset val="128"/>
    </font>
    <font>
      <b/>
      <sz val="13"/>
      <color indexed="9"/>
      <name val="Times New Roman"/>
      <charset val="134"/>
    </font>
    <font>
      <b/>
      <sz val="13"/>
      <name val="Times New Roman"/>
      <charset val="134"/>
    </font>
    <font>
      <sz val="13"/>
      <name val="Times New Roman"/>
      <charset val="134"/>
    </font>
    <font>
      <sz val="8"/>
      <name val="Tahoma"/>
      <charset val="134"/>
    </font>
    <font>
      <sz val="11"/>
      <color theme="1"/>
      <name val="Calibri"/>
      <charset val="0"/>
      <scheme val="minor"/>
    </font>
    <font>
      <sz val="11"/>
      <name val="Calibri"/>
      <charset val="0"/>
      <scheme val="minor"/>
    </font>
    <font>
      <sz val="11"/>
      <color theme="1"/>
      <name val="Calibri"/>
      <charset val="134"/>
      <scheme val="minor"/>
    </font>
    <font>
      <u/>
      <sz val="11"/>
      <color indexed="12"/>
      <name val="ＭＳ Ｐゴシック"/>
      <charset val="128"/>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s>
  <fills count="40">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9" tint="0.8"/>
        <bgColor indexed="64"/>
      </patternFill>
    </fill>
    <fill>
      <patternFill patternType="solid">
        <fgColor theme="3" tint="0.6"/>
        <bgColor indexed="64"/>
      </patternFill>
    </fill>
    <fill>
      <patternFill patternType="solid">
        <fgColor theme="4" tint="0.8"/>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9" fontId="19" fillId="0" borderId="0" applyFont="0" applyFill="0" applyBorder="0" applyAlignment="0" applyProtection="0">
      <alignment vertical="center"/>
    </xf>
    <xf numFmtId="178" fontId="19" fillId="0" borderId="0" applyFont="0" applyFill="0" applyBorder="0" applyAlignment="0" applyProtection="0">
      <alignment vertical="center"/>
    </xf>
    <xf numFmtId="179" fontId="19"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9" fillId="9" borderId="4"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7" fillId="0" borderId="0" applyNumberFormat="0" applyFill="0" applyBorder="0" applyAlignment="0" applyProtection="0">
      <alignment vertical="center"/>
    </xf>
    <xf numFmtId="0" fontId="28" fillId="10" borderId="7" applyNumberFormat="0" applyAlignment="0" applyProtection="0">
      <alignment vertical="center"/>
    </xf>
    <xf numFmtId="0" fontId="29" fillId="11" borderId="8" applyNumberFormat="0" applyAlignment="0" applyProtection="0">
      <alignment vertical="center"/>
    </xf>
    <xf numFmtId="0" fontId="30" fillId="11" borderId="7" applyNumberFormat="0" applyAlignment="0" applyProtection="0">
      <alignment vertical="center"/>
    </xf>
    <xf numFmtId="0" fontId="31" fillId="12" borderId="9" applyNumberFormat="0" applyAlignment="0" applyProtection="0">
      <alignment vertical="center"/>
    </xf>
    <xf numFmtId="0" fontId="32" fillId="0" borderId="10" applyNumberFormat="0" applyFill="0" applyAlignment="0" applyProtection="0">
      <alignment vertical="center"/>
    </xf>
    <xf numFmtId="0" fontId="33" fillId="0" borderId="11" applyNumberFormat="0" applyFill="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17" fillId="21" borderId="0" applyNumberFormat="0" applyBorder="0" applyAlignment="0" applyProtection="0">
      <alignment vertical="center"/>
    </xf>
    <xf numFmtId="0" fontId="17"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37" fillId="39" borderId="0" applyNumberFormat="0" applyBorder="0" applyAlignment="0" applyProtection="0">
      <alignment vertical="center"/>
    </xf>
    <xf numFmtId="0" fontId="0" fillId="0" borderId="0"/>
  </cellStyleXfs>
  <cellXfs count="85">
    <xf numFmtId="0" fontId="0" fillId="0" borderId="0" xfId="0"/>
    <xf numFmtId="0" fontId="0" fillId="0" borderId="0" xfId="0" applyFont="1"/>
    <xf numFmtId="0" fontId="1" fillId="2" borderId="1" xfId="6" applyFont="1" applyFill="1" applyBorder="1" applyAlignment="1">
      <alignment horizontal="left" vertical="top" wrapText="1"/>
    </xf>
    <xf numFmtId="0" fontId="2" fillId="2" borderId="1" xfId="6" applyFont="1" applyFill="1" applyBorder="1" applyAlignment="1">
      <alignment horizontal="left" vertical="top" wrapText="1"/>
    </xf>
    <xf numFmtId="0" fontId="3" fillId="2" borderId="1" xfId="6"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vertical="top" wrapText="1"/>
    </xf>
    <xf numFmtId="0" fontId="4" fillId="2" borderId="0" xfId="0" applyFont="1" applyFill="1" applyBorder="1" applyAlignment="1">
      <alignment horizontal="center" vertical="center" wrapText="1"/>
    </xf>
    <xf numFmtId="0" fontId="4" fillId="0" borderId="0" xfId="0" applyFont="1"/>
    <xf numFmtId="0" fontId="5" fillId="2" borderId="1" xfId="49" applyFont="1" applyFill="1" applyBorder="1" applyAlignment="1">
      <alignment horizontal="left" vertical="top" wrapText="1"/>
    </xf>
    <xf numFmtId="0" fontId="4" fillId="2" borderId="1" xfId="49" applyFont="1" applyFill="1" applyBorder="1" applyAlignment="1">
      <alignment horizontal="left" vertical="top" wrapText="1"/>
    </xf>
    <xf numFmtId="2" fontId="4" fillId="2" borderId="1" xfId="0" applyNumberFormat="1" applyFont="1" applyFill="1" applyBorder="1" applyAlignment="1">
      <alignment vertical="top" wrapText="1"/>
    </xf>
    <xf numFmtId="2" fontId="4" fillId="2" borderId="0" xfId="0" applyNumberFormat="1" applyFont="1" applyFill="1" applyBorder="1" applyAlignment="1">
      <alignment horizontal="center" vertical="center" wrapText="1"/>
    </xf>
    <xf numFmtId="0" fontId="6" fillId="3" borderId="2" xfId="49" applyFont="1" applyFill="1" applyBorder="1" applyAlignment="1">
      <alignment horizontal="center" vertical="center" wrapText="1"/>
    </xf>
    <xf numFmtId="0" fontId="7" fillId="3" borderId="2" xfId="49" applyFont="1" applyFill="1" applyBorder="1" applyAlignment="1">
      <alignment horizontal="center" vertical="center" wrapText="1"/>
    </xf>
    <xf numFmtId="0" fontId="8" fillId="4" borderId="3" xfId="0" applyFont="1" applyFill="1" applyBorder="1" applyAlignment="1">
      <alignment horizontal="center" vertical="center" wrapText="1"/>
    </xf>
    <xf numFmtId="0" fontId="9" fillId="4" borderId="3" xfId="0" applyFont="1" applyFill="1" applyBorder="1" applyAlignment="1">
      <alignment horizontal="left" vertical="top" wrapText="1"/>
    </xf>
    <xf numFmtId="0" fontId="9" fillId="4" borderId="3" xfId="0" applyFont="1" applyFill="1" applyBorder="1" applyAlignment="1">
      <alignment horizontal="left" vertical="top"/>
    </xf>
    <xf numFmtId="0" fontId="8"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3" fillId="3" borderId="2" xfId="49" applyFont="1" applyFill="1" applyBorder="1" applyAlignment="1">
      <alignment horizontal="center" vertical="center" wrapText="1"/>
    </xf>
    <xf numFmtId="0" fontId="9" fillId="4" borderId="3"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4" fillId="4" borderId="3" xfId="0" applyFont="1" applyFill="1" applyBorder="1" applyAlignment="1">
      <alignment horizontal="center" vertical="center" wrapText="1"/>
    </xf>
    <xf numFmtId="0" fontId="15" fillId="4" borderId="3" xfId="0" applyFont="1" applyFill="1" applyBorder="1" applyAlignment="1">
      <alignment vertical="top" wrapText="1"/>
    </xf>
    <xf numFmtId="0" fontId="12" fillId="4" borderId="3" xfId="0" applyFont="1" applyFill="1" applyBorder="1" applyAlignment="1">
      <alignment vertical="top" wrapText="1"/>
    </xf>
    <xf numFmtId="0" fontId="12" fillId="4" borderId="3" xfId="0" applyFont="1" applyFill="1" applyBorder="1" applyAlignment="1">
      <alignment horizontal="center" vertical="center" wrapText="1"/>
    </xf>
    <xf numFmtId="0" fontId="12" fillId="4" borderId="3" xfId="0" applyFont="1" applyFill="1" applyBorder="1" applyAlignment="1">
      <alignment vertical="center" wrapText="1"/>
    </xf>
    <xf numFmtId="0" fontId="15" fillId="4" borderId="3" xfId="0" applyFont="1" applyFill="1" applyBorder="1" applyAlignment="1">
      <alignment vertical="center" wrapText="1"/>
    </xf>
    <xf numFmtId="0" fontId="0" fillId="0" borderId="0" xfId="0" applyAlignment="1">
      <alignment horizontal="center"/>
    </xf>
    <xf numFmtId="0" fontId="8"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5" fillId="4" borderId="3" xfId="0" applyFont="1" applyFill="1" applyBorder="1" applyAlignment="1">
      <alignment horizontal="center" vertical="center" wrapText="1"/>
    </xf>
    <xf numFmtId="0" fontId="4" fillId="4" borderId="3" xfId="0" applyFont="1" applyFill="1" applyBorder="1" applyAlignment="1">
      <alignment vertical="top" wrapText="1"/>
    </xf>
    <xf numFmtId="0" fontId="9" fillId="4" borderId="3" xfId="0" applyFont="1" applyFill="1" applyBorder="1" applyAlignment="1">
      <alignment vertical="top" wrapText="1"/>
    </xf>
    <xf numFmtId="0" fontId="9" fillId="4" borderId="3" xfId="0" applyFont="1" applyFill="1" applyBorder="1" applyAlignment="1">
      <alignment vertical="center" wrapText="1"/>
    </xf>
    <xf numFmtId="0" fontId="4" fillId="4" borderId="3" xfId="0" applyFont="1" applyFill="1" applyBorder="1" applyAlignment="1">
      <alignment vertical="center" wrapText="1"/>
    </xf>
    <xf numFmtId="0" fontId="9" fillId="4" borderId="3" xfId="0" applyFont="1" applyFill="1" applyBorder="1" applyAlignment="1">
      <alignment wrapText="1"/>
    </xf>
    <xf numFmtId="0" fontId="12" fillId="0" borderId="0" xfId="0" applyFont="1" applyAlignment="1">
      <alignment wrapText="1"/>
    </xf>
    <xf numFmtId="0" fontId="12" fillId="0" borderId="0" xfId="0" applyFont="1" applyAlignment="1">
      <alignment horizontal="center" wrapText="1"/>
    </xf>
    <xf numFmtId="0" fontId="12" fillId="0" borderId="0" xfId="0" applyFont="1"/>
    <xf numFmtId="0" fontId="12" fillId="0" borderId="0" xfId="0" applyFont="1" applyAlignment="1">
      <alignment horizontal="center"/>
    </xf>
    <xf numFmtId="0" fontId="0" fillId="0" borderId="0" xfId="0" applyAlignment="1">
      <alignment vertical="top"/>
    </xf>
    <xf numFmtId="0" fontId="9" fillId="4" borderId="3" xfId="0" applyFont="1" applyFill="1" applyBorder="1" applyAlignment="1">
      <alignment vertical="top"/>
    </xf>
    <xf numFmtId="0" fontId="8" fillId="4" borderId="3" xfId="0" applyFont="1" applyFill="1" applyBorder="1" applyAlignment="1">
      <alignment horizontal="center" vertical="top" wrapText="1"/>
    </xf>
    <xf numFmtId="0" fontId="0" fillId="4" borderId="3" xfId="0" applyFill="1" applyBorder="1"/>
    <xf numFmtId="0" fontId="4" fillId="2" borderId="0" xfId="0" applyFont="1" applyFill="1" applyBorder="1" applyAlignment="1">
      <alignment horizontal="center" vertical="top" wrapText="1"/>
    </xf>
    <xf numFmtId="2" fontId="4" fillId="2" borderId="0" xfId="0" applyNumberFormat="1" applyFont="1" applyFill="1" applyBorder="1" applyAlignment="1">
      <alignment horizontal="center" vertical="top" wrapText="1"/>
    </xf>
    <xf numFmtId="0" fontId="9" fillId="4" borderId="3" xfId="0" applyFont="1" applyFill="1" applyBorder="1" applyAlignment="1">
      <alignment horizontal="center" vertical="top" wrapText="1"/>
    </xf>
    <xf numFmtId="58" fontId="9" fillId="4" borderId="3" xfId="0" applyNumberFormat="1" applyFont="1" applyFill="1" applyBorder="1" applyAlignment="1">
      <alignment horizontal="left" vertical="top" wrapText="1"/>
    </xf>
    <xf numFmtId="0" fontId="4" fillId="2" borderId="0" xfId="0" applyFont="1" applyFill="1" applyBorder="1" applyAlignment="1">
      <alignment vertical="top" wrapText="1"/>
    </xf>
    <xf numFmtId="2" fontId="4" fillId="2" borderId="0" xfId="0" applyNumberFormat="1" applyFont="1" applyFill="1" applyBorder="1" applyAlignment="1">
      <alignment vertical="top" wrapText="1"/>
    </xf>
    <xf numFmtId="58" fontId="9" fillId="4" borderId="3" xfId="0" applyNumberFormat="1" applyFont="1" applyFill="1" applyBorder="1" applyAlignment="1">
      <alignment horizontal="center" vertical="top" wrapText="1"/>
    </xf>
    <xf numFmtId="0" fontId="5" fillId="4" borderId="3" xfId="0" applyFont="1" applyFill="1" applyBorder="1" applyAlignment="1">
      <alignment horizontal="center" vertical="top"/>
    </xf>
    <xf numFmtId="0" fontId="16" fillId="0" borderId="0" xfId="0" applyFont="1"/>
    <xf numFmtId="0" fontId="16" fillId="0" borderId="0" xfId="0" applyFont="1" applyAlignment="1">
      <alignment horizontal="center" vertical="center"/>
    </xf>
    <xf numFmtId="0" fontId="6" fillId="3" borderId="1" xfId="49" applyFont="1" applyFill="1" applyBorder="1" applyAlignment="1">
      <alignment horizontal="center" vertical="center" wrapText="1"/>
    </xf>
    <xf numFmtId="0" fontId="5" fillId="4" borderId="1" xfId="0" applyFont="1" applyFill="1" applyBorder="1" applyAlignment="1">
      <alignment horizontal="center" vertical="center"/>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16" fontId="4" fillId="4" borderId="1" xfId="0" applyNumberFormat="1" applyFont="1" applyFill="1" applyBorder="1" applyAlignment="1">
      <alignment vertical="top"/>
    </xf>
    <xf numFmtId="0" fontId="17" fillId="0" borderId="0" xfId="0" applyFont="1" applyFill="1" applyAlignment="1"/>
    <xf numFmtId="0" fontId="18" fillId="0" borderId="0" xfId="0" applyFont="1" applyFill="1" applyAlignment="1"/>
    <xf numFmtId="0" fontId="17" fillId="0" borderId="0" xfId="0" applyFont="1" applyFill="1" applyAlignment="1">
      <alignment horizontal="center"/>
    </xf>
    <xf numFmtId="0" fontId="17" fillId="5" borderId="3" xfId="0" applyFont="1" applyFill="1" applyBorder="1" applyAlignment="1">
      <alignment horizontal="center"/>
    </xf>
    <xf numFmtId="0" fontId="17" fillId="5" borderId="3" xfId="0" applyFont="1" applyFill="1" applyBorder="1" applyAlignment="1"/>
    <xf numFmtId="0" fontId="17" fillId="4" borderId="3" xfId="0" applyFont="1" applyFill="1" applyBorder="1" applyAlignment="1">
      <alignment horizontal="center" vertical="center"/>
    </xf>
    <xf numFmtId="0" fontId="17" fillId="0" borderId="3" xfId="0" applyFont="1" applyFill="1" applyBorder="1" applyAlignment="1">
      <alignment horizontal="center"/>
    </xf>
    <xf numFmtId="0" fontId="17" fillId="0" borderId="3" xfId="0" applyFont="1" applyFill="1" applyBorder="1" applyAlignment="1"/>
    <xf numFmtId="0" fontId="17" fillId="0" borderId="3" xfId="0" applyFont="1" applyFill="1" applyBorder="1" applyAlignment="1">
      <alignment horizontal="center" vertical="center"/>
    </xf>
    <xf numFmtId="0" fontId="17" fillId="6" borderId="3" xfId="0" applyFont="1" applyFill="1" applyBorder="1" applyAlignment="1"/>
    <xf numFmtId="0" fontId="18" fillId="0" borderId="3" xfId="0" applyFont="1" applyFill="1" applyBorder="1" applyAlignment="1"/>
    <xf numFmtId="0" fontId="17" fillId="7" borderId="3" xfId="0" applyFont="1" applyFill="1" applyBorder="1" applyAlignment="1">
      <alignment horizontal="center"/>
    </xf>
    <xf numFmtId="0" fontId="17" fillId="7" borderId="3" xfId="0" applyNumberFormat="1" applyFont="1" applyFill="1" applyBorder="1" applyAlignment="1"/>
    <xf numFmtId="0" fontId="17" fillId="0" borderId="0" xfId="0" applyFont="1" applyFill="1" applyAlignment="1">
      <alignment horizontal="center" vertical="center"/>
    </xf>
    <xf numFmtId="0" fontId="17" fillId="8" borderId="0" xfId="0" applyFont="1" applyFill="1" applyAlignment="1">
      <alignment horizontal="center"/>
    </xf>
    <xf numFmtId="0" fontId="17" fillId="8" borderId="0" xfId="0" applyFont="1" applyFill="1" applyAlignment="1"/>
    <xf numFmtId="9" fontId="17" fillId="8" borderId="3" xfId="3" applyFill="1" applyBorder="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6"/>
  <sheetViews>
    <sheetView tabSelected="1" workbookViewId="0">
      <selection activeCell="D16" sqref="D16"/>
    </sheetView>
  </sheetViews>
  <sheetFormatPr defaultColWidth="8.72727272727273" defaultRowHeight="14.5" outlineLevelCol="5"/>
  <cols>
    <col min="1" max="1" width="8.72727272727273" style="70"/>
    <col min="2" max="2" width="26.2727272727273" style="68" customWidth="1"/>
    <col min="3" max="3" width="20" style="68" customWidth="1"/>
    <col min="4" max="6" width="17.1818181818182" style="68" customWidth="1"/>
    <col min="7" max="16384" width="8.72727272727273" style="68"/>
  </cols>
  <sheetData>
    <row r="3" s="68" customFormat="1" spans="1:6">
      <c r="A3" s="71" t="s">
        <v>0</v>
      </c>
      <c r="B3" s="72" t="s">
        <v>1</v>
      </c>
      <c r="C3" s="72" t="s">
        <v>2</v>
      </c>
      <c r="D3" s="72" t="s">
        <v>3</v>
      </c>
      <c r="E3" s="72" t="s">
        <v>4</v>
      </c>
      <c r="F3" s="73" t="s">
        <v>5</v>
      </c>
    </row>
    <row r="4" s="68" customFormat="1" spans="1:6">
      <c r="A4" s="74">
        <v>1</v>
      </c>
      <c r="B4" s="75" t="s">
        <v>6</v>
      </c>
      <c r="C4" s="75">
        <v>22</v>
      </c>
      <c r="D4" s="75">
        <v>22</v>
      </c>
      <c r="E4" s="75">
        <v>0</v>
      </c>
      <c r="F4" s="76" t="s">
        <v>7</v>
      </c>
    </row>
    <row r="5" s="68" customFormat="1" spans="1:6">
      <c r="A5" s="74">
        <v>2</v>
      </c>
      <c r="B5" s="77" t="s">
        <v>8</v>
      </c>
      <c r="C5" s="77">
        <v>15</v>
      </c>
      <c r="D5" s="77">
        <v>15</v>
      </c>
      <c r="E5" s="77">
        <v>0</v>
      </c>
      <c r="F5" s="76" t="s">
        <v>9</v>
      </c>
    </row>
    <row r="6" s="68" customFormat="1" spans="1:6">
      <c r="A6" s="74">
        <v>3</v>
      </c>
      <c r="B6" s="75" t="s">
        <v>10</v>
      </c>
      <c r="C6" s="75">
        <v>14</v>
      </c>
      <c r="D6" s="75">
        <v>14</v>
      </c>
      <c r="E6" s="75">
        <v>0</v>
      </c>
      <c r="F6" s="76" t="s">
        <v>9</v>
      </c>
    </row>
    <row r="7" s="68" customFormat="1" spans="1:6">
      <c r="A7" s="74">
        <v>4</v>
      </c>
      <c r="B7" s="77" t="s">
        <v>11</v>
      </c>
      <c r="C7" s="77">
        <v>16</v>
      </c>
      <c r="D7" s="77">
        <v>16</v>
      </c>
      <c r="E7" s="77">
        <v>0</v>
      </c>
      <c r="F7" s="76" t="s">
        <v>7</v>
      </c>
    </row>
    <row r="8" s="68" customFormat="1" spans="1:6">
      <c r="A8" s="74">
        <v>5</v>
      </c>
      <c r="B8" s="75" t="s">
        <v>12</v>
      </c>
      <c r="C8" s="75">
        <v>23</v>
      </c>
      <c r="D8" s="75">
        <v>23</v>
      </c>
      <c r="E8" s="75">
        <v>0</v>
      </c>
      <c r="F8" s="76" t="s">
        <v>9</v>
      </c>
    </row>
    <row r="9" s="68" customFormat="1" spans="1:6">
      <c r="A9" s="74">
        <v>6</v>
      </c>
      <c r="B9" s="77" t="s">
        <v>13</v>
      </c>
      <c r="C9" s="77">
        <v>27</v>
      </c>
      <c r="D9" s="77">
        <v>27</v>
      </c>
      <c r="E9" s="77">
        <v>0</v>
      </c>
      <c r="F9" s="76" t="s">
        <v>7</v>
      </c>
    </row>
    <row r="10" s="68" customFormat="1" spans="1:6">
      <c r="A10" s="74">
        <v>7</v>
      </c>
      <c r="B10" s="75" t="s">
        <v>14</v>
      </c>
      <c r="C10" s="75">
        <v>11</v>
      </c>
      <c r="D10" s="75">
        <v>11</v>
      </c>
      <c r="E10" s="75">
        <v>0</v>
      </c>
      <c r="F10" s="76" t="s">
        <v>9</v>
      </c>
    </row>
    <row r="11" s="68" customFormat="1" spans="1:6">
      <c r="A11" s="74">
        <v>8</v>
      </c>
      <c r="B11" s="77" t="s">
        <v>15</v>
      </c>
      <c r="C11" s="77">
        <v>12</v>
      </c>
      <c r="D11" s="77">
        <v>12</v>
      </c>
      <c r="E11" s="77">
        <v>0</v>
      </c>
      <c r="F11" s="76" t="s">
        <v>7</v>
      </c>
    </row>
    <row r="12" s="69" customFormat="1" spans="1:6">
      <c r="A12" s="74">
        <v>9</v>
      </c>
      <c r="B12" s="78" t="s">
        <v>16</v>
      </c>
      <c r="C12" s="78">
        <v>15</v>
      </c>
      <c r="D12" s="78">
        <v>15</v>
      </c>
      <c r="E12" s="78">
        <v>0</v>
      </c>
      <c r="F12" s="76" t="s">
        <v>7</v>
      </c>
    </row>
    <row r="13" s="68" customFormat="1" spans="1:6">
      <c r="A13" s="74">
        <v>10</v>
      </c>
      <c r="B13" s="77" t="s">
        <v>17</v>
      </c>
      <c r="C13" s="77">
        <v>11</v>
      </c>
      <c r="D13" s="77">
        <v>11</v>
      </c>
      <c r="E13" s="77">
        <v>0</v>
      </c>
      <c r="F13" s="76" t="s">
        <v>9</v>
      </c>
    </row>
    <row r="14" s="68" customFormat="1" ht="13" customHeight="1" spans="1:6">
      <c r="A14" s="74">
        <v>11</v>
      </c>
      <c r="B14" s="75" t="s">
        <v>18</v>
      </c>
      <c r="C14" s="75">
        <v>35</v>
      </c>
      <c r="D14" s="75">
        <v>35</v>
      </c>
      <c r="E14" s="75">
        <v>0</v>
      </c>
      <c r="F14" s="76" t="s">
        <v>7</v>
      </c>
    </row>
    <row r="15" s="68" customFormat="1" ht="34" customHeight="1" spans="1:6">
      <c r="A15" s="79" t="s">
        <v>19</v>
      </c>
      <c r="B15" s="79"/>
      <c r="C15" s="80">
        <f>SUM(C4:C14)</f>
        <v>201</v>
      </c>
      <c r="D15" s="80">
        <f>SUM(D4:D14)</f>
        <v>201</v>
      </c>
      <c r="E15" s="80">
        <f>SUM(E4:E14)</f>
        <v>0</v>
      </c>
      <c r="F15" s="81"/>
    </row>
    <row r="16" spans="1:5">
      <c r="A16" s="82"/>
      <c r="B16" s="83"/>
      <c r="C16" s="83"/>
      <c r="D16" s="84">
        <f>(D15/C15)</f>
        <v>1</v>
      </c>
      <c r="E16" s="84">
        <f>(E15/D15)</f>
        <v>0</v>
      </c>
    </row>
  </sheetData>
  <mergeCells count="1">
    <mergeCell ref="A15:B15"/>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zoomScale="88" zoomScaleNormal="88" workbookViewId="0">
      <selection activeCell="B11" sqref="B11"/>
    </sheetView>
  </sheetViews>
  <sheetFormatPr defaultColWidth="8.72727272727273" defaultRowHeight="13" outlineLevelCol="7"/>
  <cols>
    <col min="1" max="1" width="8.72727272727273" style="27"/>
    <col min="2" max="3" width="24.4545454545455" style="27" customWidth="1"/>
    <col min="4" max="4" width="53.7545454545455" style="27" customWidth="1"/>
    <col min="5" max="5" width="44.9272727272727" style="27" customWidth="1"/>
    <col min="6" max="6" width="19.4545454545455" style="28" customWidth="1"/>
    <col min="7" max="16384" width="8.72727272727273" style="27"/>
  </cols>
  <sheetData>
    <row r="1" s="27" customFormat="1" ht="22.5" spans="1:8">
      <c r="A1" s="21"/>
      <c r="B1" s="22" t="str">
        <f>"Number of cases: "&amp;(COUNTA($A$3:$A$966))</f>
        <v>Number of cases: 23</v>
      </c>
      <c r="C1" s="22"/>
      <c r="D1" s="23"/>
      <c r="E1" s="23"/>
      <c r="F1" s="24"/>
      <c r="G1" s="23"/>
      <c r="H1" s="23"/>
    </row>
    <row r="2" s="27" customFormat="1" ht="33" spans="1:8">
      <c r="A2" s="25" t="s">
        <v>25</v>
      </c>
      <c r="B2" s="25" t="s">
        <v>26</v>
      </c>
      <c r="C2" s="25" t="s">
        <v>27</v>
      </c>
      <c r="D2" s="25" t="s">
        <v>28</v>
      </c>
      <c r="E2" s="25" t="s">
        <v>29</v>
      </c>
      <c r="F2" s="25" t="s">
        <v>30</v>
      </c>
      <c r="G2" s="25" t="s">
        <v>31</v>
      </c>
      <c r="H2" s="25" t="s">
        <v>32</v>
      </c>
    </row>
    <row r="3" s="27" customFormat="1" ht="60" customHeight="1" spans="1:8">
      <c r="A3" s="29" t="s">
        <v>279</v>
      </c>
      <c r="B3" s="30" t="s">
        <v>429</v>
      </c>
      <c r="C3" s="30" t="s">
        <v>430</v>
      </c>
      <c r="D3" s="31" t="s">
        <v>431</v>
      </c>
      <c r="E3" s="30" t="s">
        <v>432</v>
      </c>
      <c r="F3" s="32" t="s">
        <v>284</v>
      </c>
      <c r="G3" s="33"/>
      <c r="H3" s="34"/>
    </row>
    <row r="4" s="27" customFormat="1" ht="97" customHeight="1" spans="1:8">
      <c r="A4" s="29" t="s">
        <v>285</v>
      </c>
      <c r="B4" s="31" t="s">
        <v>433</v>
      </c>
      <c r="C4" s="30" t="s">
        <v>434</v>
      </c>
      <c r="D4" s="31" t="s">
        <v>435</v>
      </c>
      <c r="E4" s="31" t="s">
        <v>436</v>
      </c>
      <c r="F4" s="32" t="s">
        <v>284</v>
      </c>
      <c r="G4" s="33"/>
      <c r="H4" s="33"/>
    </row>
    <row r="5" s="27" customFormat="1" ht="92" customHeight="1" spans="1:8">
      <c r="A5" s="29" t="s">
        <v>289</v>
      </c>
      <c r="B5" s="31" t="s">
        <v>437</v>
      </c>
      <c r="C5" s="30" t="s">
        <v>438</v>
      </c>
      <c r="D5" s="31" t="s">
        <v>439</v>
      </c>
      <c r="E5" s="31" t="s">
        <v>440</v>
      </c>
      <c r="F5" s="32" t="s">
        <v>284</v>
      </c>
      <c r="G5" s="33"/>
      <c r="H5" s="33"/>
    </row>
    <row r="6" s="27" customFormat="1" ht="68" customHeight="1" spans="1:8">
      <c r="A6" s="29" t="s">
        <v>293</v>
      </c>
      <c r="B6" s="31" t="s">
        <v>441</v>
      </c>
      <c r="C6" s="30" t="s">
        <v>442</v>
      </c>
      <c r="D6" s="31" t="s">
        <v>443</v>
      </c>
      <c r="E6" s="31" t="s">
        <v>389</v>
      </c>
      <c r="F6" s="32" t="s">
        <v>284</v>
      </c>
      <c r="G6" s="33"/>
      <c r="H6" s="33"/>
    </row>
    <row r="7" s="27" customFormat="1" ht="60" customHeight="1" spans="1:8">
      <c r="A7" s="29" t="s">
        <v>298</v>
      </c>
      <c r="B7" s="31" t="s">
        <v>444</v>
      </c>
      <c r="C7" s="30" t="s">
        <v>445</v>
      </c>
      <c r="D7" s="31" t="s">
        <v>446</v>
      </c>
      <c r="E7" s="31" t="s">
        <v>447</v>
      </c>
      <c r="F7" s="32" t="s">
        <v>284</v>
      </c>
      <c r="G7" s="33"/>
      <c r="H7" s="33"/>
    </row>
    <row r="8" s="27" customFormat="1" ht="60" customHeight="1" spans="1:8">
      <c r="A8" s="29" t="s">
        <v>303</v>
      </c>
      <c r="B8" s="31" t="s">
        <v>448</v>
      </c>
      <c r="C8" s="30" t="s">
        <v>449</v>
      </c>
      <c r="D8" s="31" t="s">
        <v>450</v>
      </c>
      <c r="E8" s="31" t="s">
        <v>451</v>
      </c>
      <c r="F8" s="32" t="s">
        <v>284</v>
      </c>
      <c r="G8" s="33"/>
      <c r="H8" s="33"/>
    </row>
    <row r="9" s="27" customFormat="1" ht="74" customHeight="1" spans="1:8">
      <c r="A9" s="29" t="s">
        <v>307</v>
      </c>
      <c r="B9" s="31" t="s">
        <v>452</v>
      </c>
      <c r="C9" s="30" t="s">
        <v>453</v>
      </c>
      <c r="D9" s="31" t="s">
        <v>454</v>
      </c>
      <c r="E9" s="31" t="s">
        <v>455</v>
      </c>
      <c r="F9" s="32" t="s">
        <v>284</v>
      </c>
      <c r="G9" s="33"/>
      <c r="H9" s="33"/>
    </row>
    <row r="10" s="27" customFormat="1" ht="74" customHeight="1" spans="1:8">
      <c r="A10" s="29" t="s">
        <v>312</v>
      </c>
      <c r="B10" s="31" t="s">
        <v>456</v>
      </c>
      <c r="C10" s="30" t="s">
        <v>457</v>
      </c>
      <c r="D10" s="31" t="s">
        <v>458</v>
      </c>
      <c r="E10" s="31" t="s">
        <v>459</v>
      </c>
      <c r="F10" s="32" t="s">
        <v>284</v>
      </c>
      <c r="G10" s="33"/>
      <c r="H10" s="33"/>
    </row>
    <row r="11" s="27" customFormat="1" ht="58" customHeight="1" spans="1:8">
      <c r="A11" s="29" t="s">
        <v>317</v>
      </c>
      <c r="B11" s="31" t="s">
        <v>460</v>
      </c>
      <c r="C11" s="30" t="s">
        <v>461</v>
      </c>
      <c r="D11" s="31" t="s">
        <v>446</v>
      </c>
      <c r="E11" s="31" t="s">
        <v>462</v>
      </c>
      <c r="F11" s="32" t="s">
        <v>284</v>
      </c>
      <c r="G11" s="33"/>
      <c r="H11" s="33"/>
    </row>
    <row r="12" s="27" customFormat="1" ht="58" customHeight="1" spans="1:8">
      <c r="A12" s="29" t="s">
        <v>322</v>
      </c>
      <c r="B12" s="31" t="s">
        <v>463</v>
      </c>
      <c r="C12" s="30" t="s">
        <v>464</v>
      </c>
      <c r="D12" s="31" t="s">
        <v>465</v>
      </c>
      <c r="E12" s="31" t="s">
        <v>466</v>
      </c>
      <c r="F12" s="32" t="s">
        <v>284</v>
      </c>
      <c r="G12" s="33"/>
      <c r="H12" s="33"/>
    </row>
    <row r="13" s="27" customFormat="1" ht="58" customHeight="1" spans="1:8">
      <c r="A13" s="29" t="s">
        <v>326</v>
      </c>
      <c r="B13" s="31" t="s">
        <v>467</v>
      </c>
      <c r="C13" s="30" t="s">
        <v>457</v>
      </c>
      <c r="D13" s="31" t="s">
        <v>468</v>
      </c>
      <c r="E13" s="31" t="s">
        <v>469</v>
      </c>
      <c r="F13" s="32" t="s">
        <v>284</v>
      </c>
      <c r="G13" s="33"/>
      <c r="H13" s="33"/>
    </row>
    <row r="14" s="27" customFormat="1" ht="82" customHeight="1" spans="1:8">
      <c r="A14" s="29" t="s">
        <v>330</v>
      </c>
      <c r="B14" s="31" t="s">
        <v>470</v>
      </c>
      <c r="C14" s="30" t="s">
        <v>471</v>
      </c>
      <c r="D14" s="31" t="s">
        <v>472</v>
      </c>
      <c r="E14" s="31" t="s">
        <v>473</v>
      </c>
      <c r="F14" s="32" t="s">
        <v>284</v>
      </c>
      <c r="G14" s="33"/>
      <c r="H14" s="33"/>
    </row>
    <row r="15" s="27" customFormat="1" ht="107" customHeight="1" spans="1:8">
      <c r="A15" s="29" t="s">
        <v>334</v>
      </c>
      <c r="B15" s="31" t="s">
        <v>474</v>
      </c>
      <c r="C15" s="30" t="s">
        <v>475</v>
      </c>
      <c r="D15" s="31" t="s">
        <v>476</v>
      </c>
      <c r="E15" s="31" t="s">
        <v>477</v>
      </c>
      <c r="F15" s="32" t="s">
        <v>284</v>
      </c>
      <c r="G15" s="33"/>
      <c r="H15" s="33"/>
    </row>
    <row r="16" s="27" customFormat="1" ht="63" customHeight="1" spans="1:8">
      <c r="A16" s="29" t="s">
        <v>339</v>
      </c>
      <c r="B16" s="31" t="s">
        <v>478</v>
      </c>
      <c r="C16" s="30" t="s">
        <v>479</v>
      </c>
      <c r="D16" s="31" t="s">
        <v>480</v>
      </c>
      <c r="E16" s="31" t="s">
        <v>481</v>
      </c>
      <c r="F16" s="32" t="s">
        <v>284</v>
      </c>
      <c r="G16" s="33"/>
      <c r="H16" s="33"/>
    </row>
    <row r="17" s="27" customFormat="1" ht="83" customHeight="1" spans="1:8">
      <c r="A17" s="29" t="s">
        <v>421</v>
      </c>
      <c r="B17" s="31" t="s">
        <v>482</v>
      </c>
      <c r="C17" s="30" t="s">
        <v>483</v>
      </c>
      <c r="D17" s="31" t="s">
        <v>484</v>
      </c>
      <c r="E17" s="31" t="s">
        <v>485</v>
      </c>
      <c r="F17" s="32" t="s">
        <v>284</v>
      </c>
      <c r="G17" s="33"/>
      <c r="H17" s="33"/>
    </row>
    <row r="18" s="27" customFormat="1" ht="81" customHeight="1" spans="1:8">
      <c r="A18" s="29" t="s">
        <v>425</v>
      </c>
      <c r="B18" s="31" t="s">
        <v>486</v>
      </c>
      <c r="C18" s="31" t="s">
        <v>487</v>
      </c>
      <c r="D18" s="31" t="s">
        <v>488</v>
      </c>
      <c r="E18" s="31" t="s">
        <v>489</v>
      </c>
      <c r="F18" s="32" t="s">
        <v>284</v>
      </c>
      <c r="G18" s="33"/>
      <c r="H18" s="33"/>
    </row>
    <row r="19" s="27" customFormat="1" ht="89" customHeight="1" spans="1:8">
      <c r="A19" s="29" t="s">
        <v>490</v>
      </c>
      <c r="B19" s="31" t="s">
        <v>491</v>
      </c>
      <c r="C19" s="31" t="s">
        <v>492</v>
      </c>
      <c r="D19" s="31" t="s">
        <v>493</v>
      </c>
      <c r="E19" s="31" t="s">
        <v>494</v>
      </c>
      <c r="F19" s="32" t="s">
        <v>284</v>
      </c>
      <c r="G19" s="33"/>
      <c r="H19" s="33"/>
    </row>
    <row r="20" s="27" customFormat="1" ht="49.5" spans="1:8">
      <c r="A20" s="29" t="s">
        <v>495</v>
      </c>
      <c r="B20" s="31" t="s">
        <v>496</v>
      </c>
      <c r="C20" s="30" t="s">
        <v>497</v>
      </c>
      <c r="D20" s="31" t="s">
        <v>498</v>
      </c>
      <c r="E20" s="31" t="s">
        <v>499</v>
      </c>
      <c r="F20" s="32" t="s">
        <v>284</v>
      </c>
      <c r="G20" s="33"/>
      <c r="H20" s="33"/>
    </row>
    <row r="21" s="27" customFormat="1" ht="61" customHeight="1" spans="1:8">
      <c r="A21" s="29" t="s">
        <v>500</v>
      </c>
      <c r="B21" s="31" t="s">
        <v>501</v>
      </c>
      <c r="C21" s="30" t="s">
        <v>502</v>
      </c>
      <c r="D21" s="31" t="s">
        <v>503</v>
      </c>
      <c r="E21" s="31" t="s">
        <v>504</v>
      </c>
      <c r="F21" s="32" t="s">
        <v>284</v>
      </c>
      <c r="G21" s="33"/>
      <c r="H21" s="33"/>
    </row>
    <row r="22" s="27" customFormat="1" ht="62" customHeight="1" spans="1:8">
      <c r="A22" s="29" t="s">
        <v>505</v>
      </c>
      <c r="B22" s="31" t="s">
        <v>506</v>
      </c>
      <c r="C22" s="30" t="s">
        <v>502</v>
      </c>
      <c r="D22" s="31" t="s">
        <v>507</v>
      </c>
      <c r="E22" s="31" t="s">
        <v>508</v>
      </c>
      <c r="F22" s="32" t="s">
        <v>284</v>
      </c>
      <c r="G22" s="33"/>
      <c r="H22" s="33"/>
    </row>
    <row r="23" s="27" customFormat="1" ht="33" spans="1:8">
      <c r="A23" s="29" t="s">
        <v>509</v>
      </c>
      <c r="B23" s="31" t="s">
        <v>510</v>
      </c>
      <c r="C23" s="31" t="s">
        <v>502</v>
      </c>
      <c r="D23" s="31" t="s">
        <v>511</v>
      </c>
      <c r="E23" s="31" t="s">
        <v>512</v>
      </c>
      <c r="F23" s="32" t="s">
        <v>284</v>
      </c>
      <c r="G23" s="33"/>
      <c r="H23" s="33"/>
    </row>
    <row r="24" s="27" customFormat="1" ht="66" spans="1:8">
      <c r="A24" s="29" t="s">
        <v>513</v>
      </c>
      <c r="B24" s="31" t="s">
        <v>514</v>
      </c>
      <c r="C24" s="31" t="s">
        <v>502</v>
      </c>
      <c r="D24" s="31" t="s">
        <v>515</v>
      </c>
      <c r="E24" s="31" t="s">
        <v>516</v>
      </c>
      <c r="F24" s="32" t="s">
        <v>284</v>
      </c>
      <c r="G24" s="33"/>
      <c r="H24" s="33"/>
    </row>
    <row r="25" s="27" customFormat="1" ht="59" customHeight="1" spans="1:8">
      <c r="A25" s="29" t="s">
        <v>517</v>
      </c>
      <c r="B25" s="31" t="s">
        <v>518</v>
      </c>
      <c r="C25" s="30" t="s">
        <v>502</v>
      </c>
      <c r="D25" s="31" t="s">
        <v>519</v>
      </c>
      <c r="E25" s="31" t="s">
        <v>520</v>
      </c>
      <c r="F25" s="32" t="s">
        <v>284</v>
      </c>
      <c r="G25" s="33"/>
      <c r="H25" s="33"/>
    </row>
  </sheetData>
  <mergeCells count="1">
    <mergeCell ref="B1:C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topLeftCell="A24" workbookViewId="0">
      <selection activeCell="B42" sqref="B42"/>
    </sheetView>
  </sheetViews>
  <sheetFormatPr defaultColWidth="8.72727272727273" defaultRowHeight="14" outlineLevelCol="7"/>
  <cols>
    <col min="1" max="1" width="8.72727272727273" style="18"/>
    <col min="2" max="3" width="26.1818181818182" style="19" customWidth="1"/>
    <col min="4" max="4" width="32.6363636363636" style="19" customWidth="1"/>
    <col min="5" max="5" width="32.2727272727273" style="19" customWidth="1"/>
    <col min="6" max="6" width="10.9090909090909" style="20" customWidth="1"/>
    <col min="7" max="16384" width="8.72727272727273" style="19"/>
  </cols>
  <sheetData>
    <row r="1" ht="22.5" spans="1:8">
      <c r="A1" s="21"/>
      <c r="B1" s="22" t="str">
        <f>"Number of cases: "&amp;(COUNTA($A$3:$A$966))</f>
        <v>Number of cases: 27</v>
      </c>
      <c r="C1" s="22"/>
      <c r="D1" s="23"/>
      <c r="E1" s="23"/>
      <c r="F1" s="24"/>
      <c r="G1" s="23"/>
      <c r="H1" s="23"/>
    </row>
    <row r="2" ht="32" customHeight="1" spans="1:8">
      <c r="A2" s="25" t="s">
        <v>25</v>
      </c>
      <c r="B2" s="25" t="s">
        <v>26</v>
      </c>
      <c r="C2" s="25" t="s">
        <v>27</v>
      </c>
      <c r="D2" s="25" t="s">
        <v>28</v>
      </c>
      <c r="E2" s="25" t="s">
        <v>29</v>
      </c>
      <c r="F2" s="25" t="s">
        <v>30</v>
      </c>
      <c r="G2" s="25" t="s">
        <v>31</v>
      </c>
      <c r="H2" s="25" t="s">
        <v>32</v>
      </c>
    </row>
    <row r="3" ht="84" spans="1:8">
      <c r="A3" s="15" t="s">
        <v>33</v>
      </c>
      <c r="B3" s="16" t="s">
        <v>521</v>
      </c>
      <c r="C3" s="16" t="s">
        <v>522</v>
      </c>
      <c r="D3" s="16" t="s">
        <v>523</v>
      </c>
      <c r="E3" s="16" t="s">
        <v>524</v>
      </c>
      <c r="F3" s="26" t="b">
        <v>1</v>
      </c>
      <c r="G3" s="16"/>
      <c r="H3" s="16"/>
    </row>
    <row r="4" ht="56" spans="1:8">
      <c r="A4" s="15" t="s">
        <v>39</v>
      </c>
      <c r="B4" s="16" t="s">
        <v>525</v>
      </c>
      <c r="C4" s="16" t="s">
        <v>526</v>
      </c>
      <c r="D4" s="16" t="s">
        <v>527</v>
      </c>
      <c r="E4" s="16" t="s">
        <v>528</v>
      </c>
      <c r="F4" s="26" t="b">
        <v>1</v>
      </c>
      <c r="G4" s="16"/>
      <c r="H4" s="16"/>
    </row>
    <row r="5" ht="80" customHeight="1" spans="1:8">
      <c r="A5" s="15" t="s">
        <v>43</v>
      </c>
      <c r="B5" s="16" t="s">
        <v>529</v>
      </c>
      <c r="C5" s="16" t="s">
        <v>526</v>
      </c>
      <c r="D5" s="16" t="s">
        <v>530</v>
      </c>
      <c r="E5" s="16" t="s">
        <v>528</v>
      </c>
      <c r="F5" s="26" t="b">
        <v>1</v>
      </c>
      <c r="G5" s="16"/>
      <c r="H5" s="16"/>
    </row>
    <row r="6" ht="56" spans="1:8">
      <c r="A6" s="15" t="s">
        <v>47</v>
      </c>
      <c r="B6" s="16" t="s">
        <v>531</v>
      </c>
      <c r="C6" s="16" t="s">
        <v>526</v>
      </c>
      <c r="D6" s="16" t="s">
        <v>532</v>
      </c>
      <c r="E6" s="16" t="s">
        <v>533</v>
      </c>
      <c r="F6" s="26" t="b">
        <v>1</v>
      </c>
      <c r="G6" s="16"/>
      <c r="H6" s="16"/>
    </row>
    <row r="7" ht="70" spans="1:8">
      <c r="A7" s="15" t="s">
        <v>51</v>
      </c>
      <c r="B7" s="16" t="s">
        <v>534</v>
      </c>
      <c r="C7" s="16" t="s">
        <v>526</v>
      </c>
      <c r="D7" s="16" t="s">
        <v>535</v>
      </c>
      <c r="E7" s="16" t="s">
        <v>536</v>
      </c>
      <c r="F7" s="26" t="b">
        <v>1</v>
      </c>
      <c r="G7" s="16"/>
      <c r="H7" s="16"/>
    </row>
    <row r="8" ht="70" spans="1:8">
      <c r="A8" s="15" t="s">
        <v>55</v>
      </c>
      <c r="B8" s="16" t="s">
        <v>537</v>
      </c>
      <c r="C8" s="16" t="s">
        <v>526</v>
      </c>
      <c r="D8" s="16" t="s">
        <v>538</v>
      </c>
      <c r="E8" s="16" t="s">
        <v>539</v>
      </c>
      <c r="F8" s="26" t="b">
        <v>1</v>
      </c>
      <c r="G8" s="16"/>
      <c r="H8" s="16"/>
    </row>
    <row r="9" ht="70" spans="1:8">
      <c r="A9" s="15" t="s">
        <v>59</v>
      </c>
      <c r="B9" s="16" t="s">
        <v>540</v>
      </c>
      <c r="C9" s="16" t="s">
        <v>526</v>
      </c>
      <c r="D9" s="16" t="s">
        <v>541</v>
      </c>
      <c r="E9" s="16" t="s">
        <v>542</v>
      </c>
      <c r="F9" s="26" t="b">
        <v>1</v>
      </c>
      <c r="G9" s="16"/>
      <c r="H9" s="16"/>
    </row>
    <row r="10" ht="98" spans="1:8">
      <c r="A10" s="15" t="s">
        <v>63</v>
      </c>
      <c r="B10" s="16" t="s">
        <v>543</v>
      </c>
      <c r="C10" s="16" t="s">
        <v>526</v>
      </c>
      <c r="D10" s="16" t="s">
        <v>544</v>
      </c>
      <c r="E10" s="16" t="s">
        <v>545</v>
      </c>
      <c r="F10" s="26" t="b">
        <v>1</v>
      </c>
      <c r="G10" s="16"/>
      <c r="H10" s="16"/>
    </row>
    <row r="11" ht="70" spans="1:8">
      <c r="A11" s="15" t="s">
        <v>68</v>
      </c>
      <c r="B11" s="16" t="s">
        <v>546</v>
      </c>
      <c r="C11" s="16" t="s">
        <v>547</v>
      </c>
      <c r="D11" s="16" t="s">
        <v>548</v>
      </c>
      <c r="E11" s="16" t="s">
        <v>549</v>
      </c>
      <c r="F11" s="26" t="b">
        <v>1</v>
      </c>
      <c r="G11" s="16"/>
      <c r="H11" s="16"/>
    </row>
    <row r="12" ht="98" spans="1:8">
      <c r="A12" s="15" t="s">
        <v>72</v>
      </c>
      <c r="B12" s="16" t="s">
        <v>550</v>
      </c>
      <c r="C12" s="16" t="s">
        <v>526</v>
      </c>
      <c r="D12" s="16" t="s">
        <v>551</v>
      </c>
      <c r="E12" s="16" t="s">
        <v>552</v>
      </c>
      <c r="F12" s="26" t="b">
        <v>1</v>
      </c>
      <c r="G12" s="16"/>
      <c r="H12" s="16"/>
    </row>
    <row r="13" ht="99" customHeight="1" spans="1:8">
      <c r="A13" s="15" t="s">
        <v>76</v>
      </c>
      <c r="B13" s="16" t="s">
        <v>553</v>
      </c>
      <c r="C13" s="16" t="s">
        <v>526</v>
      </c>
      <c r="D13" s="16" t="s">
        <v>554</v>
      </c>
      <c r="E13" s="16" t="s">
        <v>555</v>
      </c>
      <c r="F13" s="26" t="b">
        <v>1</v>
      </c>
      <c r="G13" s="16"/>
      <c r="H13" s="16"/>
    </row>
    <row r="14" ht="84" spans="1:8">
      <c r="A14" s="15" t="s">
        <v>80</v>
      </c>
      <c r="B14" s="16" t="s">
        <v>556</v>
      </c>
      <c r="C14" s="16" t="s">
        <v>526</v>
      </c>
      <c r="D14" s="16" t="s">
        <v>557</v>
      </c>
      <c r="E14" s="16" t="s">
        <v>558</v>
      </c>
      <c r="F14" s="26" t="b">
        <v>1</v>
      </c>
      <c r="G14" s="16"/>
      <c r="H14" s="16"/>
    </row>
    <row r="15" ht="112" spans="1:8">
      <c r="A15" s="15" t="s">
        <v>84</v>
      </c>
      <c r="B15" s="16" t="s">
        <v>559</v>
      </c>
      <c r="C15" s="16" t="s">
        <v>526</v>
      </c>
      <c r="D15" s="16" t="s">
        <v>560</v>
      </c>
      <c r="E15" s="16" t="s">
        <v>561</v>
      </c>
      <c r="F15" s="26" t="b">
        <v>1</v>
      </c>
      <c r="G15" s="16"/>
      <c r="H15" s="17"/>
    </row>
    <row r="16" ht="28" spans="1:8">
      <c r="A16" s="15" t="s">
        <v>88</v>
      </c>
      <c r="B16" s="16" t="s">
        <v>562</v>
      </c>
      <c r="C16" s="16" t="s">
        <v>526</v>
      </c>
      <c r="D16" s="16" t="s">
        <v>563</v>
      </c>
      <c r="E16" s="16" t="s">
        <v>564</v>
      </c>
      <c r="F16" s="26" t="b">
        <v>1</v>
      </c>
      <c r="G16" s="16"/>
      <c r="H16" s="16"/>
    </row>
    <row r="17" ht="28" spans="1:8">
      <c r="A17" s="15" t="s">
        <v>92</v>
      </c>
      <c r="B17" s="16" t="s">
        <v>543</v>
      </c>
      <c r="C17" s="16" t="s">
        <v>565</v>
      </c>
      <c r="D17" s="16" t="s">
        <v>566</v>
      </c>
      <c r="E17" s="16" t="s">
        <v>567</v>
      </c>
      <c r="F17" s="26" t="b">
        <v>1</v>
      </c>
      <c r="G17" s="16"/>
      <c r="H17" s="16"/>
    </row>
    <row r="18" ht="28" spans="1:8">
      <c r="A18" s="15" t="s">
        <v>96</v>
      </c>
      <c r="B18" s="16" t="s">
        <v>568</v>
      </c>
      <c r="C18" s="16" t="s">
        <v>526</v>
      </c>
      <c r="D18" s="16" t="s">
        <v>569</v>
      </c>
      <c r="E18" s="16" t="s">
        <v>570</v>
      </c>
      <c r="F18" s="26" t="b">
        <v>1</v>
      </c>
      <c r="G18" s="16"/>
      <c r="H18" s="16"/>
    </row>
    <row r="19" ht="42" spans="1:8">
      <c r="A19" s="15" t="s">
        <v>100</v>
      </c>
      <c r="B19" s="16" t="s">
        <v>571</v>
      </c>
      <c r="C19" s="16" t="s">
        <v>526</v>
      </c>
      <c r="D19" s="16" t="s">
        <v>572</v>
      </c>
      <c r="E19" s="16" t="s">
        <v>573</v>
      </c>
      <c r="F19" s="26" t="b">
        <v>1</v>
      </c>
      <c r="G19" s="16"/>
      <c r="H19" s="16"/>
    </row>
    <row r="20" ht="42" spans="1:8">
      <c r="A20" s="15" t="s">
        <v>104</v>
      </c>
      <c r="B20" s="16" t="s">
        <v>574</v>
      </c>
      <c r="C20" s="16" t="s">
        <v>526</v>
      </c>
      <c r="D20" s="16" t="s">
        <v>575</v>
      </c>
      <c r="E20" s="16" t="s">
        <v>576</v>
      </c>
      <c r="F20" s="26" t="b">
        <v>1</v>
      </c>
      <c r="G20" s="16"/>
      <c r="H20" s="16"/>
    </row>
    <row r="21" ht="42" spans="1:8">
      <c r="A21" s="15" t="s">
        <v>108</v>
      </c>
      <c r="B21" s="16" t="s">
        <v>577</v>
      </c>
      <c r="C21" s="16" t="s">
        <v>578</v>
      </c>
      <c r="D21" s="16" t="s">
        <v>579</v>
      </c>
      <c r="E21" s="16" t="s">
        <v>580</v>
      </c>
      <c r="F21" s="26" t="b">
        <v>1</v>
      </c>
      <c r="G21" s="16"/>
      <c r="H21" s="16"/>
    </row>
    <row r="22" ht="42" spans="1:8">
      <c r="A22" s="15" t="s">
        <v>113</v>
      </c>
      <c r="B22" s="16" t="s">
        <v>550</v>
      </c>
      <c r="C22" s="16" t="s">
        <v>547</v>
      </c>
      <c r="D22" s="16" t="s">
        <v>581</v>
      </c>
      <c r="E22" s="16" t="s">
        <v>582</v>
      </c>
      <c r="F22" s="26" t="b">
        <v>1</v>
      </c>
      <c r="G22" s="16"/>
      <c r="H22" s="16"/>
    </row>
    <row r="23" ht="42" spans="1:8">
      <c r="A23" s="15" t="s">
        <v>117</v>
      </c>
      <c r="B23" s="16" t="s">
        <v>583</v>
      </c>
      <c r="C23" s="16" t="s">
        <v>584</v>
      </c>
      <c r="D23" s="16" t="s">
        <v>585</v>
      </c>
      <c r="E23" s="16" t="s">
        <v>586</v>
      </c>
      <c r="F23" s="26" t="b">
        <v>1</v>
      </c>
      <c r="G23" s="16"/>
      <c r="H23" s="16"/>
    </row>
    <row r="24" ht="42" spans="1:8">
      <c r="A24" s="15" t="s">
        <v>121</v>
      </c>
      <c r="B24" s="16" t="s">
        <v>587</v>
      </c>
      <c r="C24" s="16" t="s">
        <v>588</v>
      </c>
      <c r="D24" s="16" t="s">
        <v>589</v>
      </c>
      <c r="E24" s="16" t="s">
        <v>590</v>
      </c>
      <c r="F24" s="26" t="b">
        <v>1</v>
      </c>
      <c r="G24" s="16"/>
      <c r="H24" s="16"/>
    </row>
    <row r="25" ht="42" spans="1:8">
      <c r="A25" s="15" t="s">
        <v>591</v>
      </c>
      <c r="B25" s="16" t="s">
        <v>592</v>
      </c>
      <c r="C25" s="16" t="s">
        <v>526</v>
      </c>
      <c r="D25" s="16" t="s">
        <v>593</v>
      </c>
      <c r="E25" s="16" t="s">
        <v>594</v>
      </c>
      <c r="F25" s="26" t="b">
        <v>1</v>
      </c>
      <c r="G25" s="16"/>
      <c r="H25" s="16"/>
    </row>
    <row r="26" ht="42" spans="1:8">
      <c r="A26" s="15" t="s">
        <v>595</v>
      </c>
      <c r="B26" s="16" t="s">
        <v>596</v>
      </c>
      <c r="C26" s="16" t="s">
        <v>526</v>
      </c>
      <c r="D26" s="16" t="s">
        <v>597</v>
      </c>
      <c r="E26" s="16" t="s">
        <v>598</v>
      </c>
      <c r="F26" s="26" t="b">
        <v>1</v>
      </c>
      <c r="G26" s="16"/>
      <c r="H26" s="16"/>
    </row>
    <row r="27" ht="28" spans="1:8">
      <c r="A27" s="15" t="s">
        <v>599</v>
      </c>
      <c r="B27" s="16" t="s">
        <v>600</v>
      </c>
      <c r="C27" s="16" t="s">
        <v>526</v>
      </c>
      <c r="D27" s="16" t="s">
        <v>601</v>
      </c>
      <c r="E27" s="16" t="s">
        <v>602</v>
      </c>
      <c r="F27" s="26" t="b">
        <v>1</v>
      </c>
      <c r="G27" s="16"/>
      <c r="H27" s="16"/>
    </row>
    <row r="28" ht="42" spans="1:8">
      <c r="A28" s="15" t="s">
        <v>603</v>
      </c>
      <c r="B28" s="16" t="s">
        <v>604</v>
      </c>
      <c r="C28" s="16" t="s">
        <v>526</v>
      </c>
      <c r="D28" s="16" t="s">
        <v>605</v>
      </c>
      <c r="E28" s="16" t="s">
        <v>606</v>
      </c>
      <c r="F28" s="26" t="b">
        <v>1</v>
      </c>
      <c r="G28" s="16"/>
      <c r="H28" s="16"/>
    </row>
    <row r="29" ht="42" spans="1:8">
      <c r="A29" s="15" t="s">
        <v>607</v>
      </c>
      <c r="B29" s="16" t="s">
        <v>608</v>
      </c>
      <c r="C29" s="16" t="s">
        <v>609</v>
      </c>
      <c r="D29" s="16" t="s">
        <v>610</v>
      </c>
      <c r="E29" s="16" t="s">
        <v>611</v>
      </c>
      <c r="F29" s="26" t="b">
        <v>1</v>
      </c>
      <c r="G29" s="16"/>
      <c r="H29" s="16"/>
    </row>
  </sheetData>
  <mergeCells count="1">
    <mergeCell ref="B1:C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34" workbookViewId="0">
      <selection activeCell="A5" sqref="A5:H39"/>
    </sheetView>
  </sheetViews>
  <sheetFormatPr defaultColWidth="8.72727272727273" defaultRowHeight="13" outlineLevelCol="7"/>
  <cols>
    <col min="2" max="2" width="24.8181818181818" style="1" customWidth="1"/>
    <col min="3" max="5" width="24.8181818181818" customWidth="1"/>
  </cols>
  <sheetData>
    <row r="1" ht="42" customHeight="1" spans="1:8">
      <c r="A1" s="2" t="s">
        <v>20</v>
      </c>
      <c r="B1" s="3" t="s">
        <v>21</v>
      </c>
      <c r="C1" s="4"/>
      <c r="D1" s="5" t="e">
        <f>"Pass: "&amp;COUNTIF(#REF!,"Pass")</f>
        <v>#REF!</v>
      </c>
      <c r="E1" s="6" t="e">
        <f>"Untested: "&amp;COUNTIF(#REF!,"Untest")</f>
        <v>#REF!</v>
      </c>
      <c r="F1" s="7"/>
      <c r="G1" s="8"/>
      <c r="H1" s="8"/>
    </row>
    <row r="2" ht="16" customHeight="1" spans="1:8">
      <c r="A2" s="9" t="s">
        <v>22</v>
      </c>
      <c r="B2" s="10" t="s">
        <v>23</v>
      </c>
      <c r="C2" s="10"/>
      <c r="D2" s="5" t="e">
        <f>"Fail: "&amp;COUNTIF(#REF!,"Fail")</f>
        <v>#REF!</v>
      </c>
      <c r="E2" s="6" t="e">
        <f>"N/A: "&amp;COUNTIF(#REF!,"N/A")</f>
        <v>#REF!</v>
      </c>
      <c r="F2" s="7"/>
      <c r="G2" s="8"/>
      <c r="H2" s="8"/>
    </row>
    <row r="3" ht="16" customHeight="1" spans="1:8">
      <c r="A3" s="9" t="s">
        <v>24</v>
      </c>
      <c r="B3" s="10"/>
      <c r="C3" s="9"/>
      <c r="D3" s="5" t="e">
        <f>"Percent Complete: "&amp;ROUND((COUNTIF(#REF!,"Pass")*100)/((COUNTA($A$5:$A$885)*5)-COUNTIF(#REF!,"N/A")),2)&amp;"%"</f>
        <v>#REF!</v>
      </c>
      <c r="E3" s="11" t="str">
        <f>"Number of cases: "&amp;(COUNTA($A$5:$A$885))</f>
        <v>Number of cases: 35</v>
      </c>
      <c r="F3" s="12"/>
      <c r="G3" s="8"/>
      <c r="H3" s="8"/>
    </row>
    <row r="4" ht="28" customHeight="1" spans="1:8">
      <c r="A4" s="13" t="s">
        <v>25</v>
      </c>
      <c r="B4" s="14" t="s">
        <v>26</v>
      </c>
      <c r="C4" s="13" t="s">
        <v>27</v>
      </c>
      <c r="D4" s="13" t="s">
        <v>28</v>
      </c>
      <c r="E4" s="13" t="s">
        <v>29</v>
      </c>
      <c r="F4" s="13" t="s">
        <v>30</v>
      </c>
      <c r="G4" s="13" t="s">
        <v>31</v>
      </c>
      <c r="H4" s="13" t="s">
        <v>32</v>
      </c>
    </row>
    <row r="5" ht="52" customHeight="1" spans="1:8">
      <c r="A5" s="15" t="s">
        <v>33</v>
      </c>
      <c r="B5" s="16" t="s">
        <v>612</v>
      </c>
      <c r="C5" s="16" t="s">
        <v>613</v>
      </c>
      <c r="D5" s="16" t="s">
        <v>614</v>
      </c>
      <c r="E5" s="16" t="s">
        <v>615</v>
      </c>
      <c r="F5" s="16"/>
      <c r="G5" s="16"/>
      <c r="H5" s="16"/>
    </row>
    <row r="6" ht="56" spans="1:8">
      <c r="A6" s="15" t="s">
        <v>39</v>
      </c>
      <c r="B6" s="16" t="s">
        <v>616</v>
      </c>
      <c r="C6" s="16" t="s">
        <v>613</v>
      </c>
      <c r="D6" s="16" t="s">
        <v>617</v>
      </c>
      <c r="E6" s="16" t="s">
        <v>618</v>
      </c>
      <c r="F6" s="16"/>
      <c r="G6" s="16"/>
      <c r="H6" s="16"/>
    </row>
    <row r="7" ht="79" customHeight="1" spans="1:8">
      <c r="A7" s="15" t="s">
        <v>43</v>
      </c>
      <c r="B7" s="16" t="s">
        <v>619</v>
      </c>
      <c r="C7" s="16" t="s">
        <v>613</v>
      </c>
      <c r="D7" s="16" t="s">
        <v>620</v>
      </c>
      <c r="E7" s="16" t="s">
        <v>621</v>
      </c>
      <c r="F7" s="16"/>
      <c r="G7" s="16"/>
      <c r="H7" s="16"/>
    </row>
    <row r="8" ht="73" customHeight="1" spans="1:8">
      <c r="A8" s="15" t="s">
        <v>47</v>
      </c>
      <c r="B8" s="16" t="s">
        <v>622</v>
      </c>
      <c r="C8" s="16" t="s">
        <v>613</v>
      </c>
      <c r="D8" s="16" t="s">
        <v>623</v>
      </c>
      <c r="E8" s="16" t="s">
        <v>624</v>
      </c>
      <c r="F8" s="16"/>
      <c r="G8" s="16"/>
      <c r="H8" s="16"/>
    </row>
    <row r="9" ht="86" customHeight="1" spans="1:8">
      <c r="A9" s="15" t="s">
        <v>51</v>
      </c>
      <c r="B9" s="16" t="s">
        <v>625</v>
      </c>
      <c r="C9" s="16" t="s">
        <v>613</v>
      </c>
      <c r="D9" s="16" t="s">
        <v>626</v>
      </c>
      <c r="E9" s="16" t="s">
        <v>627</v>
      </c>
      <c r="F9" s="16"/>
      <c r="G9" s="16"/>
      <c r="H9" s="16"/>
    </row>
    <row r="10" ht="80" customHeight="1" spans="1:8">
      <c r="A10" s="15" t="s">
        <v>55</v>
      </c>
      <c r="B10" s="16" t="s">
        <v>628</v>
      </c>
      <c r="C10" s="16" t="s">
        <v>613</v>
      </c>
      <c r="D10" s="16" t="s">
        <v>629</v>
      </c>
      <c r="E10" s="16" t="s">
        <v>630</v>
      </c>
      <c r="F10" s="16"/>
      <c r="G10" s="16"/>
      <c r="H10" s="16"/>
    </row>
    <row r="11" ht="55" customHeight="1" spans="1:8">
      <c r="A11" s="15" t="s">
        <v>59</v>
      </c>
      <c r="B11" s="16" t="s">
        <v>631</v>
      </c>
      <c r="C11" s="16" t="s">
        <v>613</v>
      </c>
      <c r="D11" s="16" t="s">
        <v>632</v>
      </c>
      <c r="E11" s="16" t="s">
        <v>633</v>
      </c>
      <c r="F11" s="16"/>
      <c r="G11" s="16"/>
      <c r="H11" s="16"/>
    </row>
    <row r="12" ht="70" spans="1:8">
      <c r="A12" s="15" t="s">
        <v>63</v>
      </c>
      <c r="B12" s="16" t="s">
        <v>634</v>
      </c>
      <c r="C12" s="16" t="s">
        <v>613</v>
      </c>
      <c r="D12" s="16" t="s">
        <v>635</v>
      </c>
      <c r="E12" s="16" t="s">
        <v>636</v>
      </c>
      <c r="F12" s="16"/>
      <c r="G12" s="16"/>
      <c r="H12" s="16"/>
    </row>
    <row r="13" ht="56" spans="1:8">
      <c r="A13" s="15" t="s">
        <v>68</v>
      </c>
      <c r="B13" s="16" t="s">
        <v>637</v>
      </c>
      <c r="C13" s="16" t="s">
        <v>613</v>
      </c>
      <c r="D13" s="16" t="s">
        <v>638</v>
      </c>
      <c r="E13" s="16" t="s">
        <v>639</v>
      </c>
      <c r="F13" s="16"/>
      <c r="G13" s="16"/>
      <c r="H13" s="16"/>
    </row>
    <row r="14" ht="56" spans="1:8">
      <c r="A14" s="15" t="s">
        <v>72</v>
      </c>
      <c r="B14" s="16" t="s">
        <v>640</v>
      </c>
      <c r="C14" s="16" t="s">
        <v>641</v>
      </c>
      <c r="D14" s="16" t="s">
        <v>642</v>
      </c>
      <c r="E14" s="16" t="s">
        <v>643</v>
      </c>
      <c r="F14" s="16"/>
      <c r="G14" s="16"/>
      <c r="H14" s="16"/>
    </row>
    <row r="15" ht="70" spans="1:8">
      <c r="A15" s="15" t="s">
        <v>76</v>
      </c>
      <c r="B15" s="16" t="s">
        <v>644</v>
      </c>
      <c r="C15" s="16" t="s">
        <v>613</v>
      </c>
      <c r="D15" s="16" t="s">
        <v>645</v>
      </c>
      <c r="E15" s="16" t="s">
        <v>646</v>
      </c>
      <c r="F15" s="16"/>
      <c r="G15" s="16"/>
      <c r="H15" s="16"/>
    </row>
    <row r="16" ht="59" customHeight="1" spans="1:8">
      <c r="A16" s="15" t="s">
        <v>80</v>
      </c>
      <c r="B16" s="16" t="s">
        <v>647</v>
      </c>
      <c r="C16" s="16" t="s">
        <v>613</v>
      </c>
      <c r="D16" s="16" t="s">
        <v>648</v>
      </c>
      <c r="E16" s="16" t="s">
        <v>649</v>
      </c>
      <c r="F16" s="17"/>
      <c r="G16" s="17"/>
      <c r="H16" s="17"/>
    </row>
    <row r="17" ht="70" spans="1:8">
      <c r="A17" s="15" t="s">
        <v>84</v>
      </c>
      <c r="B17" s="16" t="s">
        <v>650</v>
      </c>
      <c r="C17" s="16" t="s">
        <v>613</v>
      </c>
      <c r="D17" s="16" t="s">
        <v>651</v>
      </c>
      <c r="E17" s="16" t="s">
        <v>652</v>
      </c>
      <c r="F17" s="16"/>
      <c r="G17" s="16"/>
      <c r="H17" s="16"/>
    </row>
    <row r="18" ht="50" customHeight="1" spans="1:8">
      <c r="A18" s="15" t="s">
        <v>88</v>
      </c>
      <c r="B18" s="16" t="s">
        <v>653</v>
      </c>
      <c r="C18" s="16" t="s">
        <v>613</v>
      </c>
      <c r="D18" s="16" t="s">
        <v>654</v>
      </c>
      <c r="E18" s="16" t="s">
        <v>655</v>
      </c>
      <c r="F18" s="16"/>
      <c r="G18" s="16"/>
      <c r="H18" s="16"/>
    </row>
    <row r="19" ht="56" spans="1:8">
      <c r="A19" s="15" t="s">
        <v>92</v>
      </c>
      <c r="B19" s="16" t="s">
        <v>656</v>
      </c>
      <c r="C19" s="16" t="s">
        <v>613</v>
      </c>
      <c r="D19" s="16" t="s">
        <v>657</v>
      </c>
      <c r="E19" s="16" t="s">
        <v>658</v>
      </c>
      <c r="F19" s="16"/>
      <c r="G19" s="16"/>
      <c r="H19" s="16"/>
    </row>
    <row r="20" ht="80" customHeight="1" spans="1:8">
      <c r="A20" s="15" t="s">
        <v>96</v>
      </c>
      <c r="B20" s="16" t="s">
        <v>659</v>
      </c>
      <c r="C20" s="16" t="s">
        <v>613</v>
      </c>
      <c r="D20" s="16" t="s">
        <v>660</v>
      </c>
      <c r="E20" s="16" t="s">
        <v>661</v>
      </c>
      <c r="F20" s="16"/>
      <c r="G20" s="16"/>
      <c r="H20" s="16"/>
    </row>
    <row r="21" ht="56" spans="1:8">
      <c r="A21" s="15" t="s">
        <v>100</v>
      </c>
      <c r="B21" s="16" t="s">
        <v>662</v>
      </c>
      <c r="C21" s="16" t="s">
        <v>613</v>
      </c>
      <c r="D21" s="16" t="s">
        <v>663</v>
      </c>
      <c r="E21" s="16" t="s">
        <v>664</v>
      </c>
      <c r="F21" s="16"/>
      <c r="G21" s="16"/>
      <c r="H21" s="16"/>
    </row>
    <row r="22" ht="56" spans="1:8">
      <c r="A22" s="15" t="s">
        <v>104</v>
      </c>
      <c r="B22" s="16" t="s">
        <v>665</v>
      </c>
      <c r="C22" s="16" t="s">
        <v>613</v>
      </c>
      <c r="D22" s="16" t="s">
        <v>666</v>
      </c>
      <c r="E22" s="16" t="s">
        <v>667</v>
      </c>
      <c r="F22" s="16"/>
      <c r="G22" s="16"/>
      <c r="H22" s="16"/>
    </row>
    <row r="23" ht="42" spans="1:8">
      <c r="A23" s="15" t="s">
        <v>108</v>
      </c>
      <c r="B23" s="16" t="s">
        <v>668</v>
      </c>
      <c r="C23" s="16" t="s">
        <v>613</v>
      </c>
      <c r="D23" s="16" t="s">
        <v>669</v>
      </c>
      <c r="E23" s="16" t="s">
        <v>670</v>
      </c>
      <c r="F23" s="16"/>
      <c r="G23" s="16"/>
      <c r="H23" s="16"/>
    </row>
    <row r="24" ht="66" customHeight="1" spans="1:8">
      <c r="A24" s="15" t="s">
        <v>113</v>
      </c>
      <c r="B24" s="16" t="s">
        <v>671</v>
      </c>
      <c r="C24" s="16" t="s">
        <v>613</v>
      </c>
      <c r="D24" s="16" t="s">
        <v>672</v>
      </c>
      <c r="E24" s="16" t="s">
        <v>673</v>
      </c>
      <c r="F24" s="16"/>
      <c r="G24" s="16"/>
      <c r="H24" s="16"/>
    </row>
    <row r="25" ht="42" spans="1:8">
      <c r="A25" s="15" t="s">
        <v>117</v>
      </c>
      <c r="B25" s="16" t="s">
        <v>674</v>
      </c>
      <c r="C25" s="16" t="s">
        <v>613</v>
      </c>
      <c r="D25" s="16" t="s">
        <v>675</v>
      </c>
      <c r="E25" s="16" t="s">
        <v>676</v>
      </c>
      <c r="F25" s="16"/>
      <c r="G25" s="16"/>
      <c r="H25" s="16"/>
    </row>
    <row r="26" ht="56" spans="1:8">
      <c r="A26" s="15" t="s">
        <v>121</v>
      </c>
      <c r="B26" s="16" t="s">
        <v>677</v>
      </c>
      <c r="C26" s="16" t="s">
        <v>613</v>
      </c>
      <c r="D26" s="16" t="s">
        <v>678</v>
      </c>
      <c r="E26" s="16" t="s">
        <v>679</v>
      </c>
      <c r="F26" s="16"/>
      <c r="G26" s="16"/>
      <c r="H26" s="16"/>
    </row>
    <row r="27" ht="42" spans="1:8">
      <c r="A27" s="15" t="s">
        <v>591</v>
      </c>
      <c r="B27" s="16" t="s">
        <v>680</v>
      </c>
      <c r="C27" s="16" t="s">
        <v>613</v>
      </c>
      <c r="D27" s="16" t="s">
        <v>681</v>
      </c>
      <c r="E27" s="16" t="s">
        <v>682</v>
      </c>
      <c r="F27" s="16"/>
      <c r="G27" s="16"/>
      <c r="H27" s="16"/>
    </row>
    <row r="28" ht="42" spans="1:8">
      <c r="A28" s="15" t="s">
        <v>595</v>
      </c>
      <c r="B28" s="16" t="s">
        <v>683</v>
      </c>
      <c r="C28" s="16" t="s">
        <v>613</v>
      </c>
      <c r="D28" s="16" t="s">
        <v>684</v>
      </c>
      <c r="E28" s="16" t="s">
        <v>685</v>
      </c>
      <c r="F28" s="16"/>
      <c r="G28" s="16"/>
      <c r="H28" s="16"/>
    </row>
    <row r="29" ht="42" spans="1:8">
      <c r="A29" s="15" t="s">
        <v>599</v>
      </c>
      <c r="B29" s="16" t="s">
        <v>686</v>
      </c>
      <c r="C29" s="16" t="s">
        <v>613</v>
      </c>
      <c r="D29" s="16" t="s">
        <v>687</v>
      </c>
      <c r="E29" s="16" t="s">
        <v>688</v>
      </c>
      <c r="F29" s="17"/>
      <c r="G29" s="17"/>
      <c r="H29" s="17"/>
    </row>
    <row r="30" ht="56" spans="1:8">
      <c r="A30" s="15" t="s">
        <v>603</v>
      </c>
      <c r="B30" s="16" t="s">
        <v>689</v>
      </c>
      <c r="C30" s="16" t="s">
        <v>613</v>
      </c>
      <c r="D30" s="16" t="s">
        <v>690</v>
      </c>
      <c r="E30" s="16" t="s">
        <v>691</v>
      </c>
      <c r="F30" s="16"/>
      <c r="G30" s="16"/>
      <c r="H30" s="17"/>
    </row>
    <row r="31" ht="56" spans="1:8">
      <c r="A31" s="15" t="s">
        <v>607</v>
      </c>
      <c r="B31" s="16" t="s">
        <v>692</v>
      </c>
      <c r="C31" s="16" t="s">
        <v>613</v>
      </c>
      <c r="D31" s="16" t="s">
        <v>693</v>
      </c>
      <c r="E31" s="16" t="s">
        <v>694</v>
      </c>
      <c r="F31" s="16"/>
      <c r="G31" s="16"/>
      <c r="H31" s="16"/>
    </row>
    <row r="32" ht="56" spans="1:8">
      <c r="A32" s="15" t="s">
        <v>695</v>
      </c>
      <c r="B32" s="16" t="s">
        <v>696</v>
      </c>
      <c r="C32" s="16" t="s">
        <v>613</v>
      </c>
      <c r="D32" s="16" t="s">
        <v>697</v>
      </c>
      <c r="E32" s="16" t="s">
        <v>698</v>
      </c>
      <c r="F32" s="16"/>
      <c r="G32" s="16"/>
      <c r="H32" s="16"/>
    </row>
    <row r="33" ht="56" spans="1:8">
      <c r="A33" s="15" t="s">
        <v>699</v>
      </c>
      <c r="B33" s="16" t="s">
        <v>700</v>
      </c>
      <c r="C33" s="16" t="s">
        <v>613</v>
      </c>
      <c r="D33" s="16" t="s">
        <v>701</v>
      </c>
      <c r="E33" s="16" t="s">
        <v>702</v>
      </c>
      <c r="F33" s="16"/>
      <c r="G33" s="16"/>
      <c r="H33" s="16"/>
    </row>
    <row r="34" ht="84" customHeight="1" spans="1:8">
      <c r="A34" s="15" t="s">
        <v>703</v>
      </c>
      <c r="B34" s="16" t="s">
        <v>704</v>
      </c>
      <c r="C34" s="16" t="s">
        <v>705</v>
      </c>
      <c r="D34" s="16" t="s">
        <v>706</v>
      </c>
      <c r="E34" s="16" t="s">
        <v>707</v>
      </c>
      <c r="F34" s="16"/>
      <c r="G34" s="16"/>
      <c r="H34" s="16"/>
    </row>
    <row r="35" ht="56" spans="1:8">
      <c r="A35" s="15" t="s">
        <v>708</v>
      </c>
      <c r="B35" s="16" t="s">
        <v>709</v>
      </c>
      <c r="C35" s="16" t="s">
        <v>710</v>
      </c>
      <c r="D35" s="16" t="s">
        <v>711</v>
      </c>
      <c r="E35" s="16" t="s">
        <v>712</v>
      </c>
      <c r="F35" s="16"/>
      <c r="G35" s="16"/>
      <c r="H35" s="16"/>
    </row>
    <row r="36" ht="42" spans="1:8">
      <c r="A36" s="15" t="s">
        <v>713</v>
      </c>
      <c r="B36" s="16" t="s">
        <v>714</v>
      </c>
      <c r="C36" s="16" t="s">
        <v>613</v>
      </c>
      <c r="D36" s="16" t="s">
        <v>715</v>
      </c>
      <c r="E36" s="16" t="s">
        <v>716</v>
      </c>
      <c r="F36" s="16"/>
      <c r="G36" s="16"/>
      <c r="H36" s="16"/>
    </row>
    <row r="37" ht="42" spans="1:8">
      <c r="A37" s="15" t="s">
        <v>717</v>
      </c>
      <c r="B37" s="16" t="s">
        <v>718</v>
      </c>
      <c r="C37" s="16" t="s">
        <v>613</v>
      </c>
      <c r="D37" s="16" t="s">
        <v>719</v>
      </c>
      <c r="E37" s="16" t="s">
        <v>720</v>
      </c>
      <c r="F37" s="16"/>
      <c r="G37" s="16"/>
      <c r="H37" s="16"/>
    </row>
    <row r="38" ht="42" spans="1:8">
      <c r="A38" s="15" t="s">
        <v>721</v>
      </c>
      <c r="B38" s="16" t="s">
        <v>722</v>
      </c>
      <c r="C38" s="16" t="s">
        <v>613</v>
      </c>
      <c r="D38" s="16" t="s">
        <v>723</v>
      </c>
      <c r="E38" s="16" t="s">
        <v>724</v>
      </c>
      <c r="F38" s="16"/>
      <c r="G38" s="16"/>
      <c r="H38" s="16"/>
    </row>
    <row r="39" ht="42" spans="1:8">
      <c r="A39" s="15" t="s">
        <v>725</v>
      </c>
      <c r="B39" s="16" t="s">
        <v>726</v>
      </c>
      <c r="C39" s="16" t="s">
        <v>613</v>
      </c>
      <c r="D39" s="16" t="s">
        <v>727</v>
      </c>
      <c r="E39" s="16" t="s">
        <v>728</v>
      </c>
      <c r="F39" s="17"/>
      <c r="G39" s="17"/>
      <c r="H39" s="17"/>
    </row>
  </sheetData>
  <hyperlinks>
    <hyperlink ref="A1" location="'Test report'!A1" display="Back to TestReport"/>
    <hyperlink ref="B1" location="BugList!A1" display="To Buglist"/>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pane ySplit="4" topLeftCell="A17" activePane="bottomLeft" state="frozen"/>
      <selection/>
      <selection pane="bottomLeft" activeCell="H12" sqref="H12"/>
    </sheetView>
  </sheetViews>
  <sheetFormatPr defaultColWidth="9" defaultRowHeight="10" outlineLevelCol="7"/>
  <cols>
    <col min="1" max="1" width="14.3363636363636" style="61" customWidth="1"/>
    <col min="2" max="2" width="22.9909090909091" style="61" customWidth="1"/>
    <col min="3" max="3" width="22.8909090909091" style="61" customWidth="1"/>
    <col min="4" max="4" width="44.2727272727273" style="61" customWidth="1"/>
    <col min="5" max="5" width="36.8909090909091" style="61" customWidth="1"/>
    <col min="6" max="6" width="9.66363636363636" style="62" customWidth="1"/>
    <col min="7" max="7" width="9" style="61"/>
    <col min="8" max="8" width="11.3636363636364" style="61" customWidth="1"/>
    <col min="9" max="16384" width="9" style="61"/>
  </cols>
  <sheetData>
    <row r="1" ht="12.75" customHeight="1" spans="1:8">
      <c r="A1" s="4" t="s">
        <v>20</v>
      </c>
      <c r="B1" s="4" t="s">
        <v>21</v>
      </c>
      <c r="C1" s="4"/>
      <c r="D1" s="5" t="e">
        <f>"Pass: "&amp;COUNTIF(#REF!,"Pass")</f>
        <v>#REF!</v>
      </c>
      <c r="E1" s="6" t="e">
        <f>"Untested: "&amp;COUNTIF(#REF!,"Untest")</f>
        <v>#REF!</v>
      </c>
      <c r="F1" s="7"/>
      <c r="G1" s="8"/>
      <c r="H1" s="8"/>
    </row>
    <row r="2" ht="12.75" customHeight="1" spans="1:8">
      <c r="A2" s="9" t="s">
        <v>22</v>
      </c>
      <c r="B2" s="10" t="s">
        <v>23</v>
      </c>
      <c r="C2" s="10"/>
      <c r="D2" s="5" t="e">
        <f>"Fail: "&amp;COUNTIF(#REF!,"Fail")</f>
        <v>#REF!</v>
      </c>
      <c r="E2" s="6" t="e">
        <f>"N/A: "&amp;COUNTIF(#REF!,"N/A")</f>
        <v>#REF!</v>
      </c>
      <c r="F2" s="7"/>
      <c r="G2" s="8"/>
      <c r="H2" s="8"/>
    </row>
    <row r="3" ht="12.75" customHeight="1" spans="1:8">
      <c r="A3" s="9" t="s">
        <v>24</v>
      </c>
      <c r="B3" s="9"/>
      <c r="C3" s="9"/>
      <c r="D3" s="5" t="e">
        <f>"Percent Complete: "&amp;ROUND((COUNTIF(#REF!,"Pass")*100)/((COUNTA($A$5:$A$945)*5)-COUNTIF(#REF!,"N/A")),2)&amp;"%"</f>
        <v>#REF!</v>
      </c>
      <c r="E3" s="11" t="str">
        <f>"Number of cases: "&amp;(COUNTA($A$5:$A$945))</f>
        <v>Number of cases: 22</v>
      </c>
      <c r="F3" s="12"/>
      <c r="G3" s="8"/>
      <c r="H3" s="8"/>
    </row>
    <row r="4" ht="28.35" customHeight="1" spans="1:8">
      <c r="A4" s="63" t="s">
        <v>25</v>
      </c>
      <c r="B4" s="63" t="s">
        <v>26</v>
      </c>
      <c r="C4" s="63" t="s">
        <v>27</v>
      </c>
      <c r="D4" s="63" t="s">
        <v>28</v>
      </c>
      <c r="E4" s="63" t="s">
        <v>29</v>
      </c>
      <c r="F4" s="63" t="s">
        <v>30</v>
      </c>
      <c r="G4" s="63" t="s">
        <v>31</v>
      </c>
      <c r="H4" s="63" t="s">
        <v>32</v>
      </c>
    </row>
    <row r="5" ht="31" customHeight="1" spans="1:8">
      <c r="A5" s="64" t="s">
        <v>33</v>
      </c>
      <c r="B5" s="65" t="s">
        <v>34</v>
      </c>
      <c r="C5" s="65" t="s">
        <v>35</v>
      </c>
      <c r="D5" s="65" t="s">
        <v>36</v>
      </c>
      <c r="E5" s="65" t="s">
        <v>37</v>
      </c>
      <c r="F5" s="66" t="s">
        <v>38</v>
      </c>
      <c r="G5" s="67"/>
      <c r="H5" s="65"/>
    </row>
    <row r="6" ht="30" customHeight="1" spans="1:8">
      <c r="A6" s="64" t="s">
        <v>39</v>
      </c>
      <c r="B6" s="65" t="s">
        <v>40</v>
      </c>
      <c r="C6" s="65" t="s">
        <v>35</v>
      </c>
      <c r="D6" s="65" t="s">
        <v>41</v>
      </c>
      <c r="E6" s="65" t="s">
        <v>42</v>
      </c>
      <c r="F6" s="66" t="s">
        <v>38</v>
      </c>
      <c r="G6" s="67"/>
      <c r="H6" s="65"/>
    </row>
    <row r="7" ht="50.25" customHeight="1" spans="1:8">
      <c r="A7" s="64" t="s">
        <v>43</v>
      </c>
      <c r="B7" s="65" t="s">
        <v>44</v>
      </c>
      <c r="C7" s="65" t="s">
        <v>35</v>
      </c>
      <c r="D7" s="65" t="s">
        <v>45</v>
      </c>
      <c r="E7" s="65" t="s">
        <v>46</v>
      </c>
      <c r="F7" s="66" t="s">
        <v>38</v>
      </c>
      <c r="G7" s="67"/>
      <c r="H7" s="65"/>
    </row>
    <row r="8" ht="42" spans="1:8">
      <c r="A8" s="64" t="s">
        <v>47</v>
      </c>
      <c r="B8" s="65" t="s">
        <v>48</v>
      </c>
      <c r="C8" s="65" t="s">
        <v>35</v>
      </c>
      <c r="D8" s="65" t="s">
        <v>49</v>
      </c>
      <c r="E8" s="65" t="s">
        <v>50</v>
      </c>
      <c r="F8" s="66" t="s">
        <v>38</v>
      </c>
      <c r="G8" s="67"/>
      <c r="H8" s="65"/>
    </row>
    <row r="9" ht="42" spans="1:8">
      <c r="A9" s="64" t="s">
        <v>51</v>
      </c>
      <c r="B9" s="65" t="s">
        <v>52</v>
      </c>
      <c r="C9" s="65" t="s">
        <v>35</v>
      </c>
      <c r="D9" s="65" t="s">
        <v>53</v>
      </c>
      <c r="E9" s="65" t="s">
        <v>54</v>
      </c>
      <c r="F9" s="66" t="s">
        <v>38</v>
      </c>
      <c r="G9" s="67"/>
      <c r="H9" s="65"/>
    </row>
    <row r="10" ht="42" spans="1:8">
      <c r="A10" s="64" t="s">
        <v>55</v>
      </c>
      <c r="B10" s="65" t="s">
        <v>56</v>
      </c>
      <c r="C10" s="65" t="s">
        <v>35</v>
      </c>
      <c r="D10" s="65" t="s">
        <v>57</v>
      </c>
      <c r="E10" s="65" t="s">
        <v>58</v>
      </c>
      <c r="F10" s="66" t="s">
        <v>38</v>
      </c>
      <c r="G10" s="67"/>
      <c r="H10" s="65"/>
    </row>
    <row r="11" ht="56" spans="1:8">
      <c r="A11" s="64" t="s">
        <v>59</v>
      </c>
      <c r="B11" s="65" t="s">
        <v>60</v>
      </c>
      <c r="C11" s="65" t="s">
        <v>35</v>
      </c>
      <c r="D11" s="65" t="s">
        <v>61</v>
      </c>
      <c r="E11" s="65" t="s">
        <v>62</v>
      </c>
      <c r="F11" s="66" t="s">
        <v>38</v>
      </c>
      <c r="G11" s="67"/>
      <c r="H11" s="65"/>
    </row>
    <row r="12" ht="42" spans="1:8">
      <c r="A12" s="64" t="s">
        <v>63</v>
      </c>
      <c r="B12" s="65" t="s">
        <v>64</v>
      </c>
      <c r="C12" s="65" t="s">
        <v>65</v>
      </c>
      <c r="D12" s="65" t="s">
        <v>66</v>
      </c>
      <c r="E12" s="65" t="s">
        <v>67</v>
      </c>
      <c r="F12" s="66" t="s">
        <v>38</v>
      </c>
      <c r="G12" s="67"/>
      <c r="H12" s="65"/>
    </row>
    <row r="13" ht="42" spans="1:8">
      <c r="A13" s="64" t="s">
        <v>68</v>
      </c>
      <c r="B13" s="65" t="s">
        <v>69</v>
      </c>
      <c r="C13" s="65" t="s">
        <v>35</v>
      </c>
      <c r="D13" s="65" t="s">
        <v>70</v>
      </c>
      <c r="E13" s="65" t="s">
        <v>71</v>
      </c>
      <c r="F13" s="66" t="s">
        <v>38</v>
      </c>
      <c r="G13" s="67"/>
      <c r="H13" s="65"/>
    </row>
    <row r="14" ht="42" spans="1:8">
      <c r="A14" s="64" t="s">
        <v>72</v>
      </c>
      <c r="B14" s="65" t="s">
        <v>73</v>
      </c>
      <c r="C14" s="65" t="s">
        <v>35</v>
      </c>
      <c r="D14" s="65" t="s">
        <v>74</v>
      </c>
      <c r="E14" s="65" t="s">
        <v>75</v>
      </c>
      <c r="F14" s="66" t="s">
        <v>38</v>
      </c>
      <c r="G14" s="67"/>
      <c r="H14" s="65"/>
    </row>
    <row r="15" ht="64" customHeight="1" spans="1:8">
      <c r="A15" s="64" t="s">
        <v>76</v>
      </c>
      <c r="B15" s="65" t="s">
        <v>77</v>
      </c>
      <c r="C15" s="65" t="s">
        <v>35</v>
      </c>
      <c r="D15" s="65" t="s">
        <v>78</v>
      </c>
      <c r="E15" s="65" t="s">
        <v>79</v>
      </c>
      <c r="F15" s="66" t="s">
        <v>38</v>
      </c>
      <c r="G15" s="67"/>
      <c r="H15" s="65"/>
    </row>
    <row r="16" ht="36" customHeight="1" spans="1:8">
      <c r="A16" s="64" t="s">
        <v>80</v>
      </c>
      <c r="B16" s="65" t="s">
        <v>81</v>
      </c>
      <c r="C16" s="65" t="s">
        <v>35</v>
      </c>
      <c r="D16" s="65" t="s">
        <v>82</v>
      </c>
      <c r="E16" s="65" t="s">
        <v>83</v>
      </c>
      <c r="F16" s="66" t="s">
        <v>38</v>
      </c>
      <c r="G16" s="67"/>
      <c r="H16" s="65"/>
    </row>
    <row r="17" ht="48" customHeight="1" spans="1:8">
      <c r="A17" s="64" t="s">
        <v>84</v>
      </c>
      <c r="B17" s="65" t="s">
        <v>85</v>
      </c>
      <c r="C17" s="65" t="s">
        <v>35</v>
      </c>
      <c r="D17" s="65" t="s">
        <v>86</v>
      </c>
      <c r="E17" s="65" t="s">
        <v>87</v>
      </c>
      <c r="F17" s="66" t="s">
        <v>38</v>
      </c>
      <c r="G17" s="67"/>
      <c r="H17" s="65"/>
    </row>
    <row r="18" ht="46" customHeight="1" spans="1:8">
      <c r="A18" s="64" t="s">
        <v>88</v>
      </c>
      <c r="B18" s="65" t="s">
        <v>89</v>
      </c>
      <c r="C18" s="65" t="s">
        <v>35</v>
      </c>
      <c r="D18" s="65" t="s">
        <v>90</v>
      </c>
      <c r="E18" s="65" t="s">
        <v>91</v>
      </c>
      <c r="F18" s="66" t="s">
        <v>38</v>
      </c>
      <c r="G18" s="67"/>
      <c r="H18" s="65"/>
    </row>
    <row r="19" ht="55" customHeight="1" spans="1:8">
      <c r="A19" s="64" t="s">
        <v>92</v>
      </c>
      <c r="B19" s="65" t="s">
        <v>93</v>
      </c>
      <c r="C19" s="65" t="s">
        <v>35</v>
      </c>
      <c r="D19" s="65" t="s">
        <v>94</v>
      </c>
      <c r="E19" s="65" t="s">
        <v>95</v>
      </c>
      <c r="F19" s="66" t="s">
        <v>38</v>
      </c>
      <c r="G19" s="67"/>
      <c r="H19" s="65"/>
    </row>
    <row r="20" ht="62" customHeight="1" spans="1:8">
      <c r="A20" s="64" t="s">
        <v>96</v>
      </c>
      <c r="B20" s="65" t="s">
        <v>97</v>
      </c>
      <c r="C20" s="65" t="s">
        <v>35</v>
      </c>
      <c r="D20" s="65" t="s">
        <v>98</v>
      </c>
      <c r="E20" s="65" t="s">
        <v>99</v>
      </c>
      <c r="F20" s="66" t="s">
        <v>38</v>
      </c>
      <c r="G20" s="67"/>
      <c r="H20" s="65"/>
    </row>
    <row r="21" ht="38" customHeight="1" spans="1:8">
      <c r="A21" s="64" t="s">
        <v>100</v>
      </c>
      <c r="B21" s="65" t="s">
        <v>101</v>
      </c>
      <c r="C21" s="65" t="s">
        <v>35</v>
      </c>
      <c r="D21" s="65" t="s">
        <v>102</v>
      </c>
      <c r="E21" s="65" t="s">
        <v>103</v>
      </c>
      <c r="F21" s="66" t="s">
        <v>38</v>
      </c>
      <c r="G21" s="67"/>
      <c r="H21" s="65"/>
    </row>
    <row r="22" ht="42" spans="1:8">
      <c r="A22" s="64" t="s">
        <v>104</v>
      </c>
      <c r="B22" s="65" t="s">
        <v>105</v>
      </c>
      <c r="C22" s="65" t="s">
        <v>35</v>
      </c>
      <c r="D22" s="65" t="s">
        <v>106</v>
      </c>
      <c r="E22" s="65" t="s">
        <v>107</v>
      </c>
      <c r="F22" s="66" t="s">
        <v>38</v>
      </c>
      <c r="G22" s="67"/>
      <c r="H22" s="65"/>
    </row>
    <row r="23" ht="38" customHeight="1" spans="1:8">
      <c r="A23" s="64" t="s">
        <v>108</v>
      </c>
      <c r="B23" s="65" t="s">
        <v>109</v>
      </c>
      <c r="C23" s="65" t="s">
        <v>110</v>
      </c>
      <c r="D23" s="65" t="s">
        <v>111</v>
      </c>
      <c r="E23" s="65" t="s">
        <v>112</v>
      </c>
      <c r="F23" s="66" t="s">
        <v>38</v>
      </c>
      <c r="G23" s="67"/>
      <c r="H23" s="65"/>
    </row>
    <row r="24" ht="34" customHeight="1" spans="1:8">
      <c r="A24" s="64" t="s">
        <v>113</v>
      </c>
      <c r="B24" s="65" t="s">
        <v>114</v>
      </c>
      <c r="C24" s="65" t="s">
        <v>35</v>
      </c>
      <c r="D24" s="65" t="s">
        <v>115</v>
      </c>
      <c r="E24" s="65" t="s">
        <v>116</v>
      </c>
      <c r="F24" s="66" t="s">
        <v>38</v>
      </c>
      <c r="G24" s="67"/>
      <c r="H24" s="65"/>
    </row>
    <row r="25" ht="38" customHeight="1" spans="1:8">
      <c r="A25" s="64" t="s">
        <v>117</v>
      </c>
      <c r="B25" s="65" t="s">
        <v>118</v>
      </c>
      <c r="C25" s="65" t="s">
        <v>35</v>
      </c>
      <c r="D25" s="65" t="s">
        <v>119</v>
      </c>
      <c r="E25" s="65" t="s">
        <v>120</v>
      </c>
      <c r="F25" s="66" t="s">
        <v>38</v>
      </c>
      <c r="G25" s="67"/>
      <c r="H25" s="65"/>
    </row>
    <row r="26" ht="38" customHeight="1" spans="1:8">
      <c r="A26" s="64" t="s">
        <v>121</v>
      </c>
      <c r="B26" s="65" t="s">
        <v>122</v>
      </c>
      <c r="C26" s="65" t="s">
        <v>35</v>
      </c>
      <c r="D26" s="65" t="s">
        <v>123</v>
      </c>
      <c r="E26" s="65" t="s">
        <v>124</v>
      </c>
      <c r="F26" s="66" t="s">
        <v>38</v>
      </c>
      <c r="G26" s="67"/>
      <c r="H26" s="65"/>
    </row>
  </sheetData>
  <sheetProtection selectLockedCells="1" selectUnlockedCells="1"/>
  <hyperlinks>
    <hyperlink ref="A1" location="'Test report'!A1" display="Back to TestReport"/>
    <hyperlink ref="B1" location="BugList!A1" display="To Buglist"/>
  </hyperlinks>
  <pageMargins left="0.7875" right="0.7875" top="1.05277777777778" bottom="1.05277777777778" header="0.7875" footer="0.7875"/>
  <pageSetup paperSize="1"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opLeftCell="A3" workbookViewId="0">
      <selection activeCell="A5" sqref="A5"/>
    </sheetView>
  </sheetViews>
  <sheetFormatPr defaultColWidth="8.72727272727273" defaultRowHeight="13" outlineLevelCol="7"/>
  <cols>
    <col min="1" max="1" width="10.5454545454545" customWidth="1"/>
    <col min="2" max="2" width="23.5454545454545" customWidth="1"/>
    <col min="3" max="3" width="18.6363636363636" customWidth="1"/>
    <col min="4" max="4" width="33.1818181818182" customWidth="1"/>
    <col min="5" max="5" width="40.8181818181818" customWidth="1"/>
    <col min="6" max="6" width="13.3636363636364" customWidth="1"/>
    <col min="7" max="7" width="14.2727272727273" customWidth="1"/>
    <col min="8" max="8" width="19.3636363636364" customWidth="1"/>
  </cols>
  <sheetData>
    <row r="1" ht="28" spans="1:8">
      <c r="A1" s="2" t="s">
        <v>20</v>
      </c>
      <c r="B1" s="4" t="s">
        <v>21</v>
      </c>
      <c r="C1" s="4"/>
      <c r="D1" s="5" t="e">
        <f>"Pass: "&amp;COUNTIF(#REF!,"Pass")</f>
        <v>#REF!</v>
      </c>
      <c r="E1" s="6" t="e">
        <f>"Untested: "&amp;COUNTIF(#REF!,"Untest")</f>
        <v>#REF!</v>
      </c>
      <c r="F1" s="57"/>
      <c r="G1" s="8"/>
      <c r="H1" s="8"/>
    </row>
    <row r="2" ht="19" customHeight="1" spans="1:8">
      <c r="A2" s="9" t="s">
        <v>22</v>
      </c>
      <c r="B2" s="10" t="s">
        <v>23</v>
      </c>
      <c r="C2" s="10"/>
      <c r="D2" s="5" t="e">
        <f>"Fail: "&amp;COUNTIF(#REF!,"Fail")</f>
        <v>#REF!</v>
      </c>
      <c r="E2" s="6" t="e">
        <f>"N/A: "&amp;COUNTIF(#REF!,"N/A")</f>
        <v>#REF!</v>
      </c>
      <c r="F2" s="57"/>
      <c r="G2" s="8"/>
      <c r="H2" s="8"/>
    </row>
    <row r="3" ht="19" customHeight="1" spans="1:8">
      <c r="A3" s="9" t="s">
        <v>24</v>
      </c>
      <c r="B3" s="9"/>
      <c r="C3" s="9"/>
      <c r="D3" s="5" t="e">
        <f>"Percent Complete: "&amp;ROUND((COUNTIF(#REF!,"Pass")*100)/((COUNTA($A$5:$A$942)*5)-COUNTIF(#REF!,"N/A")),2)&amp;"%"</f>
        <v>#REF!</v>
      </c>
      <c r="E3" s="11" t="str">
        <f>"Number of cases: "&amp;(COUNTA($A$5:$A$942))</f>
        <v>Number of cases: 15</v>
      </c>
      <c r="F3" s="58"/>
      <c r="G3" s="8"/>
      <c r="H3" s="8"/>
    </row>
    <row r="4" ht="27" customHeight="1" spans="1:8">
      <c r="A4" s="13" t="s">
        <v>25</v>
      </c>
      <c r="B4" s="13" t="s">
        <v>26</v>
      </c>
      <c r="C4" s="13" t="s">
        <v>27</v>
      </c>
      <c r="D4" s="13" t="s">
        <v>28</v>
      </c>
      <c r="E4" s="13" t="s">
        <v>29</v>
      </c>
      <c r="F4" s="13" t="s">
        <v>30</v>
      </c>
      <c r="G4" s="13" t="s">
        <v>31</v>
      </c>
      <c r="H4" s="13" t="s">
        <v>32</v>
      </c>
    </row>
    <row r="5" ht="42" customHeight="1" spans="1:8">
      <c r="A5" s="60" t="s">
        <v>33</v>
      </c>
      <c r="B5" s="41" t="s">
        <v>125</v>
      </c>
      <c r="C5" s="41" t="s">
        <v>126</v>
      </c>
      <c r="D5" s="41" t="s">
        <v>127</v>
      </c>
      <c r="E5" s="41" t="s">
        <v>128</v>
      </c>
      <c r="F5" s="41" t="s">
        <v>38</v>
      </c>
      <c r="G5" s="41"/>
      <c r="H5" s="41"/>
    </row>
    <row r="6" ht="48" customHeight="1" spans="1:8">
      <c r="A6" s="60" t="s">
        <v>39</v>
      </c>
      <c r="B6" s="41" t="s">
        <v>129</v>
      </c>
      <c r="C6" s="41" t="s">
        <v>126</v>
      </c>
      <c r="D6" s="41" t="s">
        <v>130</v>
      </c>
      <c r="E6" s="41" t="s">
        <v>131</v>
      </c>
      <c r="F6" s="41" t="s">
        <v>38</v>
      </c>
      <c r="G6" s="41"/>
      <c r="H6" s="41"/>
    </row>
    <row r="7" ht="42" spans="1:8">
      <c r="A7" s="60" t="s">
        <v>43</v>
      </c>
      <c r="B7" s="41" t="s">
        <v>132</v>
      </c>
      <c r="C7" s="41" t="s">
        <v>126</v>
      </c>
      <c r="D7" s="41" t="s">
        <v>133</v>
      </c>
      <c r="E7" s="41" t="s">
        <v>134</v>
      </c>
      <c r="F7" s="41" t="s">
        <v>38</v>
      </c>
      <c r="G7" s="41"/>
      <c r="H7" s="41"/>
    </row>
    <row r="8" ht="42" spans="1:8">
      <c r="A8" s="60" t="s">
        <v>47</v>
      </c>
      <c r="B8" s="41" t="s">
        <v>135</v>
      </c>
      <c r="C8" s="41" t="s">
        <v>126</v>
      </c>
      <c r="D8" s="41" t="s">
        <v>136</v>
      </c>
      <c r="E8" s="41" t="s">
        <v>137</v>
      </c>
      <c r="F8" s="41" t="s">
        <v>38</v>
      </c>
      <c r="G8" s="41"/>
      <c r="H8" s="41"/>
    </row>
    <row r="9" ht="56" spans="1:8">
      <c r="A9" s="60" t="s">
        <v>51</v>
      </c>
      <c r="B9" s="41" t="s">
        <v>138</v>
      </c>
      <c r="C9" s="41" t="s">
        <v>126</v>
      </c>
      <c r="D9" s="41" t="s">
        <v>139</v>
      </c>
      <c r="E9" s="41" t="s">
        <v>140</v>
      </c>
      <c r="F9" s="41" t="s">
        <v>38</v>
      </c>
      <c r="G9" s="41"/>
      <c r="H9" s="41"/>
    </row>
    <row r="10" ht="56" spans="1:8">
      <c r="A10" s="60" t="s">
        <v>55</v>
      </c>
      <c r="B10" s="41" t="s">
        <v>141</v>
      </c>
      <c r="C10" s="41" t="s">
        <v>126</v>
      </c>
      <c r="D10" s="41" t="s">
        <v>142</v>
      </c>
      <c r="E10" s="41" t="s">
        <v>143</v>
      </c>
      <c r="F10" s="41" t="s">
        <v>38</v>
      </c>
      <c r="G10" s="41"/>
      <c r="H10" s="41"/>
    </row>
    <row r="11" ht="42" spans="1:8">
      <c r="A11" s="60" t="s">
        <v>59</v>
      </c>
      <c r="B11" s="41" t="s">
        <v>144</v>
      </c>
      <c r="C11" s="41" t="s">
        <v>126</v>
      </c>
      <c r="D11" s="41" t="s">
        <v>145</v>
      </c>
      <c r="E11" s="41" t="s">
        <v>146</v>
      </c>
      <c r="F11" s="41" t="s">
        <v>38</v>
      </c>
      <c r="G11" s="41"/>
      <c r="H11" s="41"/>
    </row>
    <row r="12" ht="56" spans="1:8">
      <c r="A12" s="60" t="s">
        <v>63</v>
      </c>
      <c r="B12" s="41" t="s">
        <v>147</v>
      </c>
      <c r="C12" s="41" t="s">
        <v>126</v>
      </c>
      <c r="D12" s="41" t="s">
        <v>148</v>
      </c>
      <c r="E12" s="41" t="s">
        <v>149</v>
      </c>
      <c r="F12" s="41" t="s">
        <v>38</v>
      </c>
      <c r="G12" s="41"/>
      <c r="H12" s="41"/>
    </row>
    <row r="13" ht="45" customHeight="1" spans="1:8">
      <c r="A13" s="60" t="s">
        <v>68</v>
      </c>
      <c r="B13" s="41" t="s">
        <v>150</v>
      </c>
      <c r="C13" s="41" t="s">
        <v>126</v>
      </c>
      <c r="D13" s="41" t="s">
        <v>151</v>
      </c>
      <c r="E13" s="41" t="s">
        <v>152</v>
      </c>
      <c r="F13" s="41" t="s">
        <v>38</v>
      </c>
      <c r="G13" s="41"/>
      <c r="H13" s="41"/>
    </row>
    <row r="14" ht="56" spans="1:8">
      <c r="A14" s="60" t="s">
        <v>72</v>
      </c>
      <c r="B14" s="41" t="s">
        <v>153</v>
      </c>
      <c r="C14" s="41" t="s">
        <v>154</v>
      </c>
      <c r="D14" s="41" t="s">
        <v>155</v>
      </c>
      <c r="E14" s="41" t="s">
        <v>156</v>
      </c>
      <c r="F14" s="41" t="s">
        <v>38</v>
      </c>
      <c r="G14" s="41"/>
      <c r="H14" s="41"/>
    </row>
    <row r="15" ht="56" spans="1:8">
      <c r="A15" s="60" t="s">
        <v>76</v>
      </c>
      <c r="B15" s="41" t="s">
        <v>157</v>
      </c>
      <c r="C15" s="41" t="s">
        <v>126</v>
      </c>
      <c r="D15" s="41" t="s">
        <v>158</v>
      </c>
      <c r="E15" s="41" t="s">
        <v>159</v>
      </c>
      <c r="F15" s="41" t="s">
        <v>38</v>
      </c>
      <c r="G15" s="41"/>
      <c r="H15" s="41"/>
    </row>
    <row r="16" ht="42" spans="1:8">
      <c r="A16" s="60" t="s">
        <v>80</v>
      </c>
      <c r="B16" s="41" t="s">
        <v>60</v>
      </c>
      <c r="C16" s="41" t="s">
        <v>126</v>
      </c>
      <c r="D16" s="41" t="s">
        <v>160</v>
      </c>
      <c r="E16" s="41" t="s">
        <v>161</v>
      </c>
      <c r="F16" s="41" t="s">
        <v>38</v>
      </c>
      <c r="G16" s="41"/>
      <c r="H16" s="41"/>
    </row>
    <row r="17" ht="56" spans="1:8">
      <c r="A17" s="60" t="s">
        <v>84</v>
      </c>
      <c r="B17" s="41" t="s">
        <v>162</v>
      </c>
      <c r="C17" s="41" t="s">
        <v>126</v>
      </c>
      <c r="D17" s="41" t="s">
        <v>163</v>
      </c>
      <c r="E17" s="41" t="s">
        <v>164</v>
      </c>
      <c r="F17" s="41" t="s">
        <v>38</v>
      </c>
      <c r="G17" s="41"/>
      <c r="H17" s="41"/>
    </row>
    <row r="18" ht="42" spans="1:8">
      <c r="A18" s="60" t="s">
        <v>88</v>
      </c>
      <c r="B18" s="41" t="s">
        <v>165</v>
      </c>
      <c r="C18" s="41" t="s">
        <v>154</v>
      </c>
      <c r="D18" s="41" t="s">
        <v>166</v>
      </c>
      <c r="E18" s="41" t="s">
        <v>167</v>
      </c>
      <c r="F18" s="41" t="s">
        <v>38</v>
      </c>
      <c r="G18" s="41"/>
      <c r="H18" s="41"/>
    </row>
    <row r="19" ht="42" spans="1:8">
      <c r="A19" s="60" t="s">
        <v>92</v>
      </c>
      <c r="B19" s="41" t="s">
        <v>168</v>
      </c>
      <c r="C19" s="41" t="s">
        <v>169</v>
      </c>
      <c r="D19" s="41" t="s">
        <v>170</v>
      </c>
      <c r="E19" s="41" t="s">
        <v>171</v>
      </c>
      <c r="F19" s="41" t="s">
        <v>38</v>
      </c>
      <c r="G19" s="41"/>
      <c r="H19" s="41"/>
    </row>
  </sheetData>
  <hyperlinks>
    <hyperlink ref="A1" location="'Test report'!A1" display="Back to TestReport"/>
    <hyperlink ref="B1" location="BugList!A1" display="To Buglist"/>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13" workbookViewId="0">
      <selection activeCell="D16" sqref="D16"/>
    </sheetView>
  </sheetViews>
  <sheetFormatPr defaultColWidth="8.72727272727273" defaultRowHeight="14" outlineLevelCol="7"/>
  <cols>
    <col min="1" max="1" width="8.72727272727273" style="19"/>
    <col min="2" max="2" width="21.6363636363636" style="19" customWidth="1"/>
    <col min="3" max="3" width="23.7272727272727" style="19" customWidth="1"/>
    <col min="4" max="5" width="32.8181818181818" style="19" customWidth="1"/>
    <col min="6" max="6" width="15.7272727272727" style="19" customWidth="1"/>
    <col min="7" max="7" width="8.72727272727273" style="19"/>
    <col min="8" max="8" width="12.5454545454545" style="19" customWidth="1"/>
    <col min="9" max="16384" width="8.72727272727273" style="19"/>
  </cols>
  <sheetData>
    <row r="1" ht="27" customHeight="1" spans="1:8">
      <c r="A1" s="2" t="s">
        <v>20</v>
      </c>
      <c r="B1" s="4" t="s">
        <v>21</v>
      </c>
      <c r="C1" s="4"/>
      <c r="D1" s="5" t="e">
        <f>"Pass: "&amp;COUNTIF(#REF!,"Pass")</f>
        <v>#REF!</v>
      </c>
      <c r="E1" s="6" t="e">
        <f>"Untested: "&amp;COUNTIF(#REF!,"Untest")</f>
        <v>#REF!</v>
      </c>
      <c r="F1" s="57"/>
      <c r="G1" s="8"/>
      <c r="H1" s="8"/>
    </row>
    <row r="2" ht="28" customHeight="1" spans="1:8">
      <c r="A2" s="9" t="s">
        <v>22</v>
      </c>
      <c r="B2" s="10" t="s">
        <v>23</v>
      </c>
      <c r="C2" s="10"/>
      <c r="D2" s="5" t="e">
        <f>"Fail: "&amp;COUNTIF(#REF!,"Fail")</f>
        <v>#REF!</v>
      </c>
      <c r="E2" s="6" t="e">
        <f>"N/A: "&amp;COUNTIF(#REF!,"N/A")</f>
        <v>#REF!</v>
      </c>
      <c r="F2" s="57"/>
      <c r="G2" s="8"/>
      <c r="H2" s="8"/>
    </row>
    <row r="3" ht="29" customHeight="1" spans="1:8">
      <c r="A3" s="9" t="s">
        <v>24</v>
      </c>
      <c r="B3" s="9"/>
      <c r="C3" s="9"/>
      <c r="D3" s="5" t="e">
        <f>"Percent Complete: "&amp;ROUND((COUNTIF(#REF!,"Pass")*100)/((COUNTA($A$5:$A$926)*5)-COUNTIF(#REF!,"N/A")),2)&amp;"%"</f>
        <v>#REF!</v>
      </c>
      <c r="E3" s="11" t="str">
        <f>"Number of cases: "&amp;(COUNTA($A$5:$A$926))</f>
        <v>Number of cases: 12</v>
      </c>
      <c r="F3" s="58"/>
      <c r="G3" s="8"/>
      <c r="H3" s="8"/>
    </row>
    <row r="4" ht="36" customHeight="1" spans="1:8">
      <c r="A4" s="13" t="s">
        <v>25</v>
      </c>
      <c r="B4" s="13" t="s">
        <v>26</v>
      </c>
      <c r="C4" s="13" t="s">
        <v>27</v>
      </c>
      <c r="D4" s="13" t="s">
        <v>28</v>
      </c>
      <c r="E4" s="13" t="s">
        <v>29</v>
      </c>
      <c r="F4" s="13" t="s">
        <v>30</v>
      </c>
      <c r="G4" s="13" t="s">
        <v>31</v>
      </c>
      <c r="H4" s="13" t="s">
        <v>32</v>
      </c>
    </row>
    <row r="5" ht="44" customHeight="1" spans="1:8">
      <c r="A5" s="51" t="s">
        <v>33</v>
      </c>
      <c r="B5" s="16" t="s">
        <v>172</v>
      </c>
      <c r="C5" s="16" t="s">
        <v>173</v>
      </c>
      <c r="D5" s="16" t="s">
        <v>127</v>
      </c>
      <c r="E5" s="16" t="s">
        <v>174</v>
      </c>
      <c r="F5" s="55" t="s">
        <v>38</v>
      </c>
      <c r="G5" s="59"/>
      <c r="H5" s="55"/>
    </row>
    <row r="6" ht="43" customHeight="1" spans="1:8">
      <c r="A6" s="51" t="s">
        <v>39</v>
      </c>
      <c r="B6" s="16" t="s">
        <v>129</v>
      </c>
      <c r="C6" s="16" t="s">
        <v>173</v>
      </c>
      <c r="D6" s="16" t="s">
        <v>175</v>
      </c>
      <c r="E6" s="16" t="s">
        <v>176</v>
      </c>
      <c r="F6" s="55" t="s">
        <v>38</v>
      </c>
      <c r="G6" s="59"/>
      <c r="H6" s="55"/>
    </row>
    <row r="7" ht="48" customHeight="1" spans="1:8">
      <c r="A7" s="51" t="s">
        <v>43</v>
      </c>
      <c r="B7" s="16" t="s">
        <v>177</v>
      </c>
      <c r="C7" s="16" t="s">
        <v>173</v>
      </c>
      <c r="D7" s="16" t="s">
        <v>178</v>
      </c>
      <c r="E7" s="16" t="s">
        <v>179</v>
      </c>
      <c r="F7" s="55" t="s">
        <v>38</v>
      </c>
      <c r="G7" s="59"/>
      <c r="H7" s="55"/>
    </row>
    <row r="8" ht="58" customHeight="1" spans="1:8">
      <c r="A8" s="51" t="s">
        <v>47</v>
      </c>
      <c r="B8" s="16" t="s">
        <v>180</v>
      </c>
      <c r="C8" s="16" t="s">
        <v>173</v>
      </c>
      <c r="D8" s="16" t="s">
        <v>181</v>
      </c>
      <c r="E8" s="16" t="s">
        <v>182</v>
      </c>
      <c r="F8" s="55" t="s">
        <v>38</v>
      </c>
      <c r="G8" s="59"/>
      <c r="H8" s="55"/>
    </row>
    <row r="9" ht="40" customHeight="1" spans="1:8">
      <c r="A9" s="51" t="s">
        <v>51</v>
      </c>
      <c r="B9" s="16" t="s">
        <v>183</v>
      </c>
      <c r="C9" s="16" t="s">
        <v>173</v>
      </c>
      <c r="D9" s="16" t="s">
        <v>184</v>
      </c>
      <c r="E9" s="16" t="s">
        <v>185</v>
      </c>
      <c r="F9" s="55" t="s">
        <v>38</v>
      </c>
      <c r="G9" s="59"/>
      <c r="H9" s="55"/>
    </row>
    <row r="10" ht="48" customHeight="1" spans="1:8">
      <c r="A10" s="51" t="s">
        <v>55</v>
      </c>
      <c r="B10" s="16" t="s">
        <v>60</v>
      </c>
      <c r="C10" s="16" t="s">
        <v>173</v>
      </c>
      <c r="D10" s="16" t="s">
        <v>186</v>
      </c>
      <c r="E10" s="16" t="s">
        <v>187</v>
      </c>
      <c r="F10" s="55" t="s">
        <v>38</v>
      </c>
      <c r="G10" s="59"/>
      <c r="H10" s="55"/>
    </row>
    <row r="11" ht="73" customHeight="1" spans="1:8">
      <c r="A11" s="51" t="s">
        <v>59</v>
      </c>
      <c r="B11" s="16" t="s">
        <v>162</v>
      </c>
      <c r="C11" s="16" t="s">
        <v>173</v>
      </c>
      <c r="D11" s="16" t="s">
        <v>188</v>
      </c>
      <c r="E11" s="16" t="s">
        <v>189</v>
      </c>
      <c r="F11" s="55" t="s">
        <v>38</v>
      </c>
      <c r="G11" s="59"/>
      <c r="H11" s="55"/>
    </row>
    <row r="12" ht="44" customHeight="1" spans="1:8">
      <c r="A12" s="51" t="s">
        <v>63</v>
      </c>
      <c r="B12" s="16" t="s">
        <v>190</v>
      </c>
      <c r="C12" s="16" t="s">
        <v>173</v>
      </c>
      <c r="D12" s="16" t="s">
        <v>191</v>
      </c>
      <c r="E12" s="16" t="s">
        <v>192</v>
      </c>
      <c r="F12" s="55" t="s">
        <v>38</v>
      </c>
      <c r="G12" s="59"/>
      <c r="H12" s="55"/>
    </row>
    <row r="13" ht="58" customHeight="1" spans="1:8">
      <c r="A13" s="51" t="s">
        <v>68</v>
      </c>
      <c r="B13" s="16" t="s">
        <v>193</v>
      </c>
      <c r="C13" s="16" t="s">
        <v>173</v>
      </c>
      <c r="D13" s="16" t="s">
        <v>194</v>
      </c>
      <c r="E13" s="16" t="s">
        <v>195</v>
      </c>
      <c r="F13" s="55" t="s">
        <v>38</v>
      </c>
      <c r="G13" s="59"/>
      <c r="H13" s="55"/>
    </row>
    <row r="14" ht="59" customHeight="1" spans="1:8">
      <c r="A14" s="51" t="s">
        <v>72</v>
      </c>
      <c r="B14" s="16" t="s">
        <v>196</v>
      </c>
      <c r="C14" s="16" t="s">
        <v>154</v>
      </c>
      <c r="D14" s="16" t="s">
        <v>197</v>
      </c>
      <c r="E14" s="16" t="s">
        <v>198</v>
      </c>
      <c r="F14" s="55" t="s">
        <v>38</v>
      </c>
      <c r="G14" s="59"/>
      <c r="H14" s="55"/>
    </row>
    <row r="15" ht="55" customHeight="1" spans="1:8">
      <c r="A15" s="51" t="s">
        <v>76</v>
      </c>
      <c r="B15" s="16" t="s">
        <v>165</v>
      </c>
      <c r="C15" s="16" t="s">
        <v>154</v>
      </c>
      <c r="D15" s="16" t="s">
        <v>199</v>
      </c>
      <c r="E15" s="16" t="s">
        <v>200</v>
      </c>
      <c r="F15" s="55" t="s">
        <v>38</v>
      </c>
      <c r="G15" s="59"/>
      <c r="H15" s="55"/>
    </row>
    <row r="16" ht="54" customHeight="1" spans="1:8">
      <c r="A16" s="51" t="s">
        <v>80</v>
      </c>
      <c r="B16" s="16" t="s">
        <v>168</v>
      </c>
      <c r="C16" s="16" t="s">
        <v>201</v>
      </c>
      <c r="D16" s="16" t="s">
        <v>202</v>
      </c>
      <c r="E16" s="16" t="s">
        <v>203</v>
      </c>
      <c r="F16" s="55" t="s">
        <v>38</v>
      </c>
      <c r="G16" s="59"/>
      <c r="H16" s="55"/>
    </row>
  </sheetData>
  <hyperlinks>
    <hyperlink ref="A1" location="'Test report'!A1" display="Back to TestReport"/>
    <hyperlink ref="B1" location="BugList!A1" display="To Buglist"/>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topLeftCell="A5" workbookViewId="0">
      <selection activeCell="C11" sqref="C11"/>
    </sheetView>
  </sheetViews>
  <sheetFormatPr defaultColWidth="8.72727272727273" defaultRowHeight="13" outlineLevelCol="7"/>
  <cols>
    <col min="2" max="2" width="14.8181818181818" customWidth="1"/>
    <col min="3" max="3" width="17.5454545454545" customWidth="1"/>
    <col min="4" max="4" width="28.9090909090909" customWidth="1"/>
    <col min="5" max="5" width="27" customWidth="1"/>
    <col min="6" max="6" width="25.8181818181818" style="35" customWidth="1"/>
    <col min="7" max="7" width="14.0909090909091" customWidth="1"/>
    <col min="8" max="8" width="16.3636363636364" customWidth="1"/>
  </cols>
  <sheetData>
    <row r="1" ht="42" spans="1:8">
      <c r="A1" s="2" t="s">
        <v>20</v>
      </c>
      <c r="B1" s="4" t="s">
        <v>21</v>
      </c>
      <c r="C1" s="4"/>
      <c r="D1" s="5" t="e">
        <f>"Pass: "&amp;COUNTIF(#REF!,"Pass")</f>
        <v>#REF!</v>
      </c>
      <c r="E1" s="6" t="e">
        <f>"Untested: "&amp;COUNTIF(#REF!,"Untest")</f>
        <v>#REF!</v>
      </c>
      <c r="F1" s="53"/>
      <c r="G1" s="8"/>
      <c r="H1" s="8"/>
    </row>
    <row r="2" ht="28" customHeight="1" spans="1:8">
      <c r="A2" s="9" t="s">
        <v>22</v>
      </c>
      <c r="B2" s="10" t="s">
        <v>23</v>
      </c>
      <c r="C2" s="10"/>
      <c r="D2" s="5" t="e">
        <f>"Fail: "&amp;COUNTIF(#REF!,"Fail")</f>
        <v>#REF!</v>
      </c>
      <c r="E2" s="6" t="e">
        <f>"N/A: "&amp;COUNTIF(#REF!,"N/A")</f>
        <v>#REF!</v>
      </c>
      <c r="F2" s="53"/>
      <c r="G2" s="8"/>
      <c r="H2" s="8"/>
    </row>
    <row r="3" ht="27" customHeight="1" spans="1:8">
      <c r="A3" s="9" t="s">
        <v>24</v>
      </c>
      <c r="B3" s="9"/>
      <c r="C3" s="9"/>
      <c r="D3" s="5" t="e">
        <f>"Percent Complete: "&amp;ROUND((COUNTIF(#REF!,"Pass")*100)/((COUNTA($A$5:$A$902)*5)-COUNTIF(#REF!,"N/A")),2)&amp;"%"</f>
        <v>#REF!</v>
      </c>
      <c r="E3" s="11" t="str">
        <f>"Number of cases: "&amp;(COUNTA($A$5:$A$902))</f>
        <v>Number of cases: 11</v>
      </c>
      <c r="F3" s="54"/>
      <c r="G3" s="8"/>
      <c r="H3" s="8"/>
    </row>
    <row r="4" ht="28" customHeight="1" spans="1:8">
      <c r="A4" s="13" t="s">
        <v>25</v>
      </c>
      <c r="B4" s="13" t="s">
        <v>26</v>
      </c>
      <c r="C4" s="13" t="s">
        <v>27</v>
      </c>
      <c r="D4" s="13" t="s">
        <v>28</v>
      </c>
      <c r="E4" s="13" t="s">
        <v>29</v>
      </c>
      <c r="F4" s="13" t="s">
        <v>30</v>
      </c>
      <c r="G4" s="13" t="s">
        <v>31</v>
      </c>
      <c r="H4" s="13" t="s">
        <v>32</v>
      </c>
    </row>
    <row r="5" ht="42" spans="1:8">
      <c r="A5" s="51" t="s">
        <v>33</v>
      </c>
      <c r="B5" s="16" t="s">
        <v>204</v>
      </c>
      <c r="C5" s="16" t="s">
        <v>205</v>
      </c>
      <c r="D5" s="16" t="s">
        <v>206</v>
      </c>
      <c r="E5" s="16" t="s">
        <v>207</v>
      </c>
      <c r="F5" s="55" t="s">
        <v>38</v>
      </c>
      <c r="G5" s="56"/>
      <c r="H5" s="16"/>
    </row>
    <row r="6" ht="43" customHeight="1" spans="1:8">
      <c r="A6" s="51" t="s">
        <v>39</v>
      </c>
      <c r="B6" s="16" t="s">
        <v>208</v>
      </c>
      <c r="C6" s="16" t="s">
        <v>205</v>
      </c>
      <c r="D6" s="16" t="s">
        <v>209</v>
      </c>
      <c r="E6" s="16" t="s">
        <v>210</v>
      </c>
      <c r="F6" s="55" t="s">
        <v>38</v>
      </c>
      <c r="G6" s="56"/>
      <c r="H6" s="16"/>
    </row>
    <row r="7" ht="62" customHeight="1" spans="1:8">
      <c r="A7" s="51" t="s">
        <v>43</v>
      </c>
      <c r="B7" s="16" t="s">
        <v>211</v>
      </c>
      <c r="C7" s="16" t="s">
        <v>205</v>
      </c>
      <c r="D7" s="16" t="s">
        <v>212</v>
      </c>
      <c r="E7" s="16" t="s">
        <v>213</v>
      </c>
      <c r="F7" s="55" t="s">
        <v>38</v>
      </c>
      <c r="G7" s="56"/>
      <c r="H7" s="16"/>
    </row>
    <row r="8" ht="66" customHeight="1" spans="1:8">
      <c r="A8" s="51" t="s">
        <v>47</v>
      </c>
      <c r="B8" s="16" t="s">
        <v>214</v>
      </c>
      <c r="C8" s="16" t="s">
        <v>205</v>
      </c>
      <c r="D8" s="16" t="s">
        <v>215</v>
      </c>
      <c r="E8" s="16" t="s">
        <v>213</v>
      </c>
      <c r="F8" s="55" t="s">
        <v>38</v>
      </c>
      <c r="G8" s="56"/>
      <c r="H8" s="16"/>
    </row>
    <row r="9" ht="56" spans="1:8">
      <c r="A9" s="51" t="s">
        <v>51</v>
      </c>
      <c r="B9" s="16" t="s">
        <v>216</v>
      </c>
      <c r="C9" s="16" t="s">
        <v>205</v>
      </c>
      <c r="D9" s="16" t="s">
        <v>217</v>
      </c>
      <c r="E9" s="16" t="s">
        <v>213</v>
      </c>
      <c r="F9" s="55" t="s">
        <v>38</v>
      </c>
      <c r="G9" s="56"/>
      <c r="H9" s="16"/>
    </row>
    <row r="10" ht="70" spans="1:8">
      <c r="A10" s="51" t="s">
        <v>55</v>
      </c>
      <c r="B10" s="16" t="s">
        <v>218</v>
      </c>
      <c r="C10" s="16" t="s">
        <v>205</v>
      </c>
      <c r="D10" s="16" t="s">
        <v>219</v>
      </c>
      <c r="E10" s="16" t="s">
        <v>220</v>
      </c>
      <c r="F10" s="55" t="s">
        <v>38</v>
      </c>
      <c r="G10" s="56"/>
      <c r="H10" s="16"/>
    </row>
    <row r="11" ht="56" spans="1:8">
      <c r="A11" s="51" t="s">
        <v>59</v>
      </c>
      <c r="B11" s="16" t="s">
        <v>221</v>
      </c>
      <c r="C11" s="16" t="s">
        <v>205</v>
      </c>
      <c r="D11" s="16" t="s">
        <v>222</v>
      </c>
      <c r="E11" s="16" t="s">
        <v>223</v>
      </c>
      <c r="F11" s="55" t="s">
        <v>38</v>
      </c>
      <c r="G11" s="56"/>
      <c r="H11" s="16"/>
    </row>
    <row r="12" ht="42" spans="1:8">
      <c r="A12" s="51" t="s">
        <v>63</v>
      </c>
      <c r="B12" s="16" t="s">
        <v>224</v>
      </c>
      <c r="C12" s="16" t="s">
        <v>205</v>
      </c>
      <c r="D12" s="16" t="s">
        <v>225</v>
      </c>
      <c r="E12" s="16" t="s">
        <v>226</v>
      </c>
      <c r="F12" s="55" t="s">
        <v>38</v>
      </c>
      <c r="G12" s="56"/>
      <c r="H12" s="16"/>
    </row>
    <row r="13" ht="42" spans="1:8">
      <c r="A13" s="51" t="s">
        <v>68</v>
      </c>
      <c r="B13" s="16" t="s">
        <v>227</v>
      </c>
      <c r="C13" s="16" t="s">
        <v>205</v>
      </c>
      <c r="D13" s="16" t="s">
        <v>228</v>
      </c>
      <c r="E13" s="16" t="s">
        <v>229</v>
      </c>
      <c r="F13" s="55" t="s">
        <v>38</v>
      </c>
      <c r="G13" s="56"/>
      <c r="H13" s="16"/>
    </row>
    <row r="14" ht="42" spans="1:8">
      <c r="A14" s="51" t="s">
        <v>72</v>
      </c>
      <c r="B14" s="16" t="s">
        <v>230</v>
      </c>
      <c r="C14" s="16" t="s">
        <v>205</v>
      </c>
      <c r="D14" s="16" t="s">
        <v>231</v>
      </c>
      <c r="E14" s="16" t="s">
        <v>232</v>
      </c>
      <c r="F14" s="55" t="s">
        <v>38</v>
      </c>
      <c r="G14" s="56"/>
      <c r="H14" s="16"/>
    </row>
    <row r="15" ht="28" spans="1:8">
      <c r="A15" s="51" t="s">
        <v>76</v>
      </c>
      <c r="B15" s="16" t="s">
        <v>233</v>
      </c>
      <c r="C15" s="16" t="s">
        <v>205</v>
      </c>
      <c r="D15" s="16" t="s">
        <v>234</v>
      </c>
      <c r="E15" s="16" t="s">
        <v>235</v>
      </c>
      <c r="F15" s="55" t="s">
        <v>38</v>
      </c>
      <c r="G15" s="56"/>
      <c r="H15" s="16"/>
    </row>
  </sheetData>
  <hyperlinks>
    <hyperlink ref="A1" location="'Test report'!A1" display="Back to TestReport"/>
    <hyperlink ref="B1" location="BugList!A1" display="To Buglist"/>
  </hyperlink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opLeftCell="A14" workbookViewId="0">
      <selection activeCell="F1" sqref="F1"/>
    </sheetView>
  </sheetViews>
  <sheetFormatPr defaultColWidth="8.72727272727273" defaultRowHeight="13" outlineLevelCol="7"/>
  <cols>
    <col min="2" max="3" width="20.4545454545455" customWidth="1"/>
    <col min="4" max="4" width="24.9090909090909" customWidth="1"/>
    <col min="5" max="5" width="32.3636363636364" customWidth="1"/>
    <col min="6" max="6" width="20.4545454545455" style="28" customWidth="1"/>
    <col min="7" max="7" width="12" customWidth="1"/>
    <col min="8" max="8" width="14.1818181818182" customWidth="1"/>
  </cols>
  <sheetData>
    <row r="1" ht="42" spans="1:8">
      <c r="A1" s="2" t="s">
        <v>20</v>
      </c>
      <c r="B1" s="4" t="s">
        <v>21</v>
      </c>
      <c r="C1" s="4"/>
      <c r="D1" s="5" t="e">
        <f>"Pass: "&amp;COUNTIF(#REF!,"Pass")</f>
        <v>#REF!</v>
      </c>
      <c r="E1" s="6" t="e">
        <f>"Untested: "&amp;COUNTIF(#REF!,"Untest")</f>
        <v>#REF!</v>
      </c>
      <c r="F1" s="7"/>
      <c r="G1" s="8"/>
      <c r="H1" s="8"/>
    </row>
    <row r="2" ht="28" customHeight="1" spans="1:8">
      <c r="A2" s="9" t="s">
        <v>22</v>
      </c>
      <c r="B2" s="10" t="s">
        <v>23</v>
      </c>
      <c r="C2" s="10"/>
      <c r="D2" s="5" t="e">
        <f>"Fail: "&amp;COUNTIF(#REF!,"Fail")</f>
        <v>#REF!</v>
      </c>
      <c r="E2" s="6" t="e">
        <f>"N/A: "&amp;COUNTIF(#REF!,"N/A")</f>
        <v>#REF!</v>
      </c>
      <c r="F2" s="7"/>
      <c r="G2" s="8"/>
      <c r="H2" s="8"/>
    </row>
    <row r="3" ht="14" spans="1:8">
      <c r="A3" s="9" t="s">
        <v>24</v>
      </c>
      <c r="B3" s="9"/>
      <c r="C3" s="9"/>
      <c r="D3" s="5" t="e">
        <f>"Percent Complete: "&amp;ROUND((COUNTIF(#REF!,"Pass")*100)/((COUNTA($A$5:$A$896)*5)-COUNTIF(#REF!,"N/A")),2)&amp;"%"</f>
        <v>#REF!</v>
      </c>
      <c r="E3" s="11" t="str">
        <f>"Number of cases: "&amp;(COUNTA($A$5:$A$896))</f>
        <v>Number of cases: 15</v>
      </c>
      <c r="F3" s="12"/>
      <c r="G3" s="8"/>
      <c r="H3" s="8"/>
    </row>
    <row r="4" ht="14" customHeight="1" spans="1:8">
      <c r="A4" s="13" t="s">
        <v>25</v>
      </c>
      <c r="B4" s="13" t="s">
        <v>26</v>
      </c>
      <c r="C4" s="13" t="s">
        <v>27</v>
      </c>
      <c r="D4" s="13" t="s">
        <v>28</v>
      </c>
      <c r="E4" s="13" t="s">
        <v>29</v>
      </c>
      <c r="F4" s="13" t="s">
        <v>30</v>
      </c>
      <c r="G4" s="13" t="s">
        <v>31</v>
      </c>
      <c r="H4" s="13" t="s">
        <v>32</v>
      </c>
    </row>
    <row r="5" ht="46" customHeight="1" spans="1:8">
      <c r="A5" s="51" t="s">
        <v>33</v>
      </c>
      <c r="B5" s="16" t="s">
        <v>236</v>
      </c>
      <c r="C5" s="16" t="s">
        <v>237</v>
      </c>
      <c r="D5" s="16" t="s">
        <v>238</v>
      </c>
      <c r="E5" s="16" t="s">
        <v>239</v>
      </c>
      <c r="F5" s="26" t="s">
        <v>38</v>
      </c>
      <c r="G5" s="16"/>
      <c r="H5" s="52"/>
    </row>
    <row r="6" ht="77" customHeight="1" spans="1:8">
      <c r="A6" s="51" t="s">
        <v>39</v>
      </c>
      <c r="B6" s="16" t="s">
        <v>240</v>
      </c>
      <c r="C6" s="16" t="s">
        <v>237</v>
      </c>
      <c r="D6" s="16" t="s">
        <v>241</v>
      </c>
      <c r="E6" s="16" t="s">
        <v>242</v>
      </c>
      <c r="F6" s="26" t="s">
        <v>38</v>
      </c>
      <c r="G6" s="16"/>
      <c r="H6" s="16"/>
    </row>
    <row r="7" ht="61" customHeight="1" spans="1:8">
      <c r="A7" s="51" t="s">
        <v>43</v>
      </c>
      <c r="B7" s="16" t="s">
        <v>243</v>
      </c>
      <c r="C7" s="16" t="s">
        <v>237</v>
      </c>
      <c r="D7" s="16" t="s">
        <v>244</v>
      </c>
      <c r="E7" s="16" t="s">
        <v>245</v>
      </c>
      <c r="F7" s="26" t="s">
        <v>38</v>
      </c>
      <c r="G7" s="16"/>
      <c r="H7" s="16"/>
    </row>
    <row r="8" ht="42" spans="1:8">
      <c r="A8" s="51" t="s">
        <v>47</v>
      </c>
      <c r="B8" s="16" t="s">
        <v>246</v>
      </c>
      <c r="C8" s="16" t="s">
        <v>237</v>
      </c>
      <c r="D8" s="16" t="s">
        <v>247</v>
      </c>
      <c r="E8" s="16" t="s">
        <v>248</v>
      </c>
      <c r="F8" s="26" t="s">
        <v>38</v>
      </c>
      <c r="G8" s="16"/>
      <c r="H8" s="16"/>
    </row>
    <row r="9" ht="63" customHeight="1" spans="1:8">
      <c r="A9" s="51" t="s">
        <v>51</v>
      </c>
      <c r="B9" s="16" t="s">
        <v>249</v>
      </c>
      <c r="C9" s="16" t="s">
        <v>237</v>
      </c>
      <c r="D9" s="16" t="s">
        <v>250</v>
      </c>
      <c r="E9" s="16" t="s">
        <v>251</v>
      </c>
      <c r="F9" s="26" t="s">
        <v>38</v>
      </c>
      <c r="G9" s="16"/>
      <c r="H9" s="16"/>
    </row>
    <row r="10" ht="55" customHeight="1" spans="1:8">
      <c r="A10" s="51" t="s">
        <v>55</v>
      </c>
      <c r="B10" s="16" t="s">
        <v>252</v>
      </c>
      <c r="C10" s="16" t="s">
        <v>237</v>
      </c>
      <c r="D10" s="16" t="s">
        <v>253</v>
      </c>
      <c r="E10" s="16" t="s">
        <v>254</v>
      </c>
      <c r="F10" s="26" t="s">
        <v>38</v>
      </c>
      <c r="G10" s="16"/>
      <c r="H10" s="16"/>
    </row>
    <row r="11" ht="65" customHeight="1" spans="1:8">
      <c r="A11" s="51" t="s">
        <v>59</v>
      </c>
      <c r="B11" s="16" t="s">
        <v>255</v>
      </c>
      <c r="C11" s="16" t="s">
        <v>237</v>
      </c>
      <c r="D11" s="16" t="s">
        <v>256</v>
      </c>
      <c r="E11" s="16" t="s">
        <v>257</v>
      </c>
      <c r="F11" s="26" t="s">
        <v>38</v>
      </c>
      <c r="G11" s="16"/>
      <c r="H11" s="16"/>
    </row>
    <row r="12" ht="73" customHeight="1" spans="1:8">
      <c r="A12" s="51" t="s">
        <v>63</v>
      </c>
      <c r="B12" s="16" t="s">
        <v>258</v>
      </c>
      <c r="C12" s="16" t="s">
        <v>237</v>
      </c>
      <c r="D12" s="16" t="s">
        <v>259</v>
      </c>
      <c r="E12" s="16" t="s">
        <v>257</v>
      </c>
      <c r="F12" s="26" t="s">
        <v>38</v>
      </c>
      <c r="G12" s="16"/>
      <c r="H12" s="16"/>
    </row>
    <row r="13" ht="69" customHeight="1" spans="1:8">
      <c r="A13" s="51" t="s">
        <v>68</v>
      </c>
      <c r="B13" s="16" t="s">
        <v>260</v>
      </c>
      <c r="C13" s="16" t="s">
        <v>237</v>
      </c>
      <c r="D13" s="16" t="s">
        <v>261</v>
      </c>
      <c r="E13" s="16" t="s">
        <v>257</v>
      </c>
      <c r="F13" s="26" t="s">
        <v>38</v>
      </c>
      <c r="G13" s="16"/>
      <c r="H13" s="16"/>
    </row>
    <row r="14" ht="68" customHeight="1" spans="1:8">
      <c r="A14" s="51" t="s">
        <v>72</v>
      </c>
      <c r="B14" s="16" t="s">
        <v>262</v>
      </c>
      <c r="C14" s="16" t="s">
        <v>237</v>
      </c>
      <c r="D14" s="16" t="s">
        <v>263</v>
      </c>
      <c r="E14" s="16" t="s">
        <v>257</v>
      </c>
      <c r="F14" s="26" t="s">
        <v>38</v>
      </c>
      <c r="G14" s="16"/>
      <c r="H14" s="16"/>
    </row>
    <row r="15" ht="55" customHeight="1" spans="1:8">
      <c r="A15" s="51" t="s">
        <v>76</v>
      </c>
      <c r="B15" s="16" t="s">
        <v>264</v>
      </c>
      <c r="C15" s="16" t="s">
        <v>237</v>
      </c>
      <c r="D15" s="16" t="s">
        <v>265</v>
      </c>
      <c r="E15" s="16" t="s">
        <v>266</v>
      </c>
      <c r="F15" s="26" t="s">
        <v>38</v>
      </c>
      <c r="G15" s="16"/>
      <c r="H15" s="16"/>
    </row>
    <row r="16" ht="51" customHeight="1" spans="1:8">
      <c r="A16" s="51" t="s">
        <v>80</v>
      </c>
      <c r="B16" s="16" t="s">
        <v>267</v>
      </c>
      <c r="C16" s="16" t="s">
        <v>237</v>
      </c>
      <c r="D16" s="16" t="s">
        <v>268</v>
      </c>
      <c r="E16" s="16" t="s">
        <v>269</v>
      </c>
      <c r="F16" s="26" t="s">
        <v>38</v>
      </c>
      <c r="G16" s="16"/>
      <c r="H16" s="16"/>
    </row>
    <row r="17" ht="28" spans="1:8">
      <c r="A17" s="51" t="s">
        <v>84</v>
      </c>
      <c r="B17" s="16" t="s">
        <v>270</v>
      </c>
      <c r="C17" s="16" t="s">
        <v>237</v>
      </c>
      <c r="D17" s="16" t="s">
        <v>271</v>
      </c>
      <c r="E17" s="16" t="s">
        <v>272</v>
      </c>
      <c r="F17" s="26" t="s">
        <v>38</v>
      </c>
      <c r="G17" s="16"/>
      <c r="H17" s="16"/>
    </row>
    <row r="18" ht="42" spans="1:8">
      <c r="A18" s="51" t="s">
        <v>88</v>
      </c>
      <c r="B18" s="16" t="s">
        <v>273</v>
      </c>
      <c r="C18" s="16" t="s">
        <v>237</v>
      </c>
      <c r="D18" s="16" t="s">
        <v>274</v>
      </c>
      <c r="E18" s="16" t="s">
        <v>275</v>
      </c>
      <c r="F18" s="26" t="s">
        <v>38</v>
      </c>
      <c r="G18" s="16"/>
      <c r="H18" s="16"/>
    </row>
    <row r="19" ht="60" customHeight="1" spans="1:8">
      <c r="A19" s="51" t="s">
        <v>92</v>
      </c>
      <c r="B19" s="16" t="s">
        <v>276</v>
      </c>
      <c r="C19" s="16" t="s">
        <v>237</v>
      </c>
      <c r="D19" s="16" t="s">
        <v>277</v>
      </c>
      <c r="E19" s="16" t="s">
        <v>278</v>
      </c>
      <c r="F19" s="26" t="s">
        <v>38</v>
      </c>
      <c r="G19" s="16"/>
      <c r="H19" s="17"/>
    </row>
  </sheetData>
  <hyperlinks>
    <hyperlink ref="A1" location="'Test report'!A1" display="Back to TestReport"/>
    <hyperlink ref="B1" location="BugList!A1" display="To Buglist"/>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12" workbookViewId="0">
      <selection activeCell="C4" sqref="C4"/>
    </sheetView>
  </sheetViews>
  <sheetFormatPr defaultColWidth="8.72727272727273" defaultRowHeight="13" outlineLevelCol="7"/>
  <cols>
    <col min="2" max="2" width="28.1818181818182" customWidth="1"/>
    <col min="3" max="3" width="19.6363636363636" customWidth="1"/>
    <col min="4" max="4" width="32.9090909090909" customWidth="1"/>
    <col min="5" max="5" width="26.2727272727273" customWidth="1"/>
    <col min="6" max="6" width="16" style="35" customWidth="1"/>
    <col min="7" max="8" width="10.5454545454545" customWidth="1"/>
  </cols>
  <sheetData>
    <row r="1" ht="14" spans="1:8">
      <c r="A1" s="36"/>
      <c r="B1" s="36" t="str">
        <f>"Number of cases: "&amp;(COUNTA($A$3:$A$974))</f>
        <v>Number of cases: 14</v>
      </c>
      <c r="C1" s="36"/>
      <c r="D1" s="37"/>
      <c r="E1" s="37"/>
      <c r="F1" s="38"/>
      <c r="G1" s="37"/>
      <c r="H1" s="37"/>
    </row>
    <row r="2" ht="44" customHeight="1" spans="1:8">
      <c r="A2" s="13" t="s">
        <v>25</v>
      </c>
      <c r="B2" s="13" t="s">
        <v>26</v>
      </c>
      <c r="C2" s="13" t="s">
        <v>27</v>
      </c>
      <c r="D2" s="13" t="s">
        <v>28</v>
      </c>
      <c r="E2" s="13" t="s">
        <v>29</v>
      </c>
      <c r="F2" s="13" t="s">
        <v>30</v>
      </c>
      <c r="G2" s="13" t="s">
        <v>31</v>
      </c>
      <c r="H2" s="13" t="s">
        <v>32</v>
      </c>
    </row>
    <row r="3" ht="60" customHeight="1" spans="1:8">
      <c r="A3" s="39" t="s">
        <v>279</v>
      </c>
      <c r="B3" s="40" t="s">
        <v>280</v>
      </c>
      <c r="C3" s="40" t="s">
        <v>281</v>
      </c>
      <c r="D3" s="41" t="s">
        <v>282</v>
      </c>
      <c r="E3" s="40" t="s">
        <v>283</v>
      </c>
      <c r="F3" s="26" t="s">
        <v>284</v>
      </c>
      <c r="G3" s="42"/>
      <c r="H3" s="43"/>
    </row>
    <row r="4" ht="51" customHeight="1" spans="1:8">
      <c r="A4" s="39" t="s">
        <v>285</v>
      </c>
      <c r="B4" s="41" t="s">
        <v>286</v>
      </c>
      <c r="C4" s="41" t="s">
        <v>281</v>
      </c>
      <c r="D4" s="41" t="s">
        <v>287</v>
      </c>
      <c r="E4" s="41" t="s">
        <v>288</v>
      </c>
      <c r="F4" s="26" t="s">
        <v>284</v>
      </c>
      <c r="G4" s="42"/>
      <c r="H4" s="42"/>
    </row>
    <row r="5" ht="56" customHeight="1" spans="1:8">
      <c r="A5" s="39" t="s">
        <v>289</v>
      </c>
      <c r="B5" s="41" t="s">
        <v>290</v>
      </c>
      <c r="C5" s="41" t="s">
        <v>281</v>
      </c>
      <c r="D5" s="41" t="s">
        <v>291</v>
      </c>
      <c r="E5" s="41" t="s">
        <v>292</v>
      </c>
      <c r="F5" s="26" t="s">
        <v>284</v>
      </c>
      <c r="G5" s="42"/>
      <c r="H5" s="42"/>
    </row>
    <row r="6" ht="57" customHeight="1" spans="1:8">
      <c r="A6" s="39" t="s">
        <v>293</v>
      </c>
      <c r="B6" s="41" t="s">
        <v>294</v>
      </c>
      <c r="C6" s="41" t="s">
        <v>295</v>
      </c>
      <c r="D6" s="41" t="s">
        <v>296</v>
      </c>
      <c r="E6" s="41" t="s">
        <v>297</v>
      </c>
      <c r="F6" s="26" t="s">
        <v>284</v>
      </c>
      <c r="G6" s="42"/>
      <c r="H6" s="42"/>
    </row>
    <row r="7" ht="50" customHeight="1" spans="1:8">
      <c r="A7" s="39" t="s">
        <v>298</v>
      </c>
      <c r="B7" s="50" t="s">
        <v>299</v>
      </c>
      <c r="C7" s="41" t="s">
        <v>300</v>
      </c>
      <c r="D7" s="41" t="s">
        <v>301</v>
      </c>
      <c r="E7" s="41" t="s">
        <v>302</v>
      </c>
      <c r="F7" s="26" t="s">
        <v>284</v>
      </c>
      <c r="G7" s="42"/>
      <c r="H7" s="42"/>
    </row>
    <row r="8" ht="71" customHeight="1" spans="1:8">
      <c r="A8" s="39" t="s">
        <v>303</v>
      </c>
      <c r="B8" s="41" t="s">
        <v>304</v>
      </c>
      <c r="C8" s="41" t="s">
        <v>281</v>
      </c>
      <c r="D8" s="41" t="s">
        <v>305</v>
      </c>
      <c r="E8" s="41" t="s">
        <v>306</v>
      </c>
      <c r="F8" s="26" t="s">
        <v>284</v>
      </c>
      <c r="G8" s="42"/>
      <c r="H8" s="42"/>
    </row>
    <row r="9" ht="85" customHeight="1" spans="1:8">
      <c r="A9" s="39" t="s">
        <v>307</v>
      </c>
      <c r="B9" s="41" t="s">
        <v>308</v>
      </c>
      <c r="C9" s="41" t="s">
        <v>309</v>
      </c>
      <c r="D9" s="41" t="s">
        <v>310</v>
      </c>
      <c r="E9" s="41" t="s">
        <v>311</v>
      </c>
      <c r="F9" s="26" t="s">
        <v>284</v>
      </c>
      <c r="G9" s="42"/>
      <c r="H9" s="42"/>
    </row>
    <row r="10" ht="64" customHeight="1" spans="1:8">
      <c r="A10" s="39" t="s">
        <v>312</v>
      </c>
      <c r="B10" s="41" t="s">
        <v>313</v>
      </c>
      <c r="C10" s="41" t="s">
        <v>314</v>
      </c>
      <c r="D10" s="41" t="s">
        <v>315</v>
      </c>
      <c r="E10" s="41" t="s">
        <v>316</v>
      </c>
      <c r="F10" s="26" t="s">
        <v>284</v>
      </c>
      <c r="G10" s="42"/>
      <c r="H10" s="42"/>
    </row>
    <row r="11" ht="69" customHeight="1" spans="1:8">
      <c r="A11" s="39" t="s">
        <v>317</v>
      </c>
      <c r="B11" s="41" t="s">
        <v>318</v>
      </c>
      <c r="C11" s="41" t="s">
        <v>319</v>
      </c>
      <c r="D11" s="41" t="s">
        <v>320</v>
      </c>
      <c r="E11" s="41" t="s">
        <v>321</v>
      </c>
      <c r="F11" s="26" t="s">
        <v>284</v>
      </c>
      <c r="G11" s="42"/>
      <c r="H11" s="42"/>
    </row>
    <row r="12" ht="78" customHeight="1" spans="1:8">
      <c r="A12" s="39" t="s">
        <v>322</v>
      </c>
      <c r="B12" s="41" t="s">
        <v>323</v>
      </c>
      <c r="C12" s="50" t="s">
        <v>281</v>
      </c>
      <c r="D12" s="41" t="s">
        <v>324</v>
      </c>
      <c r="E12" s="41" t="s">
        <v>325</v>
      </c>
      <c r="F12" s="26" t="s">
        <v>284</v>
      </c>
      <c r="G12" s="42"/>
      <c r="H12" s="42"/>
    </row>
    <row r="13" ht="80" customHeight="1" spans="1:8">
      <c r="A13" s="39" t="s">
        <v>326</v>
      </c>
      <c r="B13" s="16" t="s">
        <v>327</v>
      </c>
      <c r="C13" s="50" t="s">
        <v>281</v>
      </c>
      <c r="D13" s="41" t="s">
        <v>328</v>
      </c>
      <c r="E13" s="41" t="s">
        <v>329</v>
      </c>
      <c r="F13" s="26" t="s">
        <v>284</v>
      </c>
      <c r="G13" s="42"/>
      <c r="H13" s="42"/>
    </row>
    <row r="14" ht="87" customHeight="1" spans="1:8">
      <c r="A14" s="39" t="s">
        <v>330</v>
      </c>
      <c r="B14" s="41" t="s">
        <v>331</v>
      </c>
      <c r="C14" s="50" t="s">
        <v>281</v>
      </c>
      <c r="D14" s="41" t="s">
        <v>332</v>
      </c>
      <c r="E14" s="41" t="s">
        <v>333</v>
      </c>
      <c r="F14" s="26" t="s">
        <v>284</v>
      </c>
      <c r="G14" s="42"/>
      <c r="H14" s="42"/>
    </row>
    <row r="15" ht="74" customHeight="1" spans="1:8">
      <c r="A15" s="39" t="s">
        <v>334</v>
      </c>
      <c r="B15" s="41" t="s">
        <v>335</v>
      </c>
      <c r="C15" s="41" t="s">
        <v>336</v>
      </c>
      <c r="D15" s="41" t="s">
        <v>337</v>
      </c>
      <c r="E15" s="41" t="s">
        <v>338</v>
      </c>
      <c r="F15" s="26" t="s">
        <v>284</v>
      </c>
      <c r="G15" s="42"/>
      <c r="H15" s="42"/>
    </row>
    <row r="16" ht="67" customHeight="1" spans="1:8">
      <c r="A16" s="39" t="s">
        <v>339</v>
      </c>
      <c r="B16" s="41" t="s">
        <v>340</v>
      </c>
      <c r="C16" s="41" t="s">
        <v>309</v>
      </c>
      <c r="D16" s="41" t="s">
        <v>341</v>
      </c>
      <c r="E16" s="41" t="s">
        <v>342</v>
      </c>
      <c r="F16" s="26" t="s">
        <v>284</v>
      </c>
      <c r="G16" s="42"/>
      <c r="H16" s="42"/>
    </row>
  </sheetData>
  <mergeCells count="1">
    <mergeCell ref="B1:C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topLeftCell="A10" workbookViewId="0">
      <selection activeCell="J3" sqref="J3"/>
    </sheetView>
  </sheetViews>
  <sheetFormatPr defaultColWidth="8.72727272727273" defaultRowHeight="13" outlineLevelCol="7"/>
  <cols>
    <col min="2" max="5" width="26.7272727272727" customWidth="1"/>
    <col min="6" max="6" width="11.2727272727273" style="35" customWidth="1"/>
  </cols>
  <sheetData>
    <row r="1" ht="14" spans="1:8">
      <c r="A1" s="36"/>
      <c r="B1" s="36" t="str">
        <f>"Number of cases: "&amp;(COUNTA($A$3:$A$969))</f>
        <v>Number of cases: 11</v>
      </c>
      <c r="C1" s="36"/>
      <c r="D1" s="37"/>
      <c r="E1" s="37"/>
      <c r="F1" s="38"/>
      <c r="G1" s="37"/>
      <c r="H1" s="37"/>
    </row>
    <row r="2" ht="45" customHeight="1" spans="1:8">
      <c r="A2" s="13" t="s">
        <v>25</v>
      </c>
      <c r="B2" s="13" t="s">
        <v>26</v>
      </c>
      <c r="C2" s="13" t="s">
        <v>27</v>
      </c>
      <c r="D2" s="13" t="s">
        <v>28</v>
      </c>
      <c r="E2" s="13" t="s">
        <v>29</v>
      </c>
      <c r="F2" s="13" t="s">
        <v>30</v>
      </c>
      <c r="G2" s="13" t="s">
        <v>31</v>
      </c>
      <c r="H2" s="13" t="s">
        <v>32</v>
      </c>
    </row>
    <row r="3" ht="56" spans="1:8">
      <c r="A3" s="39" t="s">
        <v>279</v>
      </c>
      <c r="B3" s="40" t="s">
        <v>343</v>
      </c>
      <c r="C3" s="40" t="s">
        <v>344</v>
      </c>
      <c r="D3" s="41" t="s">
        <v>345</v>
      </c>
      <c r="E3" s="40" t="s">
        <v>346</v>
      </c>
      <c r="F3" s="26" t="s">
        <v>284</v>
      </c>
      <c r="G3" s="42"/>
      <c r="H3" s="43"/>
    </row>
    <row r="4" ht="91" customHeight="1" spans="1:8">
      <c r="A4" s="39" t="s">
        <v>285</v>
      </c>
      <c r="B4" s="41" t="s">
        <v>347</v>
      </c>
      <c r="C4" s="40" t="s">
        <v>344</v>
      </c>
      <c r="D4" s="41" t="s">
        <v>348</v>
      </c>
      <c r="E4" s="41" t="s">
        <v>349</v>
      </c>
      <c r="F4" s="26" t="s">
        <v>284</v>
      </c>
      <c r="G4" s="44"/>
      <c r="H4" s="44"/>
    </row>
    <row r="5" ht="56" spans="1:8">
      <c r="A5" s="39" t="s">
        <v>289</v>
      </c>
      <c r="B5" s="41" t="s">
        <v>350</v>
      </c>
      <c r="C5" s="40" t="s">
        <v>344</v>
      </c>
      <c r="D5" s="41" t="s">
        <v>351</v>
      </c>
      <c r="E5" s="41" t="s">
        <v>352</v>
      </c>
      <c r="F5" s="26" t="s">
        <v>284</v>
      </c>
      <c r="G5" s="44"/>
      <c r="H5" s="44"/>
    </row>
    <row r="6" ht="56" spans="1:8">
      <c r="A6" s="39" t="s">
        <v>293</v>
      </c>
      <c r="B6" s="41" t="s">
        <v>353</v>
      </c>
      <c r="C6" s="40" t="s">
        <v>344</v>
      </c>
      <c r="D6" s="41" t="s">
        <v>354</v>
      </c>
      <c r="E6" s="41" t="s">
        <v>355</v>
      </c>
      <c r="F6" s="26" t="s">
        <v>284</v>
      </c>
      <c r="G6" s="44"/>
      <c r="H6" s="44"/>
    </row>
    <row r="7" ht="56" spans="1:8">
      <c r="A7" s="39" t="s">
        <v>298</v>
      </c>
      <c r="B7" s="41" t="s">
        <v>356</v>
      </c>
      <c r="C7" s="40" t="s">
        <v>344</v>
      </c>
      <c r="D7" s="41" t="s">
        <v>357</v>
      </c>
      <c r="E7" s="41" t="s">
        <v>358</v>
      </c>
      <c r="F7" s="26" t="s">
        <v>284</v>
      </c>
      <c r="G7" s="44"/>
      <c r="H7" s="44"/>
    </row>
    <row r="8" ht="56" spans="1:8">
      <c r="A8" s="39" t="s">
        <v>303</v>
      </c>
      <c r="B8" s="41" t="s">
        <v>359</v>
      </c>
      <c r="C8" s="40" t="s">
        <v>344</v>
      </c>
      <c r="D8" s="41" t="s">
        <v>360</v>
      </c>
      <c r="E8" s="41" t="s">
        <v>361</v>
      </c>
      <c r="F8" s="26" t="s">
        <v>284</v>
      </c>
      <c r="G8" s="44"/>
      <c r="H8" s="44"/>
    </row>
    <row r="9" ht="56" spans="1:8">
      <c r="A9" s="39" t="s">
        <v>307</v>
      </c>
      <c r="B9" s="41" t="s">
        <v>362</v>
      </c>
      <c r="C9" s="40" t="s">
        <v>344</v>
      </c>
      <c r="D9" s="41" t="s">
        <v>363</v>
      </c>
      <c r="E9" s="41" t="s">
        <v>364</v>
      </c>
      <c r="F9" s="26" t="s">
        <v>284</v>
      </c>
      <c r="G9" s="44"/>
      <c r="H9" s="44"/>
    </row>
    <row r="10" ht="56" spans="1:8">
      <c r="A10" s="39" t="s">
        <v>312</v>
      </c>
      <c r="B10" s="41" t="s">
        <v>365</v>
      </c>
      <c r="C10" s="41" t="s">
        <v>366</v>
      </c>
      <c r="D10" s="41" t="s">
        <v>367</v>
      </c>
      <c r="E10" s="41" t="s">
        <v>368</v>
      </c>
      <c r="F10" s="26" t="s">
        <v>284</v>
      </c>
      <c r="G10" s="44"/>
      <c r="H10" s="44"/>
    </row>
    <row r="11" ht="84" spans="1:8">
      <c r="A11" s="39" t="s">
        <v>317</v>
      </c>
      <c r="B11" s="41" t="s">
        <v>369</v>
      </c>
      <c r="C11" s="41" t="s">
        <v>344</v>
      </c>
      <c r="D11" s="41" t="s">
        <v>370</v>
      </c>
      <c r="E11" s="41" t="s">
        <v>371</v>
      </c>
      <c r="F11" s="26" t="s">
        <v>284</v>
      </c>
      <c r="G11" s="44"/>
      <c r="H11" s="44"/>
    </row>
    <row r="12" ht="42" spans="1:8">
      <c r="A12" s="39" t="s">
        <v>322</v>
      </c>
      <c r="B12" s="41" t="s">
        <v>372</v>
      </c>
      <c r="C12" s="41" t="s">
        <v>344</v>
      </c>
      <c r="D12" s="41" t="s">
        <v>373</v>
      </c>
      <c r="E12" s="41" t="s">
        <v>374</v>
      </c>
      <c r="F12" s="26" t="s">
        <v>284</v>
      </c>
      <c r="G12" s="44"/>
      <c r="H12" s="44"/>
    </row>
    <row r="13" ht="56" spans="1:8">
      <c r="A13" s="39" t="s">
        <v>326</v>
      </c>
      <c r="B13" s="41" t="s">
        <v>375</v>
      </c>
      <c r="C13" s="41" t="s">
        <v>376</v>
      </c>
      <c r="D13" s="41" t="s">
        <v>377</v>
      </c>
      <c r="E13" s="41" t="s">
        <v>378</v>
      </c>
      <c r="F13" s="26" t="s">
        <v>284</v>
      </c>
      <c r="G13" s="44"/>
      <c r="H13" s="44"/>
    </row>
    <row r="14" ht="11" customHeight="1" spans="2:5">
      <c r="B14" s="49"/>
      <c r="C14" s="49"/>
      <c r="D14" s="49"/>
      <c r="E14" s="49"/>
    </row>
    <row r="15" hidden="1" spans="2:5">
      <c r="B15" s="49"/>
      <c r="C15" s="49"/>
      <c r="D15" s="49"/>
      <c r="E15" s="49"/>
    </row>
  </sheetData>
  <mergeCells count="1">
    <mergeCell ref="B1:C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16" workbookViewId="0">
      <selection activeCell="H3" sqref="H3"/>
    </sheetView>
  </sheetViews>
  <sheetFormatPr defaultColWidth="8.72727272727273" defaultRowHeight="13" outlineLevelCol="7"/>
  <cols>
    <col min="2" max="2" width="29" customWidth="1"/>
    <col min="3" max="3" width="24.1818181818182" customWidth="1"/>
    <col min="4" max="4" width="31.5454545454545" customWidth="1"/>
    <col min="5" max="5" width="30.6363636363636" customWidth="1"/>
    <col min="6" max="6" width="8.72727272727273" style="35"/>
  </cols>
  <sheetData>
    <row r="1" ht="14" spans="1:8">
      <c r="A1" s="36"/>
      <c r="B1" s="36" t="str">
        <f>"Number of cases: "&amp;(COUNTA($A$3:$A$968))</f>
        <v>Number of cases: 16</v>
      </c>
      <c r="C1" s="36"/>
      <c r="D1" s="37"/>
      <c r="E1" s="37"/>
      <c r="F1" s="38"/>
      <c r="G1" s="37"/>
      <c r="H1" s="37"/>
    </row>
    <row r="2" ht="36" customHeight="1" spans="1:8">
      <c r="A2" s="13" t="s">
        <v>25</v>
      </c>
      <c r="B2" s="13" t="s">
        <v>26</v>
      </c>
      <c r="C2" s="13" t="s">
        <v>27</v>
      </c>
      <c r="D2" s="13" t="s">
        <v>28</v>
      </c>
      <c r="E2" s="13" t="s">
        <v>29</v>
      </c>
      <c r="F2" s="13" t="s">
        <v>30</v>
      </c>
      <c r="G2" s="13" t="s">
        <v>31</v>
      </c>
      <c r="H2" s="13" t="s">
        <v>32</v>
      </c>
    </row>
    <row r="3" ht="63" customHeight="1" spans="1:8">
      <c r="A3" s="39" t="s">
        <v>279</v>
      </c>
      <c r="B3" s="40" t="s">
        <v>379</v>
      </c>
      <c r="C3" s="40" t="s">
        <v>380</v>
      </c>
      <c r="D3" s="41" t="s">
        <v>381</v>
      </c>
      <c r="E3" s="40" t="s">
        <v>382</v>
      </c>
      <c r="F3" s="26" t="s">
        <v>284</v>
      </c>
      <c r="G3" s="42"/>
      <c r="H3" s="43"/>
    </row>
    <row r="4" ht="95" customHeight="1" spans="1:8">
      <c r="A4" s="39" t="s">
        <v>285</v>
      </c>
      <c r="B4" s="41" t="s">
        <v>383</v>
      </c>
      <c r="C4" s="40" t="s">
        <v>384</v>
      </c>
      <c r="D4" s="41" t="s">
        <v>385</v>
      </c>
      <c r="E4" s="41" t="s">
        <v>386</v>
      </c>
      <c r="F4" s="26" t="s">
        <v>284</v>
      </c>
      <c r="G4" s="44"/>
      <c r="H4" s="44"/>
    </row>
    <row r="5" ht="77" customHeight="1" spans="1:8">
      <c r="A5" s="39" t="s">
        <v>289</v>
      </c>
      <c r="B5" s="41" t="s">
        <v>387</v>
      </c>
      <c r="C5" s="40" t="s">
        <v>384</v>
      </c>
      <c r="D5" s="41" t="s">
        <v>388</v>
      </c>
      <c r="E5" s="41" t="s">
        <v>389</v>
      </c>
      <c r="F5" s="26" t="s">
        <v>284</v>
      </c>
      <c r="G5" s="44"/>
      <c r="H5" s="44"/>
    </row>
    <row r="6" ht="71" customHeight="1" spans="1:8">
      <c r="A6" s="39" t="s">
        <v>293</v>
      </c>
      <c r="B6" s="41" t="s">
        <v>390</v>
      </c>
      <c r="C6" s="40" t="s">
        <v>384</v>
      </c>
      <c r="D6" s="41" t="s">
        <v>391</v>
      </c>
      <c r="E6" s="41" t="s">
        <v>392</v>
      </c>
      <c r="F6" s="26" t="s">
        <v>284</v>
      </c>
      <c r="G6" s="44"/>
      <c r="H6" s="44"/>
    </row>
    <row r="7" ht="69" customHeight="1" spans="1:8">
      <c r="A7" s="39" t="s">
        <v>298</v>
      </c>
      <c r="B7" s="41" t="s">
        <v>393</v>
      </c>
      <c r="C7" s="40" t="s">
        <v>384</v>
      </c>
      <c r="D7" s="41" t="s">
        <v>394</v>
      </c>
      <c r="E7" s="41" t="s">
        <v>395</v>
      </c>
      <c r="F7" s="26" t="s">
        <v>284</v>
      </c>
      <c r="G7" s="44"/>
      <c r="H7" s="44"/>
    </row>
    <row r="8" ht="63" customHeight="1" spans="1:8">
      <c r="A8" s="39" t="s">
        <v>303</v>
      </c>
      <c r="B8" s="41" t="s">
        <v>396</v>
      </c>
      <c r="C8" s="40" t="s">
        <v>384</v>
      </c>
      <c r="D8" s="41" t="s">
        <v>397</v>
      </c>
      <c r="E8" s="41" t="s">
        <v>398</v>
      </c>
      <c r="F8" s="26" t="s">
        <v>284</v>
      </c>
      <c r="G8" s="44"/>
      <c r="H8" s="44"/>
    </row>
    <row r="9" ht="47" customHeight="1" spans="1:8">
      <c r="A9" s="39" t="s">
        <v>307</v>
      </c>
      <c r="B9" s="41" t="s">
        <v>399</v>
      </c>
      <c r="C9" s="40" t="s">
        <v>380</v>
      </c>
      <c r="D9" s="41" t="s">
        <v>400</v>
      </c>
      <c r="E9" s="41" t="s">
        <v>401</v>
      </c>
      <c r="F9" s="26" t="s">
        <v>284</v>
      </c>
      <c r="G9" s="44"/>
      <c r="H9" s="44"/>
    </row>
    <row r="10" ht="84" spans="1:8">
      <c r="A10" s="39" t="s">
        <v>312</v>
      </c>
      <c r="B10" s="41" t="s">
        <v>402</v>
      </c>
      <c r="C10" s="40" t="s">
        <v>380</v>
      </c>
      <c r="D10" s="41" t="s">
        <v>403</v>
      </c>
      <c r="E10" s="41" t="s">
        <v>404</v>
      </c>
      <c r="F10" s="26" t="s">
        <v>284</v>
      </c>
      <c r="G10" s="44"/>
      <c r="H10" s="44"/>
    </row>
    <row r="11" ht="56" spans="1:8">
      <c r="A11" s="39" t="s">
        <v>317</v>
      </c>
      <c r="B11" s="41" t="s">
        <v>405</v>
      </c>
      <c r="C11" s="40" t="s">
        <v>380</v>
      </c>
      <c r="D11" s="41" t="s">
        <v>406</v>
      </c>
      <c r="E11" s="41" t="s">
        <v>407</v>
      </c>
      <c r="F11" s="26" t="s">
        <v>284</v>
      </c>
      <c r="G11" s="44"/>
      <c r="H11" s="44"/>
    </row>
    <row r="12" ht="56" spans="1:8">
      <c r="A12" s="39" t="s">
        <v>322</v>
      </c>
      <c r="B12" s="41" t="s">
        <v>408</v>
      </c>
      <c r="C12" s="40" t="s">
        <v>380</v>
      </c>
      <c r="D12" s="41" t="s">
        <v>409</v>
      </c>
      <c r="E12" s="41" t="s">
        <v>410</v>
      </c>
      <c r="F12" s="26" t="s">
        <v>284</v>
      </c>
      <c r="G12" s="44"/>
      <c r="H12" s="44"/>
    </row>
    <row r="13" ht="56" spans="1:8">
      <c r="A13" s="39" t="s">
        <v>326</v>
      </c>
      <c r="B13" s="41" t="s">
        <v>396</v>
      </c>
      <c r="C13" s="40" t="s">
        <v>384</v>
      </c>
      <c r="D13" s="41" t="s">
        <v>411</v>
      </c>
      <c r="E13" s="41" t="s">
        <v>398</v>
      </c>
      <c r="F13" s="26" t="s">
        <v>284</v>
      </c>
      <c r="G13" s="44"/>
      <c r="H13" s="44"/>
    </row>
    <row r="14" ht="98" customHeight="1" spans="1:8">
      <c r="A14" s="39" t="s">
        <v>330</v>
      </c>
      <c r="B14" s="41" t="s">
        <v>412</v>
      </c>
      <c r="C14" s="40" t="s">
        <v>384</v>
      </c>
      <c r="D14" s="41" t="s">
        <v>413</v>
      </c>
      <c r="E14" s="41" t="s">
        <v>414</v>
      </c>
      <c r="F14" s="26" t="s">
        <v>284</v>
      </c>
      <c r="G14" s="44"/>
      <c r="H14" s="44"/>
    </row>
    <row r="15" ht="98" customHeight="1" spans="1:8">
      <c r="A15" s="39" t="s">
        <v>334</v>
      </c>
      <c r="B15" s="41" t="s">
        <v>415</v>
      </c>
      <c r="C15" s="40" t="s">
        <v>384</v>
      </c>
      <c r="D15" s="41" t="s">
        <v>416</v>
      </c>
      <c r="E15" s="41" t="s">
        <v>417</v>
      </c>
      <c r="F15" s="26" t="s">
        <v>284</v>
      </c>
      <c r="G15" s="44"/>
      <c r="H15" s="44"/>
    </row>
    <row r="16" ht="73" customHeight="1" spans="1:8">
      <c r="A16" s="39" t="s">
        <v>339</v>
      </c>
      <c r="B16" s="41" t="s">
        <v>418</v>
      </c>
      <c r="C16" s="40" t="s">
        <v>384</v>
      </c>
      <c r="D16" s="41" t="s">
        <v>419</v>
      </c>
      <c r="E16" s="41" t="s">
        <v>420</v>
      </c>
      <c r="F16" s="26" t="s">
        <v>284</v>
      </c>
      <c r="G16" s="44"/>
      <c r="H16" s="44"/>
    </row>
    <row r="17" ht="99" customHeight="1" spans="1:8">
      <c r="A17" s="39" t="s">
        <v>421</v>
      </c>
      <c r="B17" s="41" t="s">
        <v>422</v>
      </c>
      <c r="C17" s="41" t="s">
        <v>380</v>
      </c>
      <c r="D17" s="41" t="s">
        <v>423</v>
      </c>
      <c r="E17" s="41" t="s">
        <v>424</v>
      </c>
      <c r="F17" s="26" t="s">
        <v>284</v>
      </c>
      <c r="G17" s="44"/>
      <c r="H17" s="44"/>
    </row>
    <row r="18" ht="63" customHeight="1" spans="1:8">
      <c r="A18" s="39" t="s">
        <v>425</v>
      </c>
      <c r="B18" s="41" t="s">
        <v>426</v>
      </c>
      <c r="C18" s="41" t="s">
        <v>380</v>
      </c>
      <c r="D18" s="41" t="s">
        <v>427</v>
      </c>
      <c r="E18" s="41" t="s">
        <v>428</v>
      </c>
      <c r="F18" s="26" t="s">
        <v>284</v>
      </c>
      <c r="G18" s="44"/>
      <c r="H18" s="44"/>
    </row>
    <row r="19" ht="16.5" spans="1:8">
      <c r="A19" s="45"/>
      <c r="B19" s="45"/>
      <c r="C19" s="45"/>
      <c r="D19" s="45"/>
      <c r="E19" s="45"/>
      <c r="F19" s="46"/>
      <c r="G19" s="45"/>
      <c r="H19" s="45"/>
    </row>
    <row r="20" ht="16.5" spans="1:8">
      <c r="A20" s="47"/>
      <c r="B20" s="47"/>
      <c r="C20" s="47"/>
      <c r="D20" s="47"/>
      <c r="E20" s="47"/>
      <c r="F20" s="48"/>
      <c r="G20" s="47"/>
      <c r="H20" s="47"/>
    </row>
  </sheetData>
  <mergeCells count="1">
    <mergeCell ref="B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Tong</vt:lpstr>
      <vt:lpstr>Dangky</vt:lpstr>
      <vt:lpstr>DangNhap</vt:lpstr>
      <vt:lpstr>Quenmk</vt:lpstr>
      <vt:lpstr>DoiMK</vt:lpstr>
      <vt:lpstr>SapxepSP</vt:lpstr>
      <vt:lpstr>timkiemSP</vt:lpstr>
      <vt:lpstr>ChitietSP</vt:lpstr>
      <vt:lpstr>Giohang</vt:lpstr>
      <vt:lpstr>Dathang</vt:lpstr>
      <vt:lpstr>ThongtinCN</vt:lpstr>
      <vt:lpstr>trangchu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PC</cp:lastModifiedBy>
  <dcterms:created xsi:type="dcterms:W3CDTF">2024-05-03T07:38:00Z</dcterms:created>
  <dcterms:modified xsi:type="dcterms:W3CDTF">2025-01-12T15:26:21Z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BFF83F5D944448939DE073B39F24B21F_13</vt:lpwstr>
  </property>
  <property fmtid="{D5CDD505-2E9C-101B-9397-08002B2CF9AE}" pid="3" name="KSOProductBuildVer">
    <vt:lpwstr>1033-12.2.0.19805</vt:lpwstr>
  </property>
  <property fmtid="{D5CDD505-2E9C-101B-9397-08002B2CF9AE}" pid="4" name="KSOReadingLayout">
    <vt:bool>true</vt:bool>
  </property>
</Properties>
</file>