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800"/>
  </bookViews>
  <sheets>
    <sheet name="Tổng" sheetId="18" r:id="rId1"/>
    <sheet name="Đăng ký" sheetId="10" r:id="rId2"/>
    <sheet name="Đăng nhập" sheetId="2" r:id="rId3"/>
    <sheet name="Tìm kiếm sản phẩm" sheetId="11" r:id="rId4"/>
    <sheet name="giỏ hàng" sheetId="15" r:id="rId5"/>
    <sheet name="Thanh toán" sheetId="12" r:id="rId6"/>
    <sheet name="Thông tin cá nhân" sheetId="17" r:id="rId7"/>
    <sheet name="chi tiết sản phẩm" sheetId="16" r:id="rId8"/>
    <sheet name="Trang chủ" sheetId="1" r:id="rId9"/>
  </sheets>
  <definedNames>
    <definedName name="Excel_BuiltIn__FilterDatabase">#REF!</definedName>
    <definedName name="ACT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<sst xmlns="http://schemas.openxmlformats.org/spreadsheetml/2006/main" count="753" uniqueCount="230">
  <si>
    <t>STT</t>
  </si>
  <si>
    <t>GIAO DIỆN</t>
  </si>
  <si>
    <t>Tổng số testcase</t>
  </si>
  <si>
    <t>Thiết bị</t>
  </si>
  <si>
    <t xml:space="preserve">Trạng thái  </t>
  </si>
  <si>
    <t>Phụ trách</t>
  </si>
  <si>
    <t>Pass</t>
  </si>
  <si>
    <t>Fail</t>
  </si>
  <si>
    <t>Đăng  ký</t>
  </si>
  <si>
    <t>Di động</t>
  </si>
  <si>
    <t>Huyen</t>
  </si>
  <si>
    <t>Máy tính</t>
  </si>
  <si>
    <t>Đăng nhập</t>
  </si>
  <si>
    <t>Linh</t>
  </si>
  <si>
    <t>Tìm kiếm sản phẩm</t>
  </si>
  <si>
    <t>Giỏ hàng</t>
  </si>
  <si>
    <t>Thanh toán</t>
  </si>
  <si>
    <t>Quản lý tài khoản</t>
  </si>
  <si>
    <t>Chi tiết sản phẩm</t>
  </si>
  <si>
    <t>Trang chủ</t>
  </si>
  <si>
    <t xml:space="preserve">TỔNG </t>
  </si>
  <si>
    <t>Back to TestReport</t>
  </si>
  <si>
    <t>To Buglist</t>
  </si>
  <si>
    <t>Module Code</t>
  </si>
  <si>
    <t>WithDraw</t>
  </si>
  <si>
    <t>Tester</t>
  </si>
  <si>
    <t>ID</t>
  </si>
  <si>
    <t>est Case Description</t>
  </si>
  <si>
    <t>Pre-Condition</t>
  </si>
  <si>
    <t>Test Case Procedure</t>
  </si>
  <si>
    <t>Expected Output</t>
  </si>
  <si>
    <t>Actual Output</t>
  </si>
  <si>
    <t>Status</t>
  </si>
  <si>
    <t>Test Date</t>
  </si>
  <si>
    <t>Note</t>
  </si>
  <si>
    <t>TC001</t>
  </si>
  <si>
    <t>Kiểm tra thời gian tải toàn bộ trang</t>
  </si>
  <si>
    <t>Website đang hoạt động ổn định và không lỗi</t>
  </si>
  <si>
    <t>1. Truy cập website Charles&amp;Keith bằng đường link web trang đăng ký
2. Sử dụng PageSpeed Insights và gắn link https://www.charleskeith.vn/vn/create-account
rồi chọn "Phân tích "để đo thời gian tải toàn bộ trang, bao gồm cả hình ảnh, CSS, JS.</t>
  </si>
  <si>
    <t>Thời gian tải toàn bộ trang &lt; 3 giây (theo tiêu chuẩn Google).</t>
  </si>
  <si>
    <t>Di động: 3,4giây.</t>
  </si>
  <si>
    <t>Trang đăng ký cần tối ưu hình ảnh và giảm thời gian tải trên di động.</t>
  </si>
  <si>
    <t>Máy tính: 3,5 giây.</t>
  </si>
  <si>
    <t>TC002</t>
  </si>
  <si>
    <t>Kiểm tra thời gian phản hồi API</t>
  </si>
  <si>
    <t>API hoạt động tốt, không bị lỗi kết nối</t>
  </si>
  <si>
    <t>1. Gửi yêu cầu đăng ký từ trang đăng ký (hoặc yêu cầu API).
2. Đo thời gian phản hồi API bằng JMETER
3. Ghi nhận kết quả.</t>
  </si>
  <si>
    <t>Thời gian phản hồi API &lt; 1.5 giây.</t>
  </si>
  <si>
    <t>Máy tính: 1,3 giây.</t>
  </si>
  <si>
    <t>TC003</t>
  </si>
  <si>
    <t>Kiểm tra LCP (Largest Contentful Paint)</t>
  </si>
  <si>
    <t>Website ổn định, không có lỗi</t>
  </si>
  <si>
    <t>1. Truy cập website Charles&amp;Keith coppy đường link web 
2. Sử dụng PageSpeed Insights và gắn link https://www.charleskeith.vn/vn/create-account.
rồi chọn "Phân tích "
3. Kiểm tra trang chủ trên thiết bị di động và máy tính.
4. Theo dõi đánh giá chỉ số LCP.</t>
  </si>
  <si>
    <t>LCP &lt; 2.5 giây.</t>
  </si>
  <si>
    <t>Di động: 3.2 giây.</t>
  </si>
  <si>
    <t>Fail (Di động)</t>
  </si>
  <si>
    <t>LCP trên di động quá chậm, cần tối ưu hóa nội dung lớn nhất.</t>
  </si>
  <si>
    <t>Máy tính: 1.7 giây.</t>
  </si>
  <si>
    <t>Pass (Máy tính)</t>
  </si>
  <si>
    <t>TC004</t>
  </si>
  <si>
    <t>Kiểm tra CLS (Cumulative Layout Shift)</t>
  </si>
  <si>
    <t>1. Truy cập website Charles&amp;Keith coppy đường link web 
2. Sử dụng PageSpeed Insights và gắn link https://www.charleskeith.vn/vn/create-account.
rồi chọn "Phân tích "
3. Kiểm tra trang chủ trên thiết bị di động và máy tính..
4. Theo dõi đánh giá chỉ số đo CLS.</t>
  </si>
  <si>
    <t>CLS &lt; 0.1.</t>
  </si>
  <si>
    <t>Di động: 0.064.</t>
  </si>
  <si>
    <t>Không có sự thay đổi đột ngột trong bố cục của trang đăng ký.</t>
  </si>
  <si>
    <t>Máy tính: 0.377 .</t>
  </si>
  <si>
    <t>TC005</t>
  </si>
  <si>
    <t>Kiểm tra FCP (First Contentful Paint)</t>
  </si>
  <si>
    <t xml:space="preserve">1. Truy cập website Charles&amp;Keith coppy đường link web 
2. Sử dụng PageSpeed Insights và gắn link https://www.charleskeith.vn/vn/create-account.
rồi chọn "Phân tích "
3. Kiểm tra trang chủ trên thiết bị di động và máy tính.
4. Theo dõi, đánh giá chỉ số đo FCP bằng PageSpeed Insights.
</t>
  </si>
  <si>
    <t>FCP &lt; 1.8 giây.</t>
  </si>
  <si>
    <t>Di động: 2,7giây.</t>
  </si>
  <si>
    <t>Cần tối ưu hóa nội dung ban đầu, đặc biệt là CSS và JS trên di động.</t>
  </si>
  <si>
    <t>Máy tính: 0.7 giây.</t>
  </si>
  <si>
    <t>TC006</t>
  </si>
  <si>
    <t>Kiểm tra tổng thời gian chặn (TBT)</t>
  </si>
  <si>
    <t>Website hoạt động ổn định, không lỗi</t>
  </si>
  <si>
    <t>1. Truy cập website Charles&amp;Keith coppy đường link web 
2. Sử dụng PageSpeed Insights và gắn link https://www.charleskeith.vn/vn/create-account.
rồi chọn "Phân tích "
3. Kiểm tra trang chủ trên thiết bị di động và máy tính.
4. Theo dõi chỉ số  đo TBT.</t>
  </si>
  <si>
    <t>TBT &lt; 200ms.</t>
  </si>
  <si>
    <t>Di động: 740ms.</t>
  </si>
  <si>
    <t>Giảm bớt các tác vụ JavaScript không cần thiết, tối ưu hóa mã trên cả di động và máy tính.</t>
  </si>
  <si>
    <t>Máy tính: 150ms.</t>
  </si>
  <si>
    <t>TC007</t>
  </si>
  <si>
    <t>Kiểm tra thời gian phản hồi Byte đầu tiên (TTFB)</t>
  </si>
  <si>
    <t>Server hoạt động ổn định</t>
  </si>
  <si>
    <t xml:space="preserve">1. Truy cập website Charles&amp;Keith coppy đường link web 
2. Sử dụng PageSpeed Insights và gắn link https://www.charleskeith.vn/vn/create-account.
rồi chọn "Phân tích "
3. Kiểm tra trang chủ trên thiết bị di động và máy tính..
4. Theo dõi chỉ số  đo TTFB.
</t>
  </si>
  <si>
    <t>TTFB &lt; 0.8 giây.</t>
  </si>
  <si>
    <t>Di động: 0.9 giây.</t>
  </si>
  <si>
    <t>TTFB trên di động cao, cần tối ưu hóa server hoặc phân phối tài nguyên nhanh hơn.</t>
  </si>
  <si>
    <t>Máy tính: 0.8 giây.</t>
  </si>
  <si>
    <t>TC008</t>
  </si>
  <si>
    <t>Kiểm tra tốc độ tải trang (Speed Index)</t>
  </si>
  <si>
    <t xml:space="preserve">1. Truy cập website Charles&amp;Keith coppy đường link web 
2. Sử dụng PageSpeed Insights và gắn link https://www.charleskeith.vn/vn/create-account.
rồi chọn "Phân tích "
3. Kiểm tra trang chủ trên thiết bị di động và máy tính..
5. Theo dõi chỉ số  đo Speed Index.
</t>
  </si>
  <si>
    <t>Speed Index &lt;= 4 giây</t>
  </si>
  <si>
    <t>Di động: 5,8 giây.</t>
  </si>
  <si>
    <t>Cần tối ưu hóa tài nguyên tải đầu trang, giảm số lượng script/blocking resources.</t>
  </si>
  <si>
    <t>Máy tính: 1,8 giây.</t>
  </si>
  <si>
    <t>1. Truy cập website Charles&amp;Keith bằng đường link web https://www.charleskeith.vn/vn/login 
2. Nhấn ctrl shift I mở kiểm tra trang bao gồm cả hình ảnh, CSS, JS.
3. Chọn Performance, nhấn chọn nút record, nhấn stop để hiện thị thời gian tải</t>
  </si>
  <si>
    <t>Di động: 3,7 giây.</t>
  </si>
  <si>
    <t>Trang đăng nhập cần tối ưu hình ảnh và giảm thời gian tải trên di động.</t>
  </si>
  <si>
    <t>Máy tính: 3,6 giây.</t>
  </si>
  <si>
    <t>Máy tính: 2,0 giây.</t>
  </si>
  <si>
    <t>1. Truy cập website Charles&amp;Keith coppy đường link web 
2. Sử dụng PageSpeed Insights và gắn link https://www.charleskeith.vn/vn/login  
rồi chọn "Phân tích "
3. Kiểm tra trang chủ trên thiết bị di động và máy tính.
4. Theo dõi đánh giá chỉ số LCP.</t>
  </si>
  <si>
    <t>Di động: 3,2 giây.</t>
  </si>
  <si>
    <t xml:space="preserve">Fail </t>
  </si>
  <si>
    <t>Máy tính: 2,2 giây.</t>
  </si>
  <si>
    <t>1. Truy cập website Charles&amp;Keith coppy đường link web 
2. Sử dụng PageSpeed Insights và gắn link https://www.charleskeith.vn/vn/login  
rồi chọn "Phân tích "
3. Kiểm tra trang chủ trên thiết bị di động và máy tính.
4. Theo dõi đánh giá chỉ số đo CLS.</t>
  </si>
  <si>
    <t>Di động: 0.162.</t>
  </si>
  <si>
    <t>Không có sự thay đổi đột ngột trong bố cục của trang đăng nhập.</t>
  </si>
  <si>
    <t>Máy tính: 0.008.</t>
  </si>
  <si>
    <t xml:space="preserve">1. Truy cập website Charles&amp;Keith coppy đường link web 
2. Sử dụng PageSpeed Insights và gắn link https://www.charleskeith.vn/vn/login 
rồi chọn "Phân tích "
3. Kiểm tra trang chủ trên thiết bị di động và máy tính.
4. Theo dõi, đánh giá chỉ số đo FCP bằng PageSpeed Insights.
</t>
  </si>
  <si>
    <t>Di động: 2.7 giây.</t>
  </si>
  <si>
    <t>1. Truy cập website Charles&amp;Keith coppy đường link web 
2. Sử dụng PageSpeed Insights và gắn link https://www.charleskeith.vn/vn/login 
rồi chọn "Phân tích "
3. Kiểm tra trang chủ trên thiết bị di động và máy tính.
4. Theo dõi chỉ số  đo TBT.</t>
  </si>
  <si>
    <t>Di động: 180ms.</t>
  </si>
  <si>
    <t>Máy tính: 40ms.</t>
  </si>
  <si>
    <t xml:space="preserve">1. Truy cập website Charles&amp;Keith coppy đường link web 
2. Sử dụng PageSpeed Insights và gắn link https://www.charleskeith.vn/vn/login 
rồi chọn "Phân tích "
3. Kiểm tra trang chủ trên thiết bị di động và máy tính..
4. Theo dõi chỉ số  đo TTFB.
</t>
  </si>
  <si>
    <t>Di động: 0.8 giây.</t>
  </si>
  <si>
    <t>Máy tính: 0.9 giây.</t>
  </si>
  <si>
    <t xml:space="preserve">1. Truy cập website Charles&amp;Keith coppy đường link web 
2. Sử dụng PageSpeed Insights và gắn https://www.charleskeith.vn/vn/login 
rồi chọn "Phân tích "
3. Kiểm tra trang chủ trên thiết bị di động và máy tính..
5. Theo dõi chỉ số  đo Speed Index.
</t>
  </si>
  <si>
    <t>Di động: 5,0  giây.</t>
  </si>
  <si>
    <t>1. Truy cập website Charles&amp;Keith coppy bằng link web https://www.charleskeith.vn/vn 
2. Nhấn ctrl shift I mở kiểm tra trang bao gồm cả hình ảnh, CSS, JS.
3. Chọn Performance, nhấn chọn nút record, nhấn stop để hiện thị thời gian tải</t>
  </si>
  <si>
    <t>Di động: 3,4 giây.</t>
  </si>
  <si>
    <t>Cần tối ưu hình ảnh và giảm thời gian tải trên di động.</t>
  </si>
  <si>
    <t>Máy tính: 3,4 giây.</t>
  </si>
  <si>
    <t>Máy tính: 1,4 giây.</t>
  </si>
  <si>
    <t>1. Truy cập website Charles&amp;Keith coppy đường link web 
2. Sử dụng PageSpeed Insights và gắn link https://www.charleskeith.vn/vn  
rồi chọn "Phân tích "
3. Kiểm tra trang chủ trên thiết bị di động và máy tính.
4. Theo dõi đánh giá chỉ số LCP.</t>
  </si>
  <si>
    <t>Di động: 4,4 giây.</t>
  </si>
  <si>
    <t>Máy tính: 1,1 giây.</t>
  </si>
  <si>
    <t>1. Truy cập website Charles&amp;Keith coppy đường link web 
2. Sử dụng PageSpeed Insights và gắn link https://www.charleskeith.vn/vn.  
rồi chọn "Phân tích "
3. Kiểm tra trang chủ trên thiết bị di động và máy tính..
4. Theo dõi đánh giá chỉ số đo CLS.</t>
  </si>
  <si>
    <t>Không có sự thay đổi đột ngột trong bố cục của trang tìm kiếm.</t>
  </si>
  <si>
    <t>Máy tính: 0.01.</t>
  </si>
  <si>
    <t xml:space="preserve">1. Truy cập website Charles&amp;Keith coppy đường link web 
2. Sử dụng PageSpeed Insights và gắn link https://www.charleskeith.vn/vn.  
rồi chọn "Phân tích "
3. Kiểm tra trang chủ trên thiết bị di động và máy tính.
4. Theo dõi, đánh giá chỉ số đo FCP bằng PageSpeed Insights.
</t>
  </si>
  <si>
    <t>Di động: 2,6 giây.</t>
  </si>
  <si>
    <t>Máy tính: 0,7 giây.</t>
  </si>
  <si>
    <t>1. Truy cập website Charles&amp;Keith coppy đường link web 
2. Sử dụng PageSpeed Insights và gắn link https://www.charleskeith.vn/vn.  
rồi chọn "Phân tích "
3. Kiểm tra trang chủ trên thiết bị di động và máy tính.
4. Theo dõi chỉ số  đo TBT.</t>
  </si>
  <si>
    <t>Di động: 260ms.</t>
  </si>
  <si>
    <t>Máy tính: 130ms.</t>
  </si>
  <si>
    <t xml:space="preserve">1. Truy cập website Charles&amp;Keith coppy đường link web 
2. Sử dụng PageSpeed Insights và gắn link https://www.charleskeith.vn/vn.  
rồi chọn "Phân tích "
3. Kiểm tra trang chủ trên thiết bị di động và máy tính..
4. Theo dõi chỉ số  đo TTFB.
</t>
  </si>
  <si>
    <t>Di động: 0,9 giây.</t>
  </si>
  <si>
    <t>Máy tính: 0,8 giây.</t>
  </si>
  <si>
    <t xml:space="preserve">1. Truy cập website Charles&amp;Keith coppy đường link web 
2. Sử dụng PageSpeed Insights và gắn link https://www.charleskeith.vn/vn.  
rồi chọn "Phân tích "
3. Kiểm tra trang chủ trên thiết bị di động và máy tính..
5. Theo dõi chỉ số  đo Speed Index.
</t>
  </si>
  <si>
    <t>Di động: 6,4 giây.</t>
  </si>
  <si>
    <t>Máy tính: 3,2 giây.</t>
  </si>
  <si>
    <t>1. Truy cập website Charles&amp;Keith bằng đường link web https://www.charleskeith.vn/vn/cart 
2. Nhấn ctrl shift I mở kiểm tra trang bao gồm cả hình ảnh, CSS, JS.
3. Chọn Performance, nhấn chọn nút record, nhấn stop để hiện thị thời gian tải</t>
  </si>
  <si>
    <t>Di động: 0,5 giây.</t>
  </si>
  <si>
    <t>Máy tính: 0, 8 giây.</t>
  </si>
  <si>
    <t>1. Truy cập website Charles&amp;Keith coppy đường link web 
2. Sử dụng PageSpeed Insights và gắn link https://www.charleskeith.vn/vn/cart 
rồi chọn "Phân tích "
3. Kiểm tra trang chủ trên thiết bị di động và máy tính.
4. Theo dõi đánh giá chỉ số LCP.</t>
  </si>
  <si>
    <t>Di động: 13,1 giây.</t>
  </si>
  <si>
    <t>Máy tính: 2,1 giây.</t>
  </si>
  <si>
    <t>1. Truy cập website Charles&amp;Keith coppy đường link web 
2. Sử dụng PageSpeed Insights và gắn link https://www.charleskeith.vn/vn/cart  
rồi chọn "Phân tích "
3. Kiểm tra trang chủ trên thiết bị di động và máy tính..
4. Theo dõi đánh giá chỉ số đo CLS.</t>
  </si>
  <si>
    <t>Di động: 0.034.</t>
  </si>
  <si>
    <t>Bố cục trên di động có sự thay đổi đột ngột, cần cải thiện việc xử lý layout.</t>
  </si>
  <si>
    <t>Máy tính: 0.196.</t>
  </si>
  <si>
    <t xml:space="preserve">1. Truy cập website Charles&amp;Keith coppy đường link web 
2. Sử dụng PageSpeed Insights và gắn link https://www.charleskeith.vn/vn/cart 
rồi chọn "Phân tích "
3. Kiểm tra trang chủ trên thiết bị di động và máy tính.
4. Theo dõi, đánh giá chỉ số đo FCP bằng PageSpeed Insights.
</t>
  </si>
  <si>
    <t>Di động: 6.2 giây.</t>
  </si>
  <si>
    <t>1. Truy cập website Charles&amp;Keith coppy đường link web 
2. Sử dụng PageSpeed Insights và gắn link https://www.charleskeith.vn/vn/cart  
rồi chọn "Phân tích "
3. Kiểm tra trang chủ trên thiết bị di động và máy tính.
4. Theo dõi chỉ số  đo TBT.</t>
  </si>
  <si>
    <t>Di động: 320ms.</t>
  </si>
  <si>
    <t>Máy tính: 160ms.</t>
  </si>
  <si>
    <t xml:space="preserve">1. Truy cập website Charles&amp;Keith coppy đường link web 
2. Sử dụng PageSpeed Insights và gắn link https://www.charleskeith.vn/vn/cart 
rồi chọn "Phân tích "
3. Kiểm tra trang chủ trên thiết bị di động và máy tính..
4. Theo dõi chỉ số  đo TTFB.
</t>
  </si>
  <si>
    <t>Di động: 9,0 giây.</t>
  </si>
  <si>
    <t>Máy tính: 9,0 giây.</t>
  </si>
  <si>
    <t xml:space="preserve">1. Truy cập website Charles&amp;Keith coppy đường link web 
2. Sử dụng PageSpeed Insights và gắn link https://www.charleskeith.vn/vn/cart  
rồi chọn "Phân tích "
3. Kiểm tra trang chủ trên thiết bị di động và máy tính..
5. Theo dõi chỉ số  đo Speed Index.
</t>
  </si>
  <si>
    <t>Di động: 9,0giây.</t>
  </si>
  <si>
    <t>Máy tính: 2,1.</t>
  </si>
  <si>
    <t>1. Truy cập website Charles&amp;Keith bằng đường link https://www.charleskeith.vn/vn/check-out
2. Nhấn ctrl shift I mở kiểm tra trang bao gồm cả hình ảnh, CSS, JS.
3. Chọn Performance, nhấn chọn nút record, nhấn stop để hiện thị thời gian tải</t>
  </si>
  <si>
    <t>Di động: 3,5 giây.</t>
  </si>
  <si>
    <t>Máy tính: 0,9 giây.</t>
  </si>
  <si>
    <t>1. Truy cập website Charles&amp;Keith coppy đường link web 
2. Sử dụng PageSpeed Insights và gắn link https://www.charleskeith.vn/vn/check-out
rồi chọn "Phân tích "
3. Kiểm tra trang chủ trên thiết bị di động và máy tính.
4. Theo dõi đánh giá chỉ số LCP.</t>
  </si>
  <si>
    <t>Di động: 10,7 giây.</t>
  </si>
  <si>
    <t>Máy tính: 2.2 giây.</t>
  </si>
  <si>
    <t>1. Truy cập website Charles&amp;Keith coppy đường link web 
2. Sử dụng PageSpeed Insights và gắn link https://www.charleskeith.vn/vn/check-out
rồi chọn "Phân tích "
3. Kiểm tra trang chủ trên thiết bị di động và máy tính..
4. Theo dõi đánh giá chỉ số đo CLS.</t>
  </si>
  <si>
    <t>Di động: 0.037.</t>
  </si>
  <si>
    <t>Không có sự thay đổi đột ngột trong bố cục của trang thanh toán.</t>
  </si>
  <si>
    <t>Máy tính: 0.919.</t>
  </si>
  <si>
    <t xml:space="preserve">1. Truy cập website Charles&amp;Keith coppy đường link web 
2. Sử dụng PageSpeed Insights và gắn link https://www.charleskeith.vn/vn/check-out
rồi chọn "Phân tích "
3. Kiểm tra trang chủ trên thiết bị di động và máy tính.
4. Theo dõi, đánh giá chỉ số đo FCP bằng PageSpeed Insights.
</t>
  </si>
  <si>
    <t>Di động: 4,6 giây.</t>
  </si>
  <si>
    <t>1. Truy cập website Charles&amp;Keith coppy đường link web 
2. Sử dụng PageSpeed Insights và gắn link https://www.charleskeith.vn/vn/check-out
rồi chọn "Phân tích "
3. Kiểm tra trang chủ trên thiết bị di động và máy tính.
4. Theo dõi chỉ số  đo TBT.</t>
  </si>
  <si>
    <t>Di động: 400ms.</t>
  </si>
  <si>
    <t>Máy tính: 500ms.</t>
  </si>
  <si>
    <t xml:space="preserve">1. Truy cập website Charles&amp;Keith coppy đường link web 
2. Sử dụng PageSpeed Insights và gắn link https://www.charleskeith.vn/vn/check-out
rồi chọn "Phân tích "
3. Kiểm tra trang chủ trên thiết bị di động và máy tính..
4. Theo dõi chỉ số  đo TTFB.
</t>
  </si>
  <si>
    <t xml:space="preserve">1. Truy cập website Charles&amp;Keith coppy đường link web 
2. Sử dụng PageSpeed Insights và gắn link https://www.charleskeith.vn/vn/check-out
rồi chọn "Phân tích "
3. Kiểm tra trang chủ trên thiết bị di động và máy tính..
5. Theo dõi chỉ số  đo Speed Index.
</t>
  </si>
  <si>
    <t>Di động: 7,3 giây.</t>
  </si>
  <si>
    <t>Máy tính: 2,6 giây.</t>
  </si>
  <si>
    <t>1. Truy cập website Charles&amp;Keith bằng đường link web https://www.charleskeith.vn/vn/profile
2. Nhấn ctrl shift I mở kiểm tra trang bao gồm cả hình ảnh, CSS, JS.
3. Chọn Performance, nhấn chọn nút record, nhấn stop để hiện thị thời gian tải</t>
  </si>
  <si>
    <t>1. Truy cập website Charles&amp;Keith coppy đường link web 
2. Sử dụng PageSpeed Insights và gắn link https://www.charleskeith.vn/vn/profile
rồi chọn "Phân tích "
3. Kiểm tra trang chủ trên thiết bị di động và máy tính.
4. Theo dõi đánh giá chỉ số LCP.</t>
  </si>
  <si>
    <t>Di động: 2,9 giây.</t>
  </si>
  <si>
    <t>1. Truy cập website Charles&amp;Keith coppy đường link web 
2. Sử dụng PageSpeed Insights và gắn link https://www.charleskeith.vn/vn/profile
rồi chọn "Phân tích "
3. Kiểm tra trang chủ trên thiết bị di động và máy tính..
4. Theo dõi đánh giá chỉ số đo CLS.</t>
  </si>
  <si>
    <t>Di động: 0.13.</t>
  </si>
  <si>
    <t>Cần cải thiện việc xử lý layout và giảm sự xáo trộn bố cục trên di động.</t>
  </si>
  <si>
    <t xml:space="preserve">1. Truy cập website Charles&amp;Keith coppy đường link web 
2. Sử dụng PageSpeed Insights và gắn link https://www.charleskeith.vn/vn/profile
rồi chọn "Phân tích "
3. Kiểm tra trang chủ trên thiết bị di động và máy tính.
4. Theo dõi, đánh giá chỉ số đo FCP bằng PageSpeed Insights.
</t>
  </si>
  <si>
    <t>Di động: 2.6 giây.</t>
  </si>
  <si>
    <t>1. Truy cập website Charles&amp;Keith coppy đường link web 
2. Sử dụng PageSpeed Insights và gắn link https://www.charleskeith.vn/vn/profile
rồi chọn "Phân tích "
3. Kiểm tra trang chủ trên thiết bị di động và máy tính.
4. Theo dõi chỉ số  đo TBT.</t>
  </si>
  <si>
    <t>Di động: 90ms.</t>
  </si>
  <si>
    <t>Máy tính: 60ms.</t>
  </si>
  <si>
    <t xml:space="preserve">1. Truy cập website Charles&amp;Keith coppy đường link web 
2. Sử dụng PageSpeed Insights và gắn link https://www.charleskeith.vn/vn/profile
rồi chọn "Phân tích "
3. Kiểm tra trang chủ trên thiết bị di động và máy tính..
4. Theo dõi chỉ số  đo TTFB.
</t>
  </si>
  <si>
    <t xml:space="preserve">1. Truy cập website Charles&amp;Keith coppy đường link web 
2. Sử dụng PageSpeed Insights và gắn link https://www.charleskeith.vn/vn/profile
rồi chọn "Phân tích "
3. Kiểm tra trang chủ trên thiết bị di động và máy tính..
5. Theo dõi chỉ số  đo Speed Index.
</t>
  </si>
  <si>
    <t>Di động: 4,1 giây.</t>
  </si>
  <si>
    <t>Máy tính: 1,7 giây.</t>
  </si>
  <si>
    <t>1. Truy cập website Charles&amp;Keith bằng đường link web https://www.charleskeith.vn/vn/CK2-20151402_TAUPE-VN.html
2. Nhấn ctrl shift I mở kiểm tra trang bao gồm cả hình ảnh, CSS, JS.
3. Chọn Performance, nhấn chọn nút record, nhấn stop để hiện thị thời gian tải</t>
  </si>
  <si>
    <t>Di động: 2,7 giây.</t>
  </si>
  <si>
    <t>Đáp ứng tiêu chuẩn, không cần chỉnh sửa thời gian phản hồi API.</t>
  </si>
  <si>
    <t>1. Truy cập website Charles&amp;Keith coppy đường link web 
2. Sử dụng PageSpeed Insights và gắn link https://www.charleskeith.vn/vn/CK2-20151402_TAUPE-VN.html
rồi chọn "Phân tích "
3. Kiểm tra trang chủ trên thiết bị di động và máy tính.
4. Theo dõi đánh giá chỉ số LCP.</t>
  </si>
  <si>
    <t>1. Truy cập website Charles&amp;Keith coppy đường link web 
2. Sử dụng PageSpeed Insights và gắn link https://www.charleskeith.vn/vn/CK2-20151402_TAUPE-VN.html
rồi chọn "Phân tích "
3. Kiểm tra trang chủ trên thiết bị di động và máy tính..
4. Theo dõi đánh giá chỉ số đo CLS.</t>
  </si>
  <si>
    <t>Di động: 0.149.</t>
  </si>
  <si>
    <t>Không có sự thay đổi đột ngột trong bố cục của trang chi tiết sản phẩm.</t>
  </si>
  <si>
    <t>Máy tính: 0.007.</t>
  </si>
  <si>
    <t xml:space="preserve">1. Truy cập website Charles&amp;Keith coppy đường link web 
2. Sử dụng PageSpeed Insights và gắn link https://www.charleskeith.vn/vn/CK2-20151402_TAUPE-VN.html
rồi chọn "Phân tích "
3. Kiểm tra trang chủ trên thiết bị di động và máy tính.
4. Theo dõi, đánh giá chỉ số đo FCP bằng PageSpeed Insights.
</t>
  </si>
  <si>
    <t>Di động: 2.9 giây.</t>
  </si>
  <si>
    <t>1. Truy cập website Charles&amp;Keith coppy đường link web 
2. Sử dụng PageSpeed Insights và gắn link https://www.charleskeith.vn/vn/CK2-20151402_TAUPE-VN.html
rồi chọn "Phân tích "
3. Kiểm tra trang chủ trên thiết bị di động và máy tính.
4. Theo dõi chỉ số  đo TBT.</t>
  </si>
  <si>
    <t>Di động: 580ms.</t>
  </si>
  <si>
    <t>Máy tính: 550ms.</t>
  </si>
  <si>
    <t xml:space="preserve">1. Truy cập website Charles&amp;Keith coppy đường link web 
2. Sử dụng PageSpeed Insights và gắn link https://www.charleskeith.vn/vn/CK2-20151402_TAUPE-VN.html
rồi chọn "Phân tích "
3. Kiểm tra trang chủ trên thiết bị di động và máy tính..
4. Theo dõi chỉ số  đo TTFB.
</t>
  </si>
  <si>
    <t xml:space="preserve">1. Truy cập website Charles&amp;Keith coppy đường link web 
2. Sử dụng PageSpeed Insights và gắn link https://www.charleskeith.vn/vn/CK2-20151402_TAUPE-VN.html
rồi chọn "Phân tích "
3. Kiểm tra trang chủ trên thiết bị di động và máy tính..
5. Theo dõi chỉ số  đo Speed Index.
</t>
  </si>
  <si>
    <t>Di động: 6,7 giây.</t>
  </si>
  <si>
    <t>Máy tính: 3,1 giây.</t>
  </si>
  <si>
    <t>Test Case Description</t>
  </si>
  <si>
    <t>1. Truy cập website Charles&amp;Keith bằng đường link web https://www.charleskeith.vn/vn 
2. Nhấn ctrl shift I mở kiểm tra trang bao gồm cả hình ảnh, CSS, JS.
3. Chọn Performance, nhấn chọn nút record, nhấn stop để hiện thị thời gian tải</t>
  </si>
  <si>
    <t>Thời gian tải toàn bộ trang &lt; 3 giây (Google tiêu chuẩn).</t>
  </si>
  <si>
    <t>Cần tối ưu hóa hình ảnh và giảm tải tài nguyên không cần thiết trên thiết bị di động. Giảm số lượng các yêu cầu đồng thời có thể giúp cải thiện thời gian tải.</t>
  </si>
  <si>
    <t>Máy tính: 2,5 giây.</t>
  </si>
  <si>
    <t>API đáp ứng tiêu chuẩn, không cần chỉnh sửa. Tuy nhiên, nếu có các API phức tạp hơn, cần theo dõi thời gian phản hồi thường xuyên.</t>
  </si>
  <si>
    <t>Website ổn định, không có lỗi.</t>
  </si>
  <si>
    <t>1. Truy cập website Charles&amp;Keith coppy đường link web 
2. Sử dụng PageSpeed Insights và gắn link https://www.charleskeith.vn/vn.  
rồi chọn "Phân tích "
3. Kiểm tra trang chủ trên thiết bị di động và máy tính.
4. Theo dõi đánh giá chỉ số LCP.</t>
  </si>
  <si>
    <t>Cần tối ưu hóa các phần tử hiển thị lớn nhất trên trang, chẳng hạn như hình ảnh và video, để giảm thời gian hiển thị. Trên di động, cần giảm độ phân giải hình ảnh và sử dụng kỹ thuật lazy loading.</t>
  </si>
  <si>
    <t>Bố cục trang không bị xáo trộn và đáp ứng tiêu chuẩn của Google về trải nghiệm người dùng.</t>
  </si>
  <si>
    <t>Cần tối ưu hóa các phần tử đầu tiên tải trên trang, đặc biệt là các tệp CSS và JS. Trên di động, cần đảm bảo việc tải các tài nguyên này nhanh hơn.</t>
  </si>
  <si>
    <t>Kiểm tra tổng thời gian chặn (Total Blocking Time)</t>
  </si>
  <si>
    <t>Website hoạt động ổn định, không lỗi.</t>
  </si>
  <si>
    <t>Cần tối ưu hóa JavaScript để giảm thời gian chặn. Đặc biệt trên thiết bị di động, việc tối ưu hóa mã JS và giảm số lượng các script đồng bộ có thể giúp giảm TBT.</t>
  </si>
  <si>
    <t>Cần tối ưu hóa xử lý và phân phối tài nguyên của server trên thiết bị di động.</t>
  </si>
  <si>
    <t>Máy tính: 2,3 giây.</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</si>
</sst>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0.00_-;\-* #,##0.00_-;_-* &quot;-&quot;??_-;_-@_-"/>
    <numFmt numFmtId="177" formatCode="_-&quot;$&quot;* #,##0.00_-;\-&quot;$&quot;* #,##0.00_-;_-&quot;$&quot;* &quot;-&quot;??_-;_-@_-"/>
    <numFmt numFmtId="178" formatCode="_-* #,##0_-;\-* #,##0_-;_-* &quot;-&quot;_-;_-@_-"/>
    <numFmt numFmtId="179" formatCode="_-&quot;$&quot;* #,##0_-;\-&quot;$&quot;* #,##0_-;_-&quot;$&quot;* &quot;-&quot;_-;_-@_-"/>
  </numFmts>
  <fonts count="28">
    <font>
      <sz val="11"/>
      <color theme="1"/>
      <name val="Calibri"/>
      <charset val="134"/>
      <scheme val="minor"/>
    </font>
    <font>
      <b/>
      <u/>
      <sz val="11"/>
      <color rgb="FF800080"/>
      <name val="Times New Roman"/>
      <charset val="134"/>
    </font>
    <font>
      <b/>
      <u/>
      <sz val="11"/>
      <color indexed="12"/>
      <name val="Times New Roman"/>
      <charset val="134"/>
    </font>
    <font>
      <sz val="11"/>
      <name val="Times New Roman"/>
      <charset val="134"/>
    </font>
    <font>
      <b/>
      <sz val="11"/>
      <name val="Times New Roman"/>
      <charset val="134"/>
    </font>
    <font>
      <b/>
      <sz val="11"/>
      <color indexed="9"/>
      <name val="Times New Roman"/>
      <charset val="134"/>
    </font>
    <font>
      <b/>
      <sz val="11"/>
      <color theme="0"/>
      <name val="Calibri"/>
      <charset val="134"/>
      <scheme val="minor"/>
    </font>
    <font>
      <b/>
      <sz val="11"/>
      <color theme="1"/>
      <name val="Calibri"/>
      <charset val="134"/>
      <scheme val="minor"/>
    </font>
    <font>
      <sz val="11"/>
      <color theme="1"/>
      <name val="Calibri"/>
      <charset val="0"/>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name val="ＭＳ Ｐゴシック"/>
      <charset val="128"/>
    </font>
  </fonts>
  <fills count="42">
    <fill>
      <patternFill patternType="none"/>
    </fill>
    <fill>
      <patternFill patternType="gray125"/>
    </fill>
    <fill>
      <patternFill patternType="solid">
        <fgColor theme="0" tint="-0.15"/>
        <bgColor indexed="64"/>
      </patternFill>
    </fill>
    <fill>
      <patternFill patternType="solid">
        <fgColor indexed="22"/>
        <bgColor indexed="55"/>
      </patternFill>
    </fill>
    <fill>
      <patternFill patternType="solid">
        <fgColor rgb="FF002060"/>
        <bgColor indexed="32"/>
      </patternFill>
    </fill>
    <fill>
      <patternFill patternType="solid">
        <fgColor rgb="FF002060"/>
        <bgColor indexed="64"/>
      </patternFill>
    </fill>
    <fill>
      <patternFill patternType="solid">
        <fgColor theme="9" tint="0.8"/>
        <bgColor indexed="64"/>
      </patternFill>
    </fill>
    <fill>
      <patternFill patternType="solid">
        <fgColor theme="8" tint="0.4"/>
        <bgColor indexed="64"/>
      </patternFill>
    </fill>
    <fill>
      <patternFill patternType="solid">
        <fgColor theme="4" tint="0.8"/>
        <bgColor indexed="64"/>
      </patternFill>
    </fill>
    <fill>
      <patternFill patternType="solid">
        <fgColor theme="8" tint="0.6"/>
        <bgColor indexed="64"/>
      </patternFill>
    </fill>
    <fill>
      <patternFill patternType="solid">
        <fgColor theme="7"/>
        <bgColor indexed="64"/>
      </patternFill>
    </fill>
    <fill>
      <patternFill patternType="solid">
        <fgColor theme="9"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12" borderId="9"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0" applyNumberFormat="0" applyFill="0" applyAlignment="0" applyProtection="0">
      <alignment vertical="center"/>
    </xf>
    <xf numFmtId="0" fontId="15" fillId="0" borderId="10" applyNumberFormat="0" applyFill="0" applyAlignment="0" applyProtection="0">
      <alignment vertical="center"/>
    </xf>
    <xf numFmtId="0" fontId="16" fillId="0" borderId="11" applyNumberFormat="0" applyFill="0" applyAlignment="0" applyProtection="0">
      <alignment vertical="center"/>
    </xf>
    <xf numFmtId="0" fontId="16" fillId="0" borderId="0" applyNumberFormat="0" applyFill="0" applyBorder="0" applyAlignment="0" applyProtection="0">
      <alignment vertical="center"/>
    </xf>
    <xf numFmtId="0" fontId="17" fillId="13" borderId="12" applyNumberFormat="0" applyAlignment="0" applyProtection="0">
      <alignment vertical="center"/>
    </xf>
    <xf numFmtId="0" fontId="18" fillId="14" borderId="13" applyNumberFormat="0" applyAlignment="0" applyProtection="0">
      <alignment vertical="center"/>
    </xf>
    <xf numFmtId="0" fontId="19" fillId="14" borderId="12" applyNumberFormat="0" applyAlignment="0" applyProtection="0">
      <alignment vertical="center"/>
    </xf>
    <xf numFmtId="0" fontId="20" fillId="15" borderId="14" applyNumberFormat="0" applyAlignment="0" applyProtection="0">
      <alignment vertical="center"/>
    </xf>
    <xf numFmtId="0" fontId="21" fillId="0" borderId="15" applyNumberFormat="0" applyFill="0" applyAlignment="0" applyProtection="0">
      <alignment vertical="center"/>
    </xf>
    <xf numFmtId="0" fontId="22" fillId="0" borderId="16" applyNumberFormat="0" applyFill="0" applyAlignment="0" applyProtection="0">
      <alignment vertical="center"/>
    </xf>
    <xf numFmtId="0" fontId="23" fillId="16" borderId="0" applyNumberFormat="0" applyBorder="0" applyAlignment="0" applyProtection="0">
      <alignment vertical="center"/>
    </xf>
    <xf numFmtId="0" fontId="24" fillId="17" borderId="0" applyNumberFormat="0" applyBorder="0" applyAlignment="0" applyProtection="0">
      <alignment vertical="center"/>
    </xf>
    <xf numFmtId="0" fontId="25" fillId="18" borderId="0" applyNumberFormat="0" applyBorder="0" applyAlignment="0" applyProtection="0">
      <alignment vertical="center"/>
    </xf>
    <xf numFmtId="0" fontId="26" fillId="19" borderId="0" applyNumberFormat="0" applyBorder="0" applyAlignment="0" applyProtection="0">
      <alignment vertical="center"/>
    </xf>
    <xf numFmtId="0" fontId="8" fillId="20" borderId="0" applyNumberFormat="0" applyBorder="0" applyAlignment="0" applyProtection="0">
      <alignment vertical="center"/>
    </xf>
    <xf numFmtId="0" fontId="8"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8" fillId="24" borderId="0" applyNumberFormat="0" applyBorder="0" applyAlignment="0" applyProtection="0">
      <alignment vertical="center"/>
    </xf>
    <xf numFmtId="0" fontId="8"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8" fillId="28" borderId="0" applyNumberFormat="0" applyBorder="0" applyAlignment="0" applyProtection="0">
      <alignment vertical="center"/>
    </xf>
    <xf numFmtId="0" fontId="8" fillId="29" borderId="0" applyNumberFormat="0" applyBorder="0" applyAlignment="0" applyProtection="0">
      <alignment vertical="center"/>
    </xf>
    <xf numFmtId="0" fontId="26" fillId="30" borderId="0" applyNumberFormat="0" applyBorder="0" applyAlignment="0" applyProtection="0">
      <alignment vertical="center"/>
    </xf>
    <xf numFmtId="0" fontId="26" fillId="10" borderId="0" applyNumberFormat="0" applyBorder="0" applyAlignment="0" applyProtection="0">
      <alignment vertical="center"/>
    </xf>
    <xf numFmtId="0" fontId="8" fillId="31" borderId="0" applyNumberFormat="0" applyBorder="0" applyAlignment="0" applyProtection="0">
      <alignment vertical="center"/>
    </xf>
    <xf numFmtId="0" fontId="8"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8" fillId="35" borderId="0" applyNumberFormat="0" applyBorder="0" applyAlignment="0" applyProtection="0">
      <alignment vertical="center"/>
    </xf>
    <xf numFmtId="0" fontId="8" fillId="36" borderId="0" applyNumberFormat="0" applyBorder="0" applyAlignment="0" applyProtection="0">
      <alignment vertical="center"/>
    </xf>
    <xf numFmtId="0" fontId="26" fillId="37" borderId="0" applyNumberFormat="0" applyBorder="0" applyAlignment="0" applyProtection="0">
      <alignment vertical="center"/>
    </xf>
    <xf numFmtId="0" fontId="26" fillId="38" borderId="0" applyNumberFormat="0" applyBorder="0" applyAlignment="0" applyProtection="0">
      <alignment vertical="center"/>
    </xf>
    <xf numFmtId="0" fontId="8" fillId="39" borderId="0" applyNumberFormat="0" applyBorder="0" applyAlignment="0" applyProtection="0">
      <alignment vertical="center"/>
    </xf>
    <xf numFmtId="0" fontId="8" fillId="40" borderId="0" applyNumberFormat="0" applyBorder="0" applyAlignment="0" applyProtection="0">
      <alignment vertical="center"/>
    </xf>
    <xf numFmtId="0" fontId="26" fillId="41" borderId="0" applyNumberFormat="0" applyBorder="0" applyAlignment="0" applyProtection="0">
      <alignment vertical="center"/>
    </xf>
    <xf numFmtId="0" fontId="27" fillId="0" borderId="0"/>
  </cellStyleXfs>
  <cellXfs count="63">
    <xf numFmtId="0" fontId="0" fillId="0" borderId="0" xfId="0">
      <alignment vertical="center"/>
    </xf>
    <xf numFmtId="0" fontId="0" fillId="2" borderId="0" xfId="0" applyFill="1">
      <alignment vertical="center"/>
    </xf>
    <xf numFmtId="0" fontId="1" fillId="3" borderId="1" xfId="6" applyFont="1" applyFill="1" applyBorder="1" applyAlignment="1">
      <alignment horizontal="left" vertical="top" wrapText="1"/>
    </xf>
    <xf numFmtId="0" fontId="2" fillId="3" borderId="1" xfId="6" applyFont="1" applyFill="1" applyBorder="1" applyAlignment="1">
      <alignment horizontal="left" vertical="top" wrapText="1"/>
    </xf>
    <xf numFmtId="0" fontId="3" fillId="3" borderId="1" xfId="0" applyNumberFormat="1" applyFont="1" applyFill="1" applyBorder="1" applyAlignment="1">
      <alignment horizontal="left" vertical="top" wrapText="1"/>
    </xf>
    <xf numFmtId="0" fontId="3" fillId="3" borderId="1" xfId="0" applyFont="1" applyFill="1" applyBorder="1" applyAlignment="1">
      <alignment vertical="top" wrapText="1"/>
    </xf>
    <xf numFmtId="0" fontId="3" fillId="3" borderId="0" xfId="0" applyFont="1" applyFill="1" applyBorder="1" applyAlignment="1">
      <alignment vertical="top" wrapText="1"/>
    </xf>
    <xf numFmtId="0" fontId="3" fillId="0" borderId="0" xfId="0" applyFont="1" applyFill="1" applyAlignment="1">
      <alignment wrapText="1"/>
    </xf>
    <xf numFmtId="0" fontId="4" fillId="3" borderId="1" xfId="49" applyFont="1" applyFill="1" applyBorder="1" applyAlignment="1">
      <alignment horizontal="left" vertical="top" wrapText="1"/>
    </xf>
    <xf numFmtId="0" fontId="3" fillId="3" borderId="1" xfId="49" applyFont="1" applyFill="1" applyBorder="1" applyAlignment="1">
      <alignment horizontal="left" vertical="top" wrapText="1"/>
    </xf>
    <xf numFmtId="2" fontId="3" fillId="3" borderId="1" xfId="0" applyNumberFormat="1" applyFont="1" applyFill="1" applyBorder="1" applyAlignment="1">
      <alignment vertical="top" wrapText="1"/>
    </xf>
    <xf numFmtId="2" fontId="3" fillId="3" borderId="0" xfId="0" applyNumberFormat="1" applyFont="1" applyFill="1" applyBorder="1" applyAlignment="1">
      <alignment vertical="top" wrapText="1"/>
    </xf>
    <xf numFmtId="0" fontId="5" fillId="4" borderId="2" xfId="49" applyFont="1" applyFill="1" applyBorder="1" applyAlignment="1">
      <alignment horizontal="center" vertical="center" wrapText="1"/>
    </xf>
    <xf numFmtId="0" fontId="6" fillId="5" borderId="0" xfId="0" applyFont="1" applyFill="1" applyAlignment="1">
      <alignment horizontal="center" vertical="center" wrapText="1"/>
    </xf>
    <xf numFmtId="0" fontId="4" fillId="6" borderId="3" xfId="0" applyFont="1" applyFill="1" applyBorder="1" applyAlignment="1">
      <alignment horizontal="center" vertical="top" wrapText="1"/>
    </xf>
    <xf numFmtId="0" fontId="7" fillId="6" borderId="4" xfId="0" applyFont="1" applyFill="1" applyBorder="1" applyAlignment="1">
      <alignment vertical="top" wrapText="1"/>
    </xf>
    <xf numFmtId="0" fontId="0" fillId="6" borderId="4" xfId="0" applyFill="1" applyBorder="1" applyAlignment="1">
      <alignment vertical="top" wrapText="1"/>
    </xf>
    <xf numFmtId="0" fontId="0" fillId="6" borderId="5" xfId="0" applyFill="1" applyBorder="1" applyAlignment="1">
      <alignment horizontal="left" vertical="top" wrapText="1"/>
    </xf>
    <xf numFmtId="0" fontId="0" fillId="6" borderId="4" xfId="0" applyFill="1" applyBorder="1" applyAlignment="1">
      <alignment horizontal="left" vertical="top" wrapText="1"/>
    </xf>
    <xf numFmtId="0" fontId="7" fillId="6" borderId="4" xfId="0" applyFont="1" applyFill="1" applyBorder="1" applyAlignment="1">
      <alignment horizontal="center" vertical="center" wrapText="1"/>
    </xf>
    <xf numFmtId="58" fontId="0" fillId="6" borderId="4" xfId="0" applyNumberFormat="1" applyFill="1" applyBorder="1" applyAlignment="1">
      <alignment vertical="top" wrapText="1"/>
    </xf>
    <xf numFmtId="0" fontId="4" fillId="6" borderId="6" xfId="0" applyFont="1" applyFill="1" applyBorder="1" applyAlignment="1">
      <alignment horizontal="center" vertical="top" wrapText="1"/>
    </xf>
    <xf numFmtId="0" fontId="0" fillId="6" borderId="7" xfId="0" applyFill="1" applyBorder="1" applyAlignment="1">
      <alignment horizontal="left" vertical="top" wrapText="1"/>
    </xf>
    <xf numFmtId="0" fontId="7" fillId="6" borderId="4" xfId="0" applyFont="1" applyFill="1" applyBorder="1" applyAlignment="1">
      <alignment horizontal="left" vertical="top" wrapText="1"/>
    </xf>
    <xf numFmtId="0" fontId="0" fillId="6" borderId="5" xfId="0" applyFill="1" applyBorder="1" applyAlignment="1">
      <alignment horizontal="center" vertical="top" wrapText="1"/>
    </xf>
    <xf numFmtId="58" fontId="0" fillId="6" borderId="4" xfId="0" applyNumberFormat="1" applyFill="1" applyBorder="1" applyAlignment="1">
      <alignment horizontal="left" vertical="top" wrapText="1"/>
    </xf>
    <xf numFmtId="0" fontId="0" fillId="6" borderId="7" xfId="0" applyFill="1" applyBorder="1" applyAlignment="1">
      <alignment horizontal="center" vertical="top" wrapText="1"/>
    </xf>
    <xf numFmtId="0" fontId="7" fillId="6" borderId="4" xfId="0" applyFont="1" applyFill="1" applyBorder="1" applyAlignment="1">
      <alignment vertical="center" wrapText="1"/>
    </xf>
    <xf numFmtId="0" fontId="0" fillId="6" borderId="8" xfId="0" applyFill="1" applyBorder="1" applyAlignment="1">
      <alignment horizontal="left" vertical="top" wrapText="1"/>
    </xf>
    <xf numFmtId="0" fontId="0" fillId="6" borderId="5" xfId="0" applyFill="1" applyBorder="1" applyAlignment="1">
      <alignment horizontal="left" vertical="center" wrapText="1"/>
    </xf>
    <xf numFmtId="0" fontId="0" fillId="6" borderId="7" xfId="0" applyFill="1" applyBorder="1" applyAlignment="1">
      <alignment horizontal="left" vertical="center" wrapText="1"/>
    </xf>
    <xf numFmtId="0" fontId="0" fillId="6" borderId="4" xfId="0" applyFill="1" applyBorder="1" applyAlignment="1">
      <alignment horizontal="center" vertical="center" wrapText="1"/>
    </xf>
    <xf numFmtId="0" fontId="0" fillId="6" borderId="8" xfId="0" applyFill="1" applyBorder="1" applyAlignment="1">
      <alignment horizontal="left" vertical="center" wrapText="1"/>
    </xf>
    <xf numFmtId="0" fontId="0" fillId="0" borderId="0" xfId="0" applyAlignment="1">
      <alignment vertical="center" wrapText="1"/>
    </xf>
    <xf numFmtId="0" fontId="0" fillId="6" borderId="4" xfId="0" applyFont="1" applyFill="1" applyBorder="1" applyAlignment="1">
      <alignment horizontal="left" vertical="top" wrapText="1"/>
    </xf>
    <xf numFmtId="0" fontId="0" fillId="6" borderId="4" xfId="0" applyFont="1" applyFill="1" applyBorder="1" applyAlignment="1">
      <alignment horizontal="center" vertical="center" wrapText="1"/>
    </xf>
    <xf numFmtId="0" fontId="0" fillId="6" borderId="5" xfId="0" applyFill="1" applyBorder="1" applyAlignment="1">
      <alignment horizontal="center" vertical="center" wrapText="1"/>
    </xf>
    <xf numFmtId="0" fontId="0" fillId="6" borderId="7" xfId="0" applyFill="1" applyBorder="1" applyAlignment="1">
      <alignment horizontal="center" vertical="center" wrapText="1"/>
    </xf>
    <xf numFmtId="0" fontId="0" fillId="0" borderId="0" xfId="0" applyAlignment="1">
      <alignment horizontal="center" vertical="center" wrapText="1"/>
    </xf>
    <xf numFmtId="0" fontId="3" fillId="0" borderId="0" xfId="0" applyFont="1" applyFill="1" applyAlignment="1">
      <alignment horizontal="center" vertical="center" wrapText="1"/>
    </xf>
    <xf numFmtId="0" fontId="0" fillId="2" borderId="0" xfId="0" applyFill="1" applyAlignment="1">
      <alignment vertical="center" wrapText="1"/>
    </xf>
    <xf numFmtId="0" fontId="0" fillId="0" borderId="0" xfId="0" applyFill="1">
      <alignment vertical="center"/>
    </xf>
    <xf numFmtId="0" fontId="8" fillId="7" borderId="5" xfId="0" applyFont="1" applyFill="1" applyBorder="1" applyAlignment="1">
      <alignment horizontal="center" vertical="center"/>
    </xf>
    <xf numFmtId="0" fontId="8" fillId="7" borderId="5" xfId="0" applyFont="1" applyFill="1" applyBorder="1" applyAlignment="1">
      <alignment horizontal="center"/>
    </xf>
    <xf numFmtId="0" fontId="0" fillId="7" borderId="5" xfId="0" applyFill="1" applyBorder="1" applyAlignment="1">
      <alignment horizontal="center" vertical="center"/>
    </xf>
    <xf numFmtId="0" fontId="0" fillId="7" borderId="4" xfId="0" applyFill="1" applyBorder="1" applyAlignment="1">
      <alignment horizontal="center" vertical="center"/>
    </xf>
    <xf numFmtId="0" fontId="8" fillId="8" borderId="4" xfId="0" applyFont="1" applyFill="1" applyBorder="1" applyAlignment="1">
      <alignment horizontal="center" vertical="center"/>
    </xf>
    <xf numFmtId="0" fontId="8" fillId="7" borderId="8" xfId="0" applyFont="1" applyFill="1" applyBorder="1" applyAlignment="1">
      <alignment horizontal="center" vertical="center"/>
    </xf>
    <xf numFmtId="0" fontId="8" fillId="7" borderId="8" xfId="0" applyFont="1" applyFill="1" applyBorder="1" applyAlignment="1">
      <alignment horizontal="center"/>
    </xf>
    <xf numFmtId="0" fontId="0" fillId="7" borderId="7" xfId="0" applyFill="1" applyBorder="1" applyAlignment="1">
      <alignment horizontal="center" vertical="center"/>
    </xf>
    <xf numFmtId="0" fontId="0" fillId="9" borderId="4" xfId="0" applyFill="1" applyBorder="1" applyAlignment="1">
      <alignment horizontal="center" vertical="center"/>
    </xf>
    <xf numFmtId="0" fontId="8" fillId="0" borderId="8" xfId="0" applyFont="1" applyFill="1" applyBorder="1" applyAlignment="1">
      <alignment horizontal="center" vertical="center"/>
    </xf>
    <xf numFmtId="0" fontId="8" fillId="0" borderId="5" xfId="0" applyFont="1" applyFill="1" applyBorder="1" applyAlignment="1">
      <alignment horizontal="center" vertical="center"/>
    </xf>
    <xf numFmtId="0" fontId="0" fillId="0" borderId="4" xfId="0" applyFill="1" applyBorder="1" applyAlignment="1">
      <alignment vertical="center"/>
    </xf>
    <xf numFmtId="0" fontId="8" fillId="0" borderId="4" xfId="0" applyFont="1" applyFill="1" applyBorder="1" applyAlignment="1">
      <alignment horizontal="center" vertical="center"/>
    </xf>
    <xf numFmtId="0" fontId="8" fillId="0" borderId="7" xfId="0" applyFont="1" applyFill="1" applyBorder="1" applyAlignment="1">
      <alignment horizontal="center" vertical="center"/>
    </xf>
    <xf numFmtId="0" fontId="0" fillId="8" borderId="4" xfId="0" applyFill="1" applyBorder="1" applyAlignment="1">
      <alignment vertical="center"/>
    </xf>
    <xf numFmtId="0" fontId="0" fillId="0" borderId="4" xfId="0" applyBorder="1" applyAlignment="1">
      <alignment vertical="center"/>
    </xf>
    <xf numFmtId="0" fontId="8" fillId="10" borderId="4" xfId="0" applyFont="1" applyFill="1" applyBorder="1" applyAlignment="1">
      <alignment horizontal="center"/>
    </xf>
    <xf numFmtId="0" fontId="0" fillId="10" borderId="4" xfId="0" applyNumberFormat="1" applyFill="1" applyBorder="1">
      <alignment vertical="center"/>
    </xf>
    <xf numFmtId="0" fontId="0" fillId="10" borderId="4" xfId="0" applyFill="1" applyBorder="1">
      <alignment vertical="center"/>
    </xf>
    <xf numFmtId="0" fontId="0" fillId="11" borderId="4" xfId="0" applyFill="1" applyBorder="1">
      <alignment vertical="center"/>
    </xf>
    <xf numFmtId="9" fontId="0" fillId="11" borderId="4" xfId="3" applyFill="1" applyBorder="1">
      <alignment vertical="center"/>
    </xf>
  </cellXfs>
  <cellStyles count="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_Sheet1" xfId="49"/>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5" Type="http://schemas.openxmlformats.org/officeDocument/2006/relationships/image" Target="../media/image10.png"/><Relationship Id="rId4" Type="http://schemas.openxmlformats.org/officeDocument/2006/relationships/image" Target="../media/image9.png"/><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5" Type="http://schemas.openxmlformats.org/officeDocument/2006/relationships/image" Target="../media/image15.png"/><Relationship Id="rId4" Type="http://schemas.openxmlformats.org/officeDocument/2006/relationships/image" Target="../media/image14.png"/><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s>
</file>

<file path=xl/drawings/_rels/drawing4.xml.rels><?xml version="1.0" encoding="UTF-8" standalone="yes"?>
<Relationships xmlns="http://schemas.openxmlformats.org/package/2006/relationships"><Relationship Id="rId5" Type="http://schemas.openxmlformats.org/officeDocument/2006/relationships/image" Target="../media/image20.png"/><Relationship Id="rId4" Type="http://schemas.openxmlformats.org/officeDocument/2006/relationships/image" Target="../media/image19.png"/><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s>
</file>

<file path=xl/drawings/_rels/drawing5.xml.rels><?xml version="1.0" encoding="UTF-8" standalone="yes"?>
<Relationships xmlns="http://schemas.openxmlformats.org/package/2006/relationships"><Relationship Id="rId5" Type="http://schemas.openxmlformats.org/officeDocument/2006/relationships/image" Target="../media/image25.png"/><Relationship Id="rId4" Type="http://schemas.openxmlformats.org/officeDocument/2006/relationships/image" Target="../media/image24.png"/><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s>
</file>

<file path=xl/drawings/_rels/drawing6.xml.rels><?xml version="1.0" encoding="UTF-8" standalone="yes"?>
<Relationships xmlns="http://schemas.openxmlformats.org/package/2006/relationships"><Relationship Id="rId5" Type="http://schemas.openxmlformats.org/officeDocument/2006/relationships/image" Target="../media/image30.png"/><Relationship Id="rId4" Type="http://schemas.openxmlformats.org/officeDocument/2006/relationships/image" Target="../media/image29.png"/><Relationship Id="rId3" Type="http://schemas.openxmlformats.org/officeDocument/2006/relationships/image" Target="../media/image28.png"/><Relationship Id="rId2" Type="http://schemas.openxmlformats.org/officeDocument/2006/relationships/image" Target="../media/image27.png"/><Relationship Id="rId1" Type="http://schemas.openxmlformats.org/officeDocument/2006/relationships/image" Target="../media/image26.png"/></Relationships>
</file>

<file path=xl/drawings/_rels/drawing7.xml.rels><?xml version="1.0" encoding="UTF-8" standalone="yes"?>
<Relationships xmlns="http://schemas.openxmlformats.org/package/2006/relationships"><Relationship Id="rId5" Type="http://schemas.openxmlformats.org/officeDocument/2006/relationships/image" Target="../media/image35.png"/><Relationship Id="rId4" Type="http://schemas.openxmlformats.org/officeDocument/2006/relationships/image" Target="../media/image34.png"/><Relationship Id="rId3" Type="http://schemas.openxmlformats.org/officeDocument/2006/relationships/image" Target="../media/image33.png"/><Relationship Id="rId2" Type="http://schemas.openxmlformats.org/officeDocument/2006/relationships/image" Target="../media/image32.png"/><Relationship Id="rId1" Type="http://schemas.openxmlformats.org/officeDocument/2006/relationships/image" Target="../media/image31.png"/></Relationships>
</file>

<file path=xl/drawings/_rels/drawing8.xml.rels><?xml version="1.0" encoding="UTF-8" standalone="yes"?>
<Relationships xmlns="http://schemas.openxmlformats.org/package/2006/relationships"><Relationship Id="rId5" Type="http://schemas.openxmlformats.org/officeDocument/2006/relationships/image" Target="../media/image38.png"/><Relationship Id="rId4" Type="http://schemas.openxmlformats.org/officeDocument/2006/relationships/image" Target="../media/image37.png"/><Relationship Id="rId3" Type="http://schemas.openxmlformats.org/officeDocument/2006/relationships/image" Target="../media/image36.png"/><Relationship Id="rId2" Type="http://schemas.openxmlformats.org/officeDocument/2006/relationships/image" Target="../media/image12.png"/><Relationship Id="rId1" Type="http://schemas.openxmlformats.org/officeDocument/2006/relationships/image" Target="../media/image1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129540</xdr:colOff>
      <xdr:row>2</xdr:row>
      <xdr:rowOff>147320</xdr:rowOff>
    </xdr:from>
    <xdr:to>
      <xdr:col>17</xdr:col>
      <xdr:colOff>452755</xdr:colOff>
      <xdr:row>12</xdr:row>
      <xdr:rowOff>424180</xdr:rowOff>
    </xdr:to>
    <xdr:pic>
      <xdr:nvPicPr>
        <xdr:cNvPr id="2" name="Picture 1"/>
        <xdr:cNvPicPr>
          <a:picLocks noChangeAspect="1"/>
        </xdr:cNvPicPr>
      </xdr:nvPicPr>
      <xdr:blipFill>
        <a:blip r:embed="rId1"/>
        <a:stretch>
          <a:fillRect/>
        </a:stretch>
      </xdr:blipFill>
      <xdr:spPr>
        <a:xfrm>
          <a:off x="12010390" y="604520"/>
          <a:ext cx="4590415" cy="6938010"/>
        </a:xfrm>
        <a:prstGeom prst="rect">
          <a:avLst/>
        </a:prstGeom>
        <a:noFill/>
        <a:ln w="9525">
          <a:noFill/>
        </a:ln>
      </xdr:spPr>
    </xdr:pic>
    <xdr:clientData/>
  </xdr:twoCellAnchor>
  <xdr:twoCellAnchor editAs="oneCell">
    <xdr:from>
      <xdr:col>17</xdr:col>
      <xdr:colOff>601345</xdr:colOff>
      <xdr:row>2</xdr:row>
      <xdr:rowOff>167640</xdr:rowOff>
    </xdr:from>
    <xdr:to>
      <xdr:col>25</xdr:col>
      <xdr:colOff>540385</xdr:colOff>
      <xdr:row>12</xdr:row>
      <xdr:rowOff>399415</xdr:rowOff>
    </xdr:to>
    <xdr:pic>
      <xdr:nvPicPr>
        <xdr:cNvPr id="3" name="Picture 2"/>
        <xdr:cNvPicPr>
          <a:picLocks noChangeAspect="1"/>
        </xdr:cNvPicPr>
      </xdr:nvPicPr>
      <xdr:blipFill>
        <a:blip r:embed="rId2"/>
        <a:stretch>
          <a:fillRect/>
        </a:stretch>
      </xdr:blipFill>
      <xdr:spPr>
        <a:xfrm>
          <a:off x="16749395" y="624840"/>
          <a:ext cx="4815840" cy="6892925"/>
        </a:xfrm>
        <a:prstGeom prst="rect">
          <a:avLst/>
        </a:prstGeom>
        <a:noFill/>
        <a:ln w="9525">
          <a:noFill/>
        </a:ln>
      </xdr:spPr>
    </xdr:pic>
    <xdr:clientData/>
  </xdr:twoCellAnchor>
  <xdr:twoCellAnchor editAs="oneCell">
    <xdr:from>
      <xdr:col>10</xdr:col>
      <xdr:colOff>0</xdr:colOff>
      <xdr:row>13</xdr:row>
      <xdr:rowOff>0</xdr:rowOff>
    </xdr:from>
    <xdr:to>
      <xdr:col>17</xdr:col>
      <xdr:colOff>504825</xdr:colOff>
      <xdr:row>15</xdr:row>
      <xdr:rowOff>1368425</xdr:rowOff>
    </xdr:to>
    <xdr:pic>
      <xdr:nvPicPr>
        <xdr:cNvPr id="4" name="Picture 3"/>
        <xdr:cNvPicPr>
          <a:picLocks noChangeAspect="1"/>
        </xdr:cNvPicPr>
      </xdr:nvPicPr>
      <xdr:blipFill>
        <a:blip r:embed="rId3"/>
        <a:stretch>
          <a:fillRect/>
        </a:stretch>
      </xdr:blipFill>
      <xdr:spPr>
        <a:xfrm>
          <a:off x="11880850" y="8039100"/>
          <a:ext cx="4772025" cy="2905125"/>
        </a:xfrm>
        <a:prstGeom prst="rect">
          <a:avLst/>
        </a:prstGeom>
        <a:noFill/>
        <a:ln w="9525">
          <a:noFill/>
        </a:ln>
      </xdr:spPr>
    </xdr:pic>
    <xdr:clientData/>
  </xdr:twoCellAnchor>
  <xdr:twoCellAnchor editAs="oneCell">
    <xdr:from>
      <xdr:col>18</xdr:col>
      <xdr:colOff>0</xdr:colOff>
      <xdr:row>13</xdr:row>
      <xdr:rowOff>0</xdr:rowOff>
    </xdr:from>
    <xdr:to>
      <xdr:col>25</xdr:col>
      <xdr:colOff>371475</xdr:colOff>
      <xdr:row>15</xdr:row>
      <xdr:rowOff>1216025</xdr:rowOff>
    </xdr:to>
    <xdr:pic>
      <xdr:nvPicPr>
        <xdr:cNvPr id="5" name="Picture 4"/>
        <xdr:cNvPicPr>
          <a:picLocks noChangeAspect="1"/>
        </xdr:cNvPicPr>
      </xdr:nvPicPr>
      <xdr:blipFill>
        <a:blip r:embed="rId4"/>
        <a:stretch>
          <a:fillRect/>
        </a:stretch>
      </xdr:blipFill>
      <xdr:spPr>
        <a:xfrm>
          <a:off x="16757650" y="8039100"/>
          <a:ext cx="4638675" cy="2752725"/>
        </a:xfrm>
        <a:prstGeom prst="rect">
          <a:avLst/>
        </a:prstGeom>
        <a:noFill/>
        <a:ln w="9525">
          <a:noFill/>
        </a:ln>
      </xdr:spPr>
    </xdr:pic>
    <xdr:clientData/>
  </xdr:twoCellAnchor>
  <xdr:twoCellAnchor editAs="oneCell">
    <xdr:from>
      <xdr:col>10</xdr:col>
      <xdr:colOff>0</xdr:colOff>
      <xdr:row>17</xdr:row>
      <xdr:rowOff>0</xdr:rowOff>
    </xdr:from>
    <xdr:to>
      <xdr:col>32</xdr:col>
      <xdr:colOff>9525</xdr:colOff>
      <xdr:row>17</xdr:row>
      <xdr:rowOff>1000125</xdr:rowOff>
    </xdr:to>
    <xdr:pic>
      <xdr:nvPicPr>
        <xdr:cNvPr id="6" name="Picture 5"/>
        <xdr:cNvPicPr>
          <a:picLocks noChangeAspect="1"/>
        </xdr:cNvPicPr>
      </xdr:nvPicPr>
      <xdr:blipFill>
        <a:blip r:embed="rId5"/>
        <a:stretch>
          <a:fillRect/>
        </a:stretch>
      </xdr:blipFill>
      <xdr:spPr>
        <a:xfrm>
          <a:off x="11880850" y="11455400"/>
          <a:ext cx="13420725" cy="100012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158750</xdr:colOff>
      <xdr:row>2</xdr:row>
      <xdr:rowOff>258445</xdr:rowOff>
    </xdr:from>
    <xdr:to>
      <xdr:col>20</xdr:col>
      <xdr:colOff>34925</xdr:colOff>
      <xdr:row>13</xdr:row>
      <xdr:rowOff>1293495</xdr:rowOff>
    </xdr:to>
    <xdr:pic>
      <xdr:nvPicPr>
        <xdr:cNvPr id="2" name="Picture 1"/>
        <xdr:cNvPicPr>
          <a:picLocks noChangeAspect="1"/>
        </xdr:cNvPicPr>
      </xdr:nvPicPr>
      <xdr:blipFill>
        <a:blip r:embed="rId1"/>
        <a:stretch>
          <a:fillRect/>
        </a:stretch>
      </xdr:blipFill>
      <xdr:spPr>
        <a:xfrm>
          <a:off x="14986000" y="918845"/>
          <a:ext cx="5972175" cy="8839200"/>
        </a:xfrm>
        <a:prstGeom prst="rect">
          <a:avLst/>
        </a:prstGeom>
        <a:noFill/>
        <a:ln w="9525">
          <a:noFill/>
        </a:ln>
      </xdr:spPr>
    </xdr:pic>
    <xdr:clientData/>
  </xdr:twoCellAnchor>
  <xdr:twoCellAnchor editAs="oneCell">
    <xdr:from>
      <xdr:col>20</xdr:col>
      <xdr:colOff>286385</xdr:colOff>
      <xdr:row>2</xdr:row>
      <xdr:rowOff>200660</xdr:rowOff>
    </xdr:from>
    <xdr:to>
      <xdr:col>28</xdr:col>
      <xdr:colOff>1200785</xdr:colOff>
      <xdr:row>13</xdr:row>
      <xdr:rowOff>1207135</xdr:rowOff>
    </xdr:to>
    <xdr:pic>
      <xdr:nvPicPr>
        <xdr:cNvPr id="3" name="Picture 2"/>
        <xdr:cNvPicPr>
          <a:picLocks noChangeAspect="1"/>
        </xdr:cNvPicPr>
      </xdr:nvPicPr>
      <xdr:blipFill>
        <a:blip r:embed="rId2"/>
        <a:stretch>
          <a:fillRect/>
        </a:stretch>
      </xdr:blipFill>
      <xdr:spPr>
        <a:xfrm>
          <a:off x="21209635" y="861060"/>
          <a:ext cx="5791200" cy="8810625"/>
        </a:xfrm>
        <a:prstGeom prst="rect">
          <a:avLst/>
        </a:prstGeom>
        <a:noFill/>
        <a:ln w="9525">
          <a:noFill/>
        </a:ln>
      </xdr:spPr>
    </xdr:pic>
    <xdr:clientData/>
  </xdr:twoCellAnchor>
  <xdr:twoCellAnchor editAs="oneCell">
    <xdr:from>
      <xdr:col>21</xdr:col>
      <xdr:colOff>0</xdr:colOff>
      <xdr:row>15</xdr:row>
      <xdr:rowOff>0</xdr:rowOff>
    </xdr:from>
    <xdr:to>
      <xdr:col>28</xdr:col>
      <xdr:colOff>400050</xdr:colOff>
      <xdr:row>17</xdr:row>
      <xdr:rowOff>1371600</xdr:rowOff>
    </xdr:to>
    <xdr:pic>
      <xdr:nvPicPr>
        <xdr:cNvPr id="4" name="Picture 3"/>
        <xdr:cNvPicPr>
          <a:picLocks noChangeAspect="1"/>
        </xdr:cNvPicPr>
      </xdr:nvPicPr>
      <xdr:blipFill>
        <a:blip r:embed="rId3"/>
        <a:stretch>
          <a:fillRect/>
        </a:stretch>
      </xdr:blipFill>
      <xdr:spPr>
        <a:xfrm>
          <a:off x="21532850" y="10636250"/>
          <a:ext cx="4667250" cy="2857500"/>
        </a:xfrm>
        <a:prstGeom prst="rect">
          <a:avLst/>
        </a:prstGeom>
        <a:noFill/>
        <a:ln w="9525">
          <a:noFill/>
        </a:ln>
      </xdr:spPr>
    </xdr:pic>
    <xdr:clientData/>
  </xdr:twoCellAnchor>
  <xdr:twoCellAnchor editAs="oneCell">
    <xdr:from>
      <xdr:col>11</xdr:col>
      <xdr:colOff>0</xdr:colOff>
      <xdr:row>15</xdr:row>
      <xdr:rowOff>0</xdr:rowOff>
    </xdr:from>
    <xdr:to>
      <xdr:col>19</xdr:col>
      <xdr:colOff>304800</xdr:colOff>
      <xdr:row>17</xdr:row>
      <xdr:rowOff>1371600</xdr:rowOff>
    </xdr:to>
    <xdr:pic>
      <xdr:nvPicPr>
        <xdr:cNvPr id="5" name="Picture 4"/>
        <xdr:cNvPicPr>
          <a:picLocks noChangeAspect="1"/>
        </xdr:cNvPicPr>
      </xdr:nvPicPr>
      <xdr:blipFill>
        <a:blip r:embed="rId4"/>
        <a:stretch>
          <a:fillRect/>
        </a:stretch>
      </xdr:blipFill>
      <xdr:spPr>
        <a:xfrm>
          <a:off x="15436850" y="10636250"/>
          <a:ext cx="5181600" cy="2857500"/>
        </a:xfrm>
        <a:prstGeom prst="rect">
          <a:avLst/>
        </a:prstGeom>
        <a:noFill/>
        <a:ln w="9525">
          <a:noFill/>
        </a:ln>
      </xdr:spPr>
    </xdr:pic>
    <xdr:clientData/>
  </xdr:twoCellAnchor>
  <xdr:twoCellAnchor editAs="oneCell">
    <xdr:from>
      <xdr:col>10</xdr:col>
      <xdr:colOff>0</xdr:colOff>
      <xdr:row>19</xdr:row>
      <xdr:rowOff>0</xdr:rowOff>
    </xdr:from>
    <xdr:to>
      <xdr:col>30</xdr:col>
      <xdr:colOff>492760</xdr:colOff>
      <xdr:row>19</xdr:row>
      <xdr:rowOff>962025</xdr:rowOff>
    </xdr:to>
    <xdr:pic>
      <xdr:nvPicPr>
        <xdr:cNvPr id="7" name="Picture 6"/>
        <xdr:cNvPicPr>
          <a:picLocks noChangeAspect="1"/>
        </xdr:cNvPicPr>
      </xdr:nvPicPr>
      <xdr:blipFill>
        <a:blip r:embed="rId5"/>
        <a:stretch>
          <a:fillRect/>
        </a:stretch>
      </xdr:blipFill>
      <xdr:spPr>
        <a:xfrm>
          <a:off x="14827250" y="13728700"/>
          <a:ext cx="13506450" cy="962025"/>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0</xdr:colOff>
      <xdr:row>3</xdr:row>
      <xdr:rowOff>0</xdr:rowOff>
    </xdr:from>
    <xdr:to>
      <xdr:col>18</xdr:col>
      <xdr:colOff>153670</xdr:colOff>
      <xdr:row>13</xdr:row>
      <xdr:rowOff>132715</xdr:rowOff>
    </xdr:to>
    <xdr:pic>
      <xdr:nvPicPr>
        <xdr:cNvPr id="2" name="Picture 1"/>
        <xdr:cNvPicPr>
          <a:picLocks noChangeAspect="1"/>
        </xdr:cNvPicPr>
      </xdr:nvPicPr>
      <xdr:blipFill>
        <a:blip r:embed="rId1"/>
        <a:stretch>
          <a:fillRect/>
        </a:stretch>
      </xdr:blipFill>
      <xdr:spPr>
        <a:xfrm>
          <a:off x="11842750" y="939800"/>
          <a:ext cx="5030470" cy="7797165"/>
        </a:xfrm>
        <a:prstGeom prst="rect">
          <a:avLst/>
        </a:prstGeom>
        <a:noFill/>
        <a:ln w="9525">
          <a:noFill/>
        </a:ln>
      </xdr:spPr>
    </xdr:pic>
    <xdr:clientData/>
  </xdr:twoCellAnchor>
  <xdr:twoCellAnchor editAs="oneCell">
    <xdr:from>
      <xdr:col>19</xdr:col>
      <xdr:colOff>0</xdr:colOff>
      <xdr:row>3</xdr:row>
      <xdr:rowOff>0</xdr:rowOff>
    </xdr:from>
    <xdr:to>
      <xdr:col>27</xdr:col>
      <xdr:colOff>129540</xdr:colOff>
      <xdr:row>13</xdr:row>
      <xdr:rowOff>100330</xdr:rowOff>
    </xdr:to>
    <xdr:pic>
      <xdr:nvPicPr>
        <xdr:cNvPr id="3" name="Picture 2"/>
        <xdr:cNvPicPr>
          <a:picLocks noChangeAspect="1"/>
        </xdr:cNvPicPr>
      </xdr:nvPicPr>
      <xdr:blipFill>
        <a:blip r:embed="rId2"/>
        <a:stretch>
          <a:fillRect/>
        </a:stretch>
      </xdr:blipFill>
      <xdr:spPr>
        <a:xfrm>
          <a:off x="17329150" y="939800"/>
          <a:ext cx="5006340" cy="7764780"/>
        </a:xfrm>
        <a:prstGeom prst="rect">
          <a:avLst/>
        </a:prstGeom>
        <a:noFill/>
        <a:ln w="9525">
          <a:noFill/>
        </a:ln>
      </xdr:spPr>
    </xdr:pic>
    <xdr:clientData/>
  </xdr:twoCellAnchor>
  <xdr:twoCellAnchor editAs="oneCell">
    <xdr:from>
      <xdr:col>10</xdr:col>
      <xdr:colOff>0</xdr:colOff>
      <xdr:row>15</xdr:row>
      <xdr:rowOff>0</xdr:rowOff>
    </xdr:from>
    <xdr:to>
      <xdr:col>17</xdr:col>
      <xdr:colOff>390525</xdr:colOff>
      <xdr:row>17</xdr:row>
      <xdr:rowOff>1139825</xdr:rowOff>
    </xdr:to>
    <xdr:pic>
      <xdr:nvPicPr>
        <xdr:cNvPr id="4" name="Picture 3"/>
        <xdr:cNvPicPr>
          <a:picLocks noChangeAspect="1"/>
        </xdr:cNvPicPr>
      </xdr:nvPicPr>
      <xdr:blipFill>
        <a:blip r:embed="rId3"/>
        <a:stretch>
          <a:fillRect/>
        </a:stretch>
      </xdr:blipFill>
      <xdr:spPr>
        <a:xfrm>
          <a:off x="11842750" y="9417050"/>
          <a:ext cx="4657725" cy="2752725"/>
        </a:xfrm>
        <a:prstGeom prst="rect">
          <a:avLst/>
        </a:prstGeom>
        <a:noFill/>
        <a:ln w="9525">
          <a:noFill/>
        </a:ln>
      </xdr:spPr>
    </xdr:pic>
    <xdr:clientData/>
  </xdr:twoCellAnchor>
  <xdr:twoCellAnchor editAs="oneCell">
    <xdr:from>
      <xdr:col>19</xdr:col>
      <xdr:colOff>0</xdr:colOff>
      <xdr:row>15</xdr:row>
      <xdr:rowOff>0</xdr:rowOff>
    </xdr:from>
    <xdr:to>
      <xdr:col>26</xdr:col>
      <xdr:colOff>523875</xdr:colOff>
      <xdr:row>17</xdr:row>
      <xdr:rowOff>1196975</xdr:rowOff>
    </xdr:to>
    <xdr:pic>
      <xdr:nvPicPr>
        <xdr:cNvPr id="5" name="Picture 4"/>
        <xdr:cNvPicPr>
          <a:picLocks noChangeAspect="1"/>
        </xdr:cNvPicPr>
      </xdr:nvPicPr>
      <xdr:blipFill>
        <a:blip r:embed="rId4"/>
        <a:stretch>
          <a:fillRect/>
        </a:stretch>
      </xdr:blipFill>
      <xdr:spPr>
        <a:xfrm>
          <a:off x="17329150" y="9417050"/>
          <a:ext cx="4791075" cy="2809875"/>
        </a:xfrm>
        <a:prstGeom prst="rect">
          <a:avLst/>
        </a:prstGeom>
        <a:noFill/>
        <a:ln w="9525">
          <a:noFill/>
        </a:ln>
      </xdr:spPr>
    </xdr:pic>
    <xdr:clientData/>
  </xdr:twoCellAnchor>
  <xdr:twoCellAnchor editAs="oneCell">
    <xdr:from>
      <xdr:col>10</xdr:col>
      <xdr:colOff>0</xdr:colOff>
      <xdr:row>18</xdr:row>
      <xdr:rowOff>0</xdr:rowOff>
    </xdr:from>
    <xdr:to>
      <xdr:col>32</xdr:col>
      <xdr:colOff>95250</xdr:colOff>
      <xdr:row>19</xdr:row>
      <xdr:rowOff>457200</xdr:rowOff>
    </xdr:to>
    <xdr:pic>
      <xdr:nvPicPr>
        <xdr:cNvPr id="6" name="Picture 5"/>
        <xdr:cNvPicPr>
          <a:picLocks noChangeAspect="1"/>
        </xdr:cNvPicPr>
      </xdr:nvPicPr>
      <xdr:blipFill>
        <a:blip r:embed="rId5"/>
        <a:stretch>
          <a:fillRect/>
        </a:stretch>
      </xdr:blipFill>
      <xdr:spPr>
        <a:xfrm>
          <a:off x="11842750" y="12680950"/>
          <a:ext cx="13506450" cy="952500"/>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0</xdr:colOff>
      <xdr:row>3</xdr:row>
      <xdr:rowOff>0</xdr:rowOff>
    </xdr:from>
    <xdr:to>
      <xdr:col>19</xdr:col>
      <xdr:colOff>304800</xdr:colOff>
      <xdr:row>14</xdr:row>
      <xdr:rowOff>6350</xdr:rowOff>
    </xdr:to>
    <xdr:pic>
      <xdr:nvPicPr>
        <xdr:cNvPr id="2" name="Picture 1"/>
        <xdr:cNvPicPr>
          <a:picLocks noChangeAspect="1"/>
        </xdr:cNvPicPr>
      </xdr:nvPicPr>
      <xdr:blipFill>
        <a:blip r:embed="rId1"/>
        <a:stretch>
          <a:fillRect/>
        </a:stretch>
      </xdr:blipFill>
      <xdr:spPr>
        <a:xfrm>
          <a:off x="11125200" y="939800"/>
          <a:ext cx="5791200" cy="8724900"/>
        </a:xfrm>
        <a:prstGeom prst="rect">
          <a:avLst/>
        </a:prstGeom>
        <a:noFill/>
        <a:ln w="9525">
          <a:noFill/>
        </a:ln>
      </xdr:spPr>
    </xdr:pic>
    <xdr:clientData/>
  </xdr:twoCellAnchor>
  <xdr:twoCellAnchor editAs="oneCell">
    <xdr:from>
      <xdr:col>20</xdr:col>
      <xdr:colOff>0</xdr:colOff>
      <xdr:row>3</xdr:row>
      <xdr:rowOff>0</xdr:rowOff>
    </xdr:from>
    <xdr:to>
      <xdr:col>29</xdr:col>
      <xdr:colOff>209550</xdr:colOff>
      <xdr:row>14</xdr:row>
      <xdr:rowOff>25400</xdr:rowOff>
    </xdr:to>
    <xdr:pic>
      <xdr:nvPicPr>
        <xdr:cNvPr id="3" name="Picture 2"/>
        <xdr:cNvPicPr>
          <a:picLocks noChangeAspect="1"/>
        </xdr:cNvPicPr>
      </xdr:nvPicPr>
      <xdr:blipFill>
        <a:blip r:embed="rId2"/>
        <a:stretch>
          <a:fillRect/>
        </a:stretch>
      </xdr:blipFill>
      <xdr:spPr>
        <a:xfrm>
          <a:off x="17221200" y="939800"/>
          <a:ext cx="5695950" cy="8743950"/>
        </a:xfrm>
        <a:prstGeom prst="rect">
          <a:avLst/>
        </a:prstGeom>
        <a:noFill/>
        <a:ln w="9525">
          <a:noFill/>
        </a:ln>
      </xdr:spPr>
    </xdr:pic>
    <xdr:clientData/>
  </xdr:twoCellAnchor>
  <xdr:twoCellAnchor editAs="oneCell">
    <xdr:from>
      <xdr:col>10</xdr:col>
      <xdr:colOff>114300</xdr:colOff>
      <xdr:row>15</xdr:row>
      <xdr:rowOff>6985</xdr:rowOff>
    </xdr:from>
    <xdr:to>
      <xdr:col>17</xdr:col>
      <xdr:colOff>533400</xdr:colOff>
      <xdr:row>17</xdr:row>
      <xdr:rowOff>626110</xdr:rowOff>
    </xdr:to>
    <xdr:pic>
      <xdr:nvPicPr>
        <xdr:cNvPr id="6" name="Picture 5"/>
        <xdr:cNvPicPr>
          <a:picLocks noChangeAspect="1"/>
        </xdr:cNvPicPr>
      </xdr:nvPicPr>
      <xdr:blipFill>
        <a:blip r:embed="rId3"/>
        <a:stretch>
          <a:fillRect/>
        </a:stretch>
      </xdr:blipFill>
      <xdr:spPr>
        <a:xfrm>
          <a:off x="11239500" y="10109835"/>
          <a:ext cx="4686300" cy="2828925"/>
        </a:xfrm>
        <a:prstGeom prst="rect">
          <a:avLst/>
        </a:prstGeom>
        <a:noFill/>
        <a:ln w="9525">
          <a:noFill/>
        </a:ln>
      </xdr:spPr>
    </xdr:pic>
    <xdr:clientData/>
  </xdr:twoCellAnchor>
  <xdr:twoCellAnchor editAs="oneCell">
    <xdr:from>
      <xdr:col>20</xdr:col>
      <xdr:colOff>161290</xdr:colOff>
      <xdr:row>15</xdr:row>
      <xdr:rowOff>96520</xdr:rowOff>
    </xdr:from>
    <xdr:to>
      <xdr:col>27</xdr:col>
      <xdr:colOff>485140</xdr:colOff>
      <xdr:row>17</xdr:row>
      <xdr:rowOff>706120</xdr:rowOff>
    </xdr:to>
    <xdr:pic>
      <xdr:nvPicPr>
        <xdr:cNvPr id="7" name="Picture 6"/>
        <xdr:cNvPicPr>
          <a:picLocks noChangeAspect="1"/>
        </xdr:cNvPicPr>
      </xdr:nvPicPr>
      <xdr:blipFill>
        <a:blip r:embed="rId4"/>
        <a:stretch>
          <a:fillRect/>
        </a:stretch>
      </xdr:blipFill>
      <xdr:spPr>
        <a:xfrm>
          <a:off x="17382490" y="10199370"/>
          <a:ext cx="4591050" cy="2819400"/>
        </a:xfrm>
        <a:prstGeom prst="rect">
          <a:avLst/>
        </a:prstGeom>
        <a:noFill/>
        <a:ln w="9525">
          <a:noFill/>
        </a:ln>
      </xdr:spPr>
    </xdr:pic>
    <xdr:clientData/>
  </xdr:twoCellAnchor>
  <xdr:twoCellAnchor editAs="oneCell">
    <xdr:from>
      <xdr:col>10</xdr:col>
      <xdr:colOff>0</xdr:colOff>
      <xdr:row>18</xdr:row>
      <xdr:rowOff>0</xdr:rowOff>
    </xdr:from>
    <xdr:to>
      <xdr:col>32</xdr:col>
      <xdr:colOff>57150</xdr:colOff>
      <xdr:row>19</xdr:row>
      <xdr:rowOff>457200</xdr:rowOff>
    </xdr:to>
    <xdr:pic>
      <xdr:nvPicPr>
        <xdr:cNvPr id="4" name="Picture 3"/>
        <xdr:cNvPicPr>
          <a:picLocks noChangeAspect="1"/>
        </xdr:cNvPicPr>
      </xdr:nvPicPr>
      <xdr:blipFill>
        <a:blip r:embed="rId5"/>
        <a:stretch>
          <a:fillRect/>
        </a:stretch>
      </xdr:blipFill>
      <xdr:spPr>
        <a:xfrm>
          <a:off x="11125200" y="13519150"/>
          <a:ext cx="13468350" cy="952500"/>
        </a:xfrm>
        <a:prstGeom prst="rect">
          <a:avLst/>
        </a:prstGeom>
        <a:noFill/>
        <a:ln w="9525">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19</xdr:col>
      <xdr:colOff>245110</xdr:colOff>
      <xdr:row>3</xdr:row>
      <xdr:rowOff>328930</xdr:rowOff>
    </xdr:from>
    <xdr:to>
      <xdr:col>28</xdr:col>
      <xdr:colOff>73025</xdr:colOff>
      <xdr:row>15</xdr:row>
      <xdr:rowOff>250825</xdr:rowOff>
    </xdr:to>
    <xdr:pic>
      <xdr:nvPicPr>
        <xdr:cNvPr id="3" name="Picture 2"/>
        <xdr:cNvPicPr>
          <a:picLocks noChangeAspect="1"/>
        </xdr:cNvPicPr>
      </xdr:nvPicPr>
      <xdr:blipFill>
        <a:blip r:embed="rId1"/>
        <a:stretch>
          <a:fillRect/>
        </a:stretch>
      </xdr:blipFill>
      <xdr:spPr>
        <a:xfrm>
          <a:off x="18253710" y="1268730"/>
          <a:ext cx="5314315" cy="8208645"/>
        </a:xfrm>
        <a:prstGeom prst="rect">
          <a:avLst/>
        </a:prstGeom>
        <a:noFill/>
        <a:ln w="9525">
          <a:noFill/>
        </a:ln>
      </xdr:spPr>
    </xdr:pic>
    <xdr:clientData/>
  </xdr:twoCellAnchor>
  <xdr:twoCellAnchor editAs="oneCell">
    <xdr:from>
      <xdr:col>10</xdr:col>
      <xdr:colOff>120015</xdr:colOff>
      <xdr:row>4</xdr:row>
      <xdr:rowOff>36195</xdr:rowOff>
    </xdr:from>
    <xdr:to>
      <xdr:col>19</xdr:col>
      <xdr:colOff>59690</xdr:colOff>
      <xdr:row>15</xdr:row>
      <xdr:rowOff>479425</xdr:rowOff>
    </xdr:to>
    <xdr:pic>
      <xdr:nvPicPr>
        <xdr:cNvPr id="4" name="Picture 3"/>
        <xdr:cNvPicPr>
          <a:picLocks noChangeAspect="1"/>
        </xdr:cNvPicPr>
      </xdr:nvPicPr>
      <xdr:blipFill>
        <a:blip r:embed="rId2"/>
        <a:stretch>
          <a:fillRect/>
        </a:stretch>
      </xdr:blipFill>
      <xdr:spPr>
        <a:xfrm>
          <a:off x="12642215" y="1344295"/>
          <a:ext cx="5426075" cy="8361680"/>
        </a:xfrm>
        <a:prstGeom prst="rect">
          <a:avLst/>
        </a:prstGeom>
        <a:noFill/>
        <a:ln w="9525">
          <a:noFill/>
        </a:ln>
      </xdr:spPr>
    </xdr:pic>
    <xdr:clientData/>
  </xdr:twoCellAnchor>
  <xdr:twoCellAnchor editAs="oneCell">
    <xdr:from>
      <xdr:col>10</xdr:col>
      <xdr:colOff>156210</xdr:colOff>
      <xdr:row>15</xdr:row>
      <xdr:rowOff>695325</xdr:rowOff>
    </xdr:from>
    <xdr:to>
      <xdr:col>17</xdr:col>
      <xdr:colOff>480060</xdr:colOff>
      <xdr:row>18</xdr:row>
      <xdr:rowOff>63500</xdr:rowOff>
    </xdr:to>
    <xdr:pic>
      <xdr:nvPicPr>
        <xdr:cNvPr id="2" name="Picture 1"/>
        <xdr:cNvPicPr>
          <a:picLocks noChangeAspect="1"/>
        </xdr:cNvPicPr>
      </xdr:nvPicPr>
      <xdr:blipFill>
        <a:blip r:embed="rId3"/>
        <a:stretch>
          <a:fillRect/>
        </a:stretch>
      </xdr:blipFill>
      <xdr:spPr>
        <a:xfrm>
          <a:off x="12678410" y="9921875"/>
          <a:ext cx="4591050" cy="2771775"/>
        </a:xfrm>
        <a:prstGeom prst="rect">
          <a:avLst/>
        </a:prstGeom>
        <a:noFill/>
        <a:ln w="9525">
          <a:noFill/>
        </a:ln>
      </xdr:spPr>
    </xdr:pic>
    <xdr:clientData/>
  </xdr:twoCellAnchor>
  <xdr:twoCellAnchor editAs="oneCell">
    <xdr:from>
      <xdr:col>19</xdr:col>
      <xdr:colOff>536575</xdr:colOff>
      <xdr:row>15</xdr:row>
      <xdr:rowOff>743585</xdr:rowOff>
    </xdr:from>
    <xdr:to>
      <xdr:col>27</xdr:col>
      <xdr:colOff>146050</xdr:colOff>
      <xdr:row>18</xdr:row>
      <xdr:rowOff>6985</xdr:rowOff>
    </xdr:to>
    <xdr:pic>
      <xdr:nvPicPr>
        <xdr:cNvPr id="5" name="Picture 4"/>
        <xdr:cNvPicPr>
          <a:picLocks noChangeAspect="1"/>
        </xdr:cNvPicPr>
      </xdr:nvPicPr>
      <xdr:blipFill>
        <a:blip r:embed="rId4"/>
        <a:stretch>
          <a:fillRect/>
        </a:stretch>
      </xdr:blipFill>
      <xdr:spPr>
        <a:xfrm>
          <a:off x="18545175" y="9970135"/>
          <a:ext cx="4486275" cy="2667000"/>
        </a:xfrm>
        <a:prstGeom prst="rect">
          <a:avLst/>
        </a:prstGeom>
        <a:noFill/>
        <a:ln w="9525">
          <a:noFill/>
        </a:ln>
      </xdr:spPr>
    </xdr:pic>
    <xdr:clientData/>
  </xdr:twoCellAnchor>
  <xdr:twoCellAnchor editAs="oneCell">
    <xdr:from>
      <xdr:col>10</xdr:col>
      <xdr:colOff>0</xdr:colOff>
      <xdr:row>19</xdr:row>
      <xdr:rowOff>0</xdr:rowOff>
    </xdr:from>
    <xdr:to>
      <xdr:col>32</xdr:col>
      <xdr:colOff>38100</xdr:colOff>
      <xdr:row>19</xdr:row>
      <xdr:rowOff>952500</xdr:rowOff>
    </xdr:to>
    <xdr:pic>
      <xdr:nvPicPr>
        <xdr:cNvPr id="6" name="Picture 5"/>
        <xdr:cNvPicPr>
          <a:picLocks noChangeAspect="1"/>
        </xdr:cNvPicPr>
      </xdr:nvPicPr>
      <xdr:blipFill>
        <a:blip r:embed="rId5"/>
        <a:stretch>
          <a:fillRect/>
        </a:stretch>
      </xdr:blipFill>
      <xdr:spPr>
        <a:xfrm>
          <a:off x="12522200" y="12814300"/>
          <a:ext cx="13449300" cy="952500"/>
        </a:xfrm>
        <a:prstGeom prst="rect">
          <a:avLst/>
        </a:prstGeom>
        <a:noFill/>
        <a:ln w="9525">
          <a:noFill/>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99695</xdr:colOff>
      <xdr:row>3</xdr:row>
      <xdr:rowOff>358140</xdr:rowOff>
    </xdr:from>
    <xdr:to>
      <xdr:col>18</xdr:col>
      <xdr:colOff>480695</xdr:colOff>
      <xdr:row>12</xdr:row>
      <xdr:rowOff>111760</xdr:rowOff>
    </xdr:to>
    <xdr:pic>
      <xdr:nvPicPr>
        <xdr:cNvPr id="2" name="Picture 1"/>
        <xdr:cNvPicPr>
          <a:picLocks noChangeAspect="1"/>
        </xdr:cNvPicPr>
      </xdr:nvPicPr>
      <xdr:blipFill>
        <a:blip r:embed="rId1"/>
        <a:stretch>
          <a:fillRect/>
        </a:stretch>
      </xdr:blipFill>
      <xdr:spPr>
        <a:xfrm>
          <a:off x="13291820" y="1602740"/>
          <a:ext cx="5257800" cy="8040370"/>
        </a:xfrm>
        <a:prstGeom prst="rect">
          <a:avLst/>
        </a:prstGeom>
        <a:noFill/>
        <a:ln w="9525">
          <a:noFill/>
        </a:ln>
      </xdr:spPr>
    </xdr:pic>
    <xdr:clientData/>
  </xdr:twoCellAnchor>
  <xdr:twoCellAnchor editAs="oneCell">
    <xdr:from>
      <xdr:col>18</xdr:col>
      <xdr:colOff>544195</xdr:colOff>
      <xdr:row>4</xdr:row>
      <xdr:rowOff>9525</xdr:rowOff>
    </xdr:from>
    <xdr:to>
      <xdr:col>27</xdr:col>
      <xdr:colOff>594360</xdr:colOff>
      <xdr:row>12</xdr:row>
      <xdr:rowOff>508635</xdr:rowOff>
    </xdr:to>
    <xdr:pic>
      <xdr:nvPicPr>
        <xdr:cNvPr id="3" name="Picture 2"/>
        <xdr:cNvPicPr>
          <a:picLocks noChangeAspect="1"/>
        </xdr:cNvPicPr>
      </xdr:nvPicPr>
      <xdr:blipFill>
        <a:blip r:embed="rId2"/>
        <a:stretch>
          <a:fillRect/>
        </a:stretch>
      </xdr:blipFill>
      <xdr:spPr>
        <a:xfrm>
          <a:off x="18613120" y="1622425"/>
          <a:ext cx="5536565" cy="8417560"/>
        </a:xfrm>
        <a:prstGeom prst="rect">
          <a:avLst/>
        </a:prstGeom>
        <a:noFill/>
        <a:ln w="9525">
          <a:noFill/>
        </a:ln>
      </xdr:spPr>
    </xdr:pic>
    <xdr:clientData/>
  </xdr:twoCellAnchor>
  <xdr:twoCellAnchor editAs="oneCell">
    <xdr:from>
      <xdr:col>9</xdr:col>
      <xdr:colOff>561340</xdr:colOff>
      <xdr:row>13</xdr:row>
      <xdr:rowOff>304165</xdr:rowOff>
    </xdr:from>
    <xdr:to>
      <xdr:col>17</xdr:col>
      <xdr:colOff>266065</xdr:colOff>
      <xdr:row>16</xdr:row>
      <xdr:rowOff>259715</xdr:rowOff>
    </xdr:to>
    <xdr:pic>
      <xdr:nvPicPr>
        <xdr:cNvPr id="4" name="Picture 3"/>
        <xdr:cNvPicPr>
          <a:picLocks noChangeAspect="1"/>
        </xdr:cNvPicPr>
      </xdr:nvPicPr>
      <xdr:blipFill>
        <a:blip r:embed="rId3"/>
        <a:stretch>
          <a:fillRect/>
        </a:stretch>
      </xdr:blipFill>
      <xdr:spPr>
        <a:xfrm>
          <a:off x="13143865" y="10572115"/>
          <a:ext cx="4581525" cy="2819400"/>
        </a:xfrm>
        <a:prstGeom prst="rect">
          <a:avLst/>
        </a:prstGeom>
        <a:noFill/>
        <a:ln w="9525">
          <a:noFill/>
        </a:ln>
      </xdr:spPr>
    </xdr:pic>
    <xdr:clientData/>
  </xdr:twoCellAnchor>
  <xdr:twoCellAnchor editAs="oneCell">
    <xdr:from>
      <xdr:col>18</xdr:col>
      <xdr:colOff>287655</xdr:colOff>
      <xdr:row>13</xdr:row>
      <xdr:rowOff>328295</xdr:rowOff>
    </xdr:from>
    <xdr:to>
      <xdr:col>26</xdr:col>
      <xdr:colOff>392430</xdr:colOff>
      <xdr:row>16</xdr:row>
      <xdr:rowOff>188595</xdr:rowOff>
    </xdr:to>
    <xdr:pic>
      <xdr:nvPicPr>
        <xdr:cNvPr id="5" name="Picture 4"/>
        <xdr:cNvPicPr>
          <a:picLocks noChangeAspect="1"/>
        </xdr:cNvPicPr>
      </xdr:nvPicPr>
      <xdr:blipFill>
        <a:blip r:embed="rId4"/>
        <a:stretch>
          <a:fillRect/>
        </a:stretch>
      </xdr:blipFill>
      <xdr:spPr>
        <a:xfrm>
          <a:off x="18356580" y="10596245"/>
          <a:ext cx="4981575" cy="2724150"/>
        </a:xfrm>
        <a:prstGeom prst="rect">
          <a:avLst/>
        </a:prstGeom>
        <a:noFill/>
        <a:ln w="9525">
          <a:noFill/>
        </a:ln>
      </xdr:spPr>
    </xdr:pic>
    <xdr:clientData/>
  </xdr:twoCellAnchor>
  <xdr:twoCellAnchor editAs="oneCell">
    <xdr:from>
      <xdr:col>10</xdr:col>
      <xdr:colOff>0</xdr:colOff>
      <xdr:row>17</xdr:row>
      <xdr:rowOff>0</xdr:rowOff>
    </xdr:from>
    <xdr:to>
      <xdr:col>32</xdr:col>
      <xdr:colOff>57150</xdr:colOff>
      <xdr:row>17</xdr:row>
      <xdr:rowOff>1028700</xdr:rowOff>
    </xdr:to>
    <xdr:pic>
      <xdr:nvPicPr>
        <xdr:cNvPr id="6" name="Picture 5"/>
        <xdr:cNvPicPr>
          <a:picLocks noChangeAspect="1"/>
        </xdr:cNvPicPr>
      </xdr:nvPicPr>
      <xdr:blipFill>
        <a:blip r:embed="rId5"/>
        <a:stretch>
          <a:fillRect/>
        </a:stretch>
      </xdr:blipFill>
      <xdr:spPr>
        <a:xfrm>
          <a:off x="13192125" y="13538200"/>
          <a:ext cx="13468350" cy="1028700"/>
        </a:xfrm>
        <a:prstGeom prst="rect">
          <a:avLst/>
        </a:prstGeom>
        <a:noFill/>
        <a:ln w="9525">
          <a:noFill/>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144780</xdr:colOff>
      <xdr:row>3</xdr:row>
      <xdr:rowOff>90805</xdr:rowOff>
    </xdr:from>
    <xdr:to>
      <xdr:col>19</xdr:col>
      <xdr:colOff>30480</xdr:colOff>
      <xdr:row>12</xdr:row>
      <xdr:rowOff>758825</xdr:rowOff>
    </xdr:to>
    <xdr:pic>
      <xdr:nvPicPr>
        <xdr:cNvPr id="2" name="Picture 1"/>
        <xdr:cNvPicPr>
          <a:picLocks noChangeAspect="1"/>
        </xdr:cNvPicPr>
      </xdr:nvPicPr>
      <xdr:blipFill>
        <a:blip r:embed="rId1"/>
        <a:stretch>
          <a:fillRect/>
        </a:stretch>
      </xdr:blipFill>
      <xdr:spPr>
        <a:xfrm>
          <a:off x="12273280" y="1030605"/>
          <a:ext cx="5372100" cy="7957820"/>
        </a:xfrm>
        <a:prstGeom prst="rect">
          <a:avLst/>
        </a:prstGeom>
        <a:noFill/>
        <a:ln w="9525">
          <a:noFill/>
        </a:ln>
      </xdr:spPr>
    </xdr:pic>
    <xdr:clientData/>
  </xdr:twoCellAnchor>
  <xdr:twoCellAnchor editAs="oneCell">
    <xdr:from>
      <xdr:col>19</xdr:col>
      <xdr:colOff>473075</xdr:colOff>
      <xdr:row>3</xdr:row>
      <xdr:rowOff>93345</xdr:rowOff>
    </xdr:from>
    <xdr:to>
      <xdr:col>28</xdr:col>
      <xdr:colOff>438785</xdr:colOff>
      <xdr:row>12</xdr:row>
      <xdr:rowOff>779780</xdr:rowOff>
    </xdr:to>
    <xdr:pic>
      <xdr:nvPicPr>
        <xdr:cNvPr id="3" name="Picture 2"/>
        <xdr:cNvPicPr>
          <a:picLocks noChangeAspect="1"/>
        </xdr:cNvPicPr>
      </xdr:nvPicPr>
      <xdr:blipFill>
        <a:blip r:embed="rId2"/>
        <a:stretch>
          <a:fillRect/>
        </a:stretch>
      </xdr:blipFill>
      <xdr:spPr>
        <a:xfrm>
          <a:off x="18087975" y="1033145"/>
          <a:ext cx="5452110" cy="7976235"/>
        </a:xfrm>
        <a:prstGeom prst="rect">
          <a:avLst/>
        </a:prstGeom>
        <a:noFill/>
        <a:ln w="9525">
          <a:noFill/>
        </a:ln>
      </xdr:spPr>
    </xdr:pic>
    <xdr:clientData/>
  </xdr:twoCellAnchor>
  <xdr:twoCellAnchor editAs="oneCell">
    <xdr:from>
      <xdr:col>20</xdr:col>
      <xdr:colOff>0</xdr:colOff>
      <xdr:row>13</xdr:row>
      <xdr:rowOff>0</xdr:rowOff>
    </xdr:from>
    <xdr:to>
      <xdr:col>27</xdr:col>
      <xdr:colOff>361950</xdr:colOff>
      <xdr:row>15</xdr:row>
      <xdr:rowOff>1047750</xdr:rowOff>
    </xdr:to>
    <xdr:pic>
      <xdr:nvPicPr>
        <xdr:cNvPr id="4" name="Picture 3"/>
        <xdr:cNvPicPr>
          <a:picLocks noChangeAspect="1"/>
        </xdr:cNvPicPr>
      </xdr:nvPicPr>
      <xdr:blipFill>
        <a:blip r:embed="rId3"/>
        <a:stretch>
          <a:fillRect/>
        </a:stretch>
      </xdr:blipFill>
      <xdr:spPr>
        <a:xfrm>
          <a:off x="18224500" y="9150350"/>
          <a:ext cx="4629150" cy="2838450"/>
        </a:xfrm>
        <a:prstGeom prst="rect">
          <a:avLst/>
        </a:prstGeom>
        <a:noFill/>
        <a:ln w="9525">
          <a:noFill/>
        </a:ln>
      </xdr:spPr>
    </xdr:pic>
    <xdr:clientData/>
  </xdr:twoCellAnchor>
  <xdr:twoCellAnchor editAs="oneCell">
    <xdr:from>
      <xdr:col>10</xdr:col>
      <xdr:colOff>0</xdr:colOff>
      <xdr:row>13</xdr:row>
      <xdr:rowOff>0</xdr:rowOff>
    </xdr:from>
    <xdr:to>
      <xdr:col>17</xdr:col>
      <xdr:colOff>228600</xdr:colOff>
      <xdr:row>15</xdr:row>
      <xdr:rowOff>962025</xdr:rowOff>
    </xdr:to>
    <xdr:pic>
      <xdr:nvPicPr>
        <xdr:cNvPr id="5" name="Picture 4"/>
        <xdr:cNvPicPr>
          <a:picLocks noChangeAspect="1"/>
        </xdr:cNvPicPr>
      </xdr:nvPicPr>
      <xdr:blipFill>
        <a:blip r:embed="rId4"/>
        <a:stretch>
          <a:fillRect/>
        </a:stretch>
      </xdr:blipFill>
      <xdr:spPr>
        <a:xfrm>
          <a:off x="12128500" y="9150350"/>
          <a:ext cx="4495800" cy="2752725"/>
        </a:xfrm>
        <a:prstGeom prst="rect">
          <a:avLst/>
        </a:prstGeom>
        <a:noFill/>
        <a:ln w="9525">
          <a:noFill/>
        </a:ln>
      </xdr:spPr>
    </xdr:pic>
    <xdr:clientData/>
  </xdr:twoCellAnchor>
  <xdr:twoCellAnchor editAs="oneCell">
    <xdr:from>
      <xdr:col>10</xdr:col>
      <xdr:colOff>0</xdr:colOff>
      <xdr:row>16</xdr:row>
      <xdr:rowOff>0</xdr:rowOff>
    </xdr:from>
    <xdr:to>
      <xdr:col>32</xdr:col>
      <xdr:colOff>47625</xdr:colOff>
      <xdr:row>17</xdr:row>
      <xdr:rowOff>590550</xdr:rowOff>
    </xdr:to>
    <xdr:pic>
      <xdr:nvPicPr>
        <xdr:cNvPr id="7" name="Picture 6"/>
        <xdr:cNvPicPr>
          <a:picLocks noChangeAspect="1"/>
        </xdr:cNvPicPr>
      </xdr:nvPicPr>
      <xdr:blipFill>
        <a:blip r:embed="rId5"/>
        <a:stretch>
          <a:fillRect/>
        </a:stretch>
      </xdr:blipFill>
      <xdr:spPr>
        <a:xfrm>
          <a:off x="12128500" y="12642850"/>
          <a:ext cx="13458825" cy="1009650"/>
        </a:xfrm>
        <a:prstGeom prst="rect">
          <a:avLst/>
        </a:prstGeom>
        <a:noFill/>
        <a:ln w="9525">
          <a:noFill/>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109220</xdr:colOff>
      <xdr:row>2</xdr:row>
      <xdr:rowOff>159385</xdr:rowOff>
    </xdr:from>
    <xdr:to>
      <xdr:col>14</xdr:col>
      <xdr:colOff>958850</xdr:colOff>
      <xdr:row>12</xdr:row>
      <xdr:rowOff>1035050</xdr:rowOff>
    </xdr:to>
    <xdr:pic>
      <xdr:nvPicPr>
        <xdr:cNvPr id="3" name="Picture 2"/>
        <xdr:cNvPicPr>
          <a:picLocks noChangeAspect="1"/>
        </xdr:cNvPicPr>
      </xdr:nvPicPr>
      <xdr:blipFill>
        <a:blip r:embed="rId1"/>
        <a:stretch>
          <a:fillRect/>
        </a:stretch>
      </xdr:blipFill>
      <xdr:spPr>
        <a:xfrm>
          <a:off x="13761085" y="1048385"/>
          <a:ext cx="5030470" cy="7797165"/>
        </a:xfrm>
        <a:prstGeom prst="rect">
          <a:avLst/>
        </a:prstGeom>
        <a:noFill/>
        <a:ln w="9525">
          <a:noFill/>
        </a:ln>
      </xdr:spPr>
    </xdr:pic>
    <xdr:clientData/>
  </xdr:twoCellAnchor>
  <xdr:twoCellAnchor editAs="oneCell">
    <xdr:from>
      <xdr:col>15</xdr:col>
      <xdr:colOff>153035</xdr:colOff>
      <xdr:row>2</xdr:row>
      <xdr:rowOff>122555</xdr:rowOff>
    </xdr:from>
    <xdr:to>
      <xdr:col>19</xdr:col>
      <xdr:colOff>978535</xdr:colOff>
      <xdr:row>12</xdr:row>
      <xdr:rowOff>965835</xdr:rowOff>
    </xdr:to>
    <xdr:pic>
      <xdr:nvPicPr>
        <xdr:cNvPr id="4" name="Picture 3"/>
        <xdr:cNvPicPr>
          <a:picLocks noChangeAspect="1"/>
        </xdr:cNvPicPr>
      </xdr:nvPicPr>
      <xdr:blipFill>
        <a:blip r:embed="rId2"/>
        <a:stretch>
          <a:fillRect/>
        </a:stretch>
      </xdr:blipFill>
      <xdr:spPr>
        <a:xfrm>
          <a:off x="19030950" y="1011555"/>
          <a:ext cx="5006340" cy="7764780"/>
        </a:xfrm>
        <a:prstGeom prst="rect">
          <a:avLst/>
        </a:prstGeom>
        <a:noFill/>
        <a:ln w="9525">
          <a:noFill/>
        </a:ln>
      </xdr:spPr>
    </xdr:pic>
    <xdr:clientData/>
  </xdr:twoCellAnchor>
  <xdr:twoCellAnchor editAs="oneCell">
    <xdr:from>
      <xdr:col>10</xdr:col>
      <xdr:colOff>22225</xdr:colOff>
      <xdr:row>14</xdr:row>
      <xdr:rowOff>260350</xdr:rowOff>
    </xdr:from>
    <xdr:to>
      <xdr:col>14</xdr:col>
      <xdr:colOff>775335</xdr:colOff>
      <xdr:row>17</xdr:row>
      <xdr:rowOff>469900</xdr:rowOff>
    </xdr:to>
    <xdr:pic>
      <xdr:nvPicPr>
        <xdr:cNvPr id="5" name="Picture 4"/>
        <xdr:cNvPicPr>
          <a:picLocks noChangeAspect="1"/>
        </xdr:cNvPicPr>
      </xdr:nvPicPr>
      <xdr:blipFill>
        <a:blip r:embed="rId3"/>
        <a:stretch>
          <a:fillRect/>
        </a:stretch>
      </xdr:blipFill>
      <xdr:spPr>
        <a:xfrm>
          <a:off x="13674090" y="9848850"/>
          <a:ext cx="4933950" cy="2495550"/>
        </a:xfrm>
        <a:prstGeom prst="rect">
          <a:avLst/>
        </a:prstGeom>
        <a:noFill/>
        <a:ln w="9525">
          <a:noFill/>
        </a:ln>
      </xdr:spPr>
    </xdr:pic>
    <xdr:clientData/>
  </xdr:twoCellAnchor>
  <xdr:twoCellAnchor editAs="oneCell">
    <xdr:from>
      <xdr:col>15</xdr:col>
      <xdr:colOff>934085</xdr:colOff>
      <xdr:row>14</xdr:row>
      <xdr:rowOff>196850</xdr:rowOff>
    </xdr:from>
    <xdr:to>
      <xdr:col>20</xdr:col>
      <xdr:colOff>64770</xdr:colOff>
      <xdr:row>17</xdr:row>
      <xdr:rowOff>668655</xdr:rowOff>
    </xdr:to>
    <xdr:pic>
      <xdr:nvPicPr>
        <xdr:cNvPr id="6" name="Picture 5"/>
        <xdr:cNvPicPr>
          <a:picLocks noChangeAspect="1"/>
        </xdr:cNvPicPr>
      </xdr:nvPicPr>
      <xdr:blipFill>
        <a:blip r:embed="rId4"/>
        <a:stretch>
          <a:fillRect/>
        </a:stretch>
      </xdr:blipFill>
      <xdr:spPr>
        <a:xfrm>
          <a:off x="19812000" y="9785350"/>
          <a:ext cx="4356735" cy="2757805"/>
        </a:xfrm>
        <a:prstGeom prst="rect">
          <a:avLst/>
        </a:prstGeom>
        <a:noFill/>
        <a:ln w="9525">
          <a:noFill/>
        </a:ln>
      </xdr:spPr>
    </xdr:pic>
    <xdr:clientData/>
  </xdr:twoCellAnchor>
  <xdr:twoCellAnchor editAs="oneCell">
    <xdr:from>
      <xdr:col>10</xdr:col>
      <xdr:colOff>0</xdr:colOff>
      <xdr:row>19</xdr:row>
      <xdr:rowOff>0</xdr:rowOff>
    </xdr:from>
    <xdr:to>
      <xdr:col>31</xdr:col>
      <xdr:colOff>374015</xdr:colOff>
      <xdr:row>19</xdr:row>
      <xdr:rowOff>1009650</xdr:rowOff>
    </xdr:to>
    <xdr:pic>
      <xdr:nvPicPr>
        <xdr:cNvPr id="2" name="Picture 1"/>
        <xdr:cNvPicPr>
          <a:picLocks noChangeAspect="1"/>
        </xdr:cNvPicPr>
      </xdr:nvPicPr>
      <xdr:blipFill>
        <a:blip r:embed="rId5"/>
        <a:stretch>
          <a:fillRect/>
        </a:stretch>
      </xdr:blipFill>
      <xdr:spPr>
        <a:xfrm>
          <a:off x="13651865" y="13036550"/>
          <a:ext cx="13458825" cy="100965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G21"/>
  <sheetViews>
    <sheetView tabSelected="1" topLeftCell="A3" workbookViewId="0">
      <selection activeCell="K15" sqref="K15"/>
    </sheetView>
  </sheetViews>
  <sheetFormatPr defaultColWidth="8.72727272727273" defaultRowHeight="14.5" outlineLevelCol="6"/>
  <cols>
    <col min="2" max="2" width="20.9090909090909" customWidth="1"/>
    <col min="3" max="4" width="16.3636363636364" customWidth="1"/>
    <col min="5" max="5" width="9.45454545454546" customWidth="1"/>
    <col min="6" max="6" width="11" customWidth="1"/>
    <col min="7" max="7" width="18.8181818181818" customWidth="1"/>
  </cols>
  <sheetData>
    <row r="2" ht="25" customHeight="1" spans="1:7">
      <c r="A2" s="42" t="s">
        <v>0</v>
      </c>
      <c r="B2" s="42" t="s">
        <v>1</v>
      </c>
      <c r="C2" s="43" t="s">
        <v>2</v>
      </c>
      <c r="D2" s="44" t="s">
        <v>3</v>
      </c>
      <c r="E2" s="45" t="s">
        <v>4</v>
      </c>
      <c r="F2" s="45"/>
      <c r="G2" s="46" t="s">
        <v>5</v>
      </c>
    </row>
    <row r="3" s="41" customFormat="1" spans="1:7">
      <c r="A3" s="47"/>
      <c r="B3" s="47"/>
      <c r="C3" s="48"/>
      <c r="D3" s="49"/>
      <c r="E3" s="50" t="s">
        <v>6</v>
      </c>
      <c r="F3" s="50" t="s">
        <v>7</v>
      </c>
      <c r="G3" s="46"/>
    </row>
    <row r="4" s="41" customFormat="1" spans="1:7">
      <c r="A4" s="51">
        <v>1</v>
      </c>
      <c r="B4" s="51" t="s">
        <v>8</v>
      </c>
      <c r="C4" s="52">
        <v>8</v>
      </c>
      <c r="D4" s="53" t="s">
        <v>9</v>
      </c>
      <c r="E4" s="53">
        <v>1</v>
      </c>
      <c r="F4" s="53">
        <v>6</v>
      </c>
      <c r="G4" s="54" t="s">
        <v>10</v>
      </c>
    </row>
    <row r="5" s="41" customFormat="1" spans="1:7">
      <c r="A5" s="55"/>
      <c r="B5" s="55"/>
      <c r="C5" s="55"/>
      <c r="D5" s="53" t="s">
        <v>11</v>
      </c>
      <c r="E5" s="53">
        <v>5</v>
      </c>
      <c r="F5" s="53">
        <v>3</v>
      </c>
      <c r="G5" s="54"/>
    </row>
    <row r="6" spans="1:7">
      <c r="A6" s="46">
        <v>2</v>
      </c>
      <c r="B6" s="46" t="s">
        <v>12</v>
      </c>
      <c r="C6" s="46">
        <v>8</v>
      </c>
      <c r="D6" s="56" t="s">
        <v>9</v>
      </c>
      <c r="E6" s="56">
        <v>2</v>
      </c>
      <c r="F6" s="56">
        <v>5</v>
      </c>
      <c r="G6" s="54" t="s">
        <v>13</v>
      </c>
    </row>
    <row r="7" spans="1:7">
      <c r="A7" s="46"/>
      <c r="B7" s="46"/>
      <c r="C7" s="46"/>
      <c r="D7" s="56" t="s">
        <v>11</v>
      </c>
      <c r="E7" s="56">
        <v>4</v>
      </c>
      <c r="F7" s="56">
        <v>4</v>
      </c>
      <c r="G7" s="54"/>
    </row>
    <row r="8" spans="1:7">
      <c r="A8" s="54">
        <v>3</v>
      </c>
      <c r="B8" s="54" t="s">
        <v>14</v>
      </c>
      <c r="C8" s="54">
        <v>8</v>
      </c>
      <c r="D8" s="53" t="s">
        <v>9</v>
      </c>
      <c r="E8" s="57">
        <v>0</v>
      </c>
      <c r="F8" s="57">
        <v>7</v>
      </c>
      <c r="G8" s="54" t="s">
        <v>10</v>
      </c>
    </row>
    <row r="9" spans="1:7">
      <c r="A9" s="54"/>
      <c r="B9" s="54"/>
      <c r="C9" s="54"/>
      <c r="D9" s="53" t="s">
        <v>11</v>
      </c>
      <c r="E9" s="57">
        <v>7</v>
      </c>
      <c r="F9" s="57">
        <v>1</v>
      </c>
      <c r="G9" s="54"/>
    </row>
    <row r="10" spans="1:7">
      <c r="A10" s="46">
        <v>4</v>
      </c>
      <c r="B10" s="46" t="s">
        <v>15</v>
      </c>
      <c r="C10" s="46">
        <v>8</v>
      </c>
      <c r="D10" s="56" t="s">
        <v>9</v>
      </c>
      <c r="E10" s="56">
        <v>2</v>
      </c>
      <c r="F10" s="56">
        <v>5</v>
      </c>
      <c r="G10" s="54" t="s">
        <v>13</v>
      </c>
    </row>
    <row r="11" spans="1:7">
      <c r="A11" s="46"/>
      <c r="B11" s="46"/>
      <c r="C11" s="46"/>
      <c r="D11" s="56" t="s">
        <v>11</v>
      </c>
      <c r="E11" s="56">
        <v>5</v>
      </c>
      <c r="F11" s="56">
        <v>3</v>
      </c>
      <c r="G11" s="54"/>
    </row>
    <row r="12" spans="1:7">
      <c r="A12" s="54">
        <v>5</v>
      </c>
      <c r="B12" s="54" t="s">
        <v>16</v>
      </c>
      <c r="C12" s="54">
        <v>8</v>
      </c>
      <c r="D12" s="53" t="s">
        <v>9</v>
      </c>
      <c r="E12" s="57">
        <v>1</v>
      </c>
      <c r="F12" s="57">
        <v>6</v>
      </c>
      <c r="G12" s="54" t="s">
        <v>13</v>
      </c>
    </row>
    <row r="13" ht="15" customHeight="1" spans="1:7">
      <c r="A13" s="54"/>
      <c r="B13" s="54"/>
      <c r="C13" s="54"/>
      <c r="D13" s="53" t="s">
        <v>11</v>
      </c>
      <c r="E13" s="57">
        <v>5</v>
      </c>
      <c r="F13" s="57">
        <v>3</v>
      </c>
      <c r="G13" s="54"/>
    </row>
    <row r="14" ht="15" customHeight="1" spans="1:7">
      <c r="A14" s="46">
        <v>6</v>
      </c>
      <c r="B14" s="46" t="s">
        <v>17</v>
      </c>
      <c r="C14" s="46">
        <v>8</v>
      </c>
      <c r="D14" s="56" t="s">
        <v>9</v>
      </c>
      <c r="E14" s="56">
        <v>2</v>
      </c>
      <c r="F14" s="56">
        <v>5</v>
      </c>
      <c r="G14" s="54" t="s">
        <v>10</v>
      </c>
    </row>
    <row r="15" spans="1:7">
      <c r="A15" s="46"/>
      <c r="B15" s="46"/>
      <c r="C15" s="46"/>
      <c r="D15" s="56" t="s">
        <v>11</v>
      </c>
      <c r="E15" s="56">
        <v>6</v>
      </c>
      <c r="F15" s="56">
        <v>2</v>
      </c>
      <c r="G15" s="54"/>
    </row>
    <row r="16" spans="1:7">
      <c r="A16" s="54">
        <v>7</v>
      </c>
      <c r="B16" s="54" t="s">
        <v>18</v>
      </c>
      <c r="C16" s="54">
        <v>8</v>
      </c>
      <c r="D16" s="53" t="s">
        <v>9</v>
      </c>
      <c r="E16" s="57">
        <v>1</v>
      </c>
      <c r="F16" s="57">
        <v>6</v>
      </c>
      <c r="G16" s="54" t="s">
        <v>13</v>
      </c>
    </row>
    <row r="17" spans="1:7">
      <c r="A17" s="54"/>
      <c r="B17" s="54"/>
      <c r="C17" s="54"/>
      <c r="D17" s="53" t="s">
        <v>11</v>
      </c>
      <c r="E17" s="57">
        <v>7</v>
      </c>
      <c r="F17" s="57">
        <v>1</v>
      </c>
      <c r="G17" s="54"/>
    </row>
    <row r="18" spans="1:7">
      <c r="A18" s="46">
        <v>8</v>
      </c>
      <c r="B18" s="46" t="s">
        <v>19</v>
      </c>
      <c r="C18" s="46">
        <v>8</v>
      </c>
      <c r="D18" s="56" t="s">
        <v>9</v>
      </c>
      <c r="E18" s="56">
        <v>0</v>
      </c>
      <c r="F18" s="56">
        <v>7</v>
      </c>
      <c r="G18" s="54" t="s">
        <v>10</v>
      </c>
    </row>
    <row r="19" spans="1:7">
      <c r="A19" s="46"/>
      <c r="B19" s="46"/>
      <c r="C19" s="46"/>
      <c r="D19" s="56" t="s">
        <v>11</v>
      </c>
      <c r="E19" s="56">
        <v>6</v>
      </c>
      <c r="F19" s="56">
        <v>2</v>
      </c>
      <c r="G19" s="54"/>
    </row>
    <row r="20" ht="27" customHeight="1" spans="1:6">
      <c r="A20" s="58" t="s">
        <v>20</v>
      </c>
      <c r="B20" s="58"/>
      <c r="C20" s="59">
        <f>SUM(C4:C19)</f>
        <v>64</v>
      </c>
      <c r="D20" s="60"/>
      <c r="E20" s="59">
        <f>SUM(E4:E19)</f>
        <v>54</v>
      </c>
      <c r="F20" s="59">
        <f>SUM(F4:F19)</f>
        <v>66</v>
      </c>
    </row>
    <row r="21" spans="1:6">
      <c r="A21" s="61"/>
      <c r="B21" s="61"/>
      <c r="C21" s="61">
        <v>128</v>
      </c>
      <c r="D21" s="61"/>
      <c r="E21" s="62">
        <f>(E20/C21)</f>
        <v>0.421875</v>
      </c>
      <c r="F21" s="62">
        <f>(F20/C21)</f>
        <v>0.515625</v>
      </c>
    </row>
  </sheetData>
  <mergeCells count="38">
    <mergeCell ref="E2:F2"/>
    <mergeCell ref="A20:B20"/>
    <mergeCell ref="A2:A3"/>
    <mergeCell ref="A4:A5"/>
    <mergeCell ref="A6:A7"/>
    <mergeCell ref="A8:A9"/>
    <mergeCell ref="A10:A11"/>
    <mergeCell ref="A12:A13"/>
    <mergeCell ref="A14:A15"/>
    <mergeCell ref="A16:A17"/>
    <mergeCell ref="A18:A19"/>
    <mergeCell ref="B2:B3"/>
    <mergeCell ref="B4:B5"/>
    <mergeCell ref="B6:B7"/>
    <mergeCell ref="B8:B9"/>
    <mergeCell ref="B10:B11"/>
    <mergeCell ref="B12:B13"/>
    <mergeCell ref="B14:B15"/>
    <mergeCell ref="B16:B17"/>
    <mergeCell ref="B18:B19"/>
    <mergeCell ref="C4:C5"/>
    <mergeCell ref="C6:C7"/>
    <mergeCell ref="C8:C9"/>
    <mergeCell ref="C10:C11"/>
    <mergeCell ref="C12:C13"/>
    <mergeCell ref="C14:C15"/>
    <mergeCell ref="C16:C17"/>
    <mergeCell ref="C18:C19"/>
    <mergeCell ref="D2:D3"/>
    <mergeCell ref="G2:G3"/>
    <mergeCell ref="G4:G5"/>
    <mergeCell ref="G6:G7"/>
    <mergeCell ref="G8:G9"/>
    <mergeCell ref="G10:G11"/>
    <mergeCell ref="G12:G13"/>
    <mergeCell ref="G14:G15"/>
    <mergeCell ref="G16:G17"/>
    <mergeCell ref="G18:G19"/>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0"/>
  <sheetViews>
    <sheetView zoomScale="70" zoomScaleNormal="70" topLeftCell="A13" workbookViewId="0">
      <selection activeCell="G19" sqref="G19"/>
    </sheetView>
  </sheetViews>
  <sheetFormatPr defaultColWidth="8.72727272727273" defaultRowHeight="14.5"/>
  <cols>
    <col min="2" max="3" width="13.3636363636364" customWidth="1"/>
    <col min="4" max="4" width="41.6363636363636" customWidth="1"/>
    <col min="5" max="5" width="26.5454545454545" customWidth="1"/>
    <col min="6" max="6" width="17.6363636363636" customWidth="1"/>
    <col min="7" max="9" width="13.3636363636364" customWidth="1"/>
  </cols>
  <sheetData>
    <row r="1" ht="18" customHeight="1" spans="1:9">
      <c r="A1" s="2" t="s">
        <v>21</v>
      </c>
      <c r="B1" s="3" t="s">
        <v>22</v>
      </c>
      <c r="C1" s="3"/>
      <c r="D1" s="4" t="e">
        <f>"Pass: "&amp;COUNTIF(#REF!,"Pass")</f>
        <v>#REF!</v>
      </c>
      <c r="E1" s="5" t="e">
        <f>"Untested: "&amp;COUNTIF(#REF!,"Untest")</f>
        <v>#REF!</v>
      </c>
      <c r="F1" s="6"/>
      <c r="G1" s="7"/>
      <c r="H1" s="7"/>
      <c r="I1" s="33"/>
    </row>
    <row r="2" ht="18" customHeight="1" spans="1:9">
      <c r="A2" s="8" t="s">
        <v>23</v>
      </c>
      <c r="B2" s="9" t="s">
        <v>24</v>
      </c>
      <c r="C2" s="9"/>
      <c r="D2" s="4" t="e">
        <f>"Fail: "&amp;COUNTIF(#REF!,"Fail")</f>
        <v>#REF!</v>
      </c>
      <c r="E2" s="5" t="e">
        <f>"N/A: "&amp;COUNTIF(#REF!,"N/A")</f>
        <v>#REF!</v>
      </c>
      <c r="F2" s="6"/>
      <c r="G2" s="7"/>
      <c r="H2" s="7"/>
      <c r="I2" s="33"/>
    </row>
    <row r="3" ht="18" customHeight="1" spans="1:26">
      <c r="A3" s="8" t="s">
        <v>25</v>
      </c>
      <c r="B3" s="8"/>
      <c r="C3" s="8"/>
      <c r="D3" s="4" t="e">
        <f>"Percent Complete: "&amp;ROUND((COUNTIF(#REF!,"Pass")*100)/((COUNTA($A$5:$A$934)*5)-COUNTIF(#REF!,"N/A")),2)&amp;"%"</f>
        <v>#REF!</v>
      </c>
      <c r="E3" s="10" t="str">
        <f>"Number of cases: "&amp;(COUNTA($A$5:$A$938))</f>
        <v>Number of cases: 8</v>
      </c>
      <c r="F3" s="11"/>
      <c r="G3" s="7"/>
      <c r="H3" s="7"/>
      <c r="I3" s="33"/>
      <c r="K3" s="1"/>
      <c r="L3" s="1"/>
      <c r="M3" s="1"/>
      <c r="N3" s="1"/>
      <c r="O3" s="1"/>
      <c r="P3" s="1"/>
      <c r="Q3" s="1"/>
      <c r="R3" s="1"/>
      <c r="S3" s="1"/>
      <c r="T3" s="1"/>
      <c r="U3" s="1"/>
      <c r="V3" s="1"/>
      <c r="W3" s="1"/>
      <c r="X3" s="1"/>
      <c r="Y3" s="1"/>
      <c r="Z3" s="1"/>
    </row>
    <row r="4" ht="18" customHeight="1" spans="1:26">
      <c r="A4" s="12" t="s">
        <v>26</v>
      </c>
      <c r="B4" s="13" t="s">
        <v>27</v>
      </c>
      <c r="C4" s="13" t="s">
        <v>28</v>
      </c>
      <c r="D4" s="13" t="s">
        <v>29</v>
      </c>
      <c r="E4" s="13" t="s">
        <v>30</v>
      </c>
      <c r="F4" s="13" t="s">
        <v>31</v>
      </c>
      <c r="G4" s="13" t="s">
        <v>32</v>
      </c>
      <c r="H4" s="13" t="s">
        <v>33</v>
      </c>
      <c r="I4" s="13" t="s">
        <v>34</v>
      </c>
      <c r="K4" s="1"/>
      <c r="L4" s="1"/>
      <c r="M4" s="1"/>
      <c r="N4" s="1"/>
      <c r="O4" s="1"/>
      <c r="P4" s="1"/>
      <c r="Q4" s="1"/>
      <c r="R4" s="1"/>
      <c r="S4" s="1"/>
      <c r="T4" s="1"/>
      <c r="U4" s="1"/>
      <c r="V4" s="1"/>
      <c r="W4" s="1"/>
      <c r="X4" s="1"/>
      <c r="Y4" s="1"/>
      <c r="Z4" s="1"/>
    </row>
    <row r="5" ht="73" customHeight="1" spans="1:26">
      <c r="A5" s="14" t="s">
        <v>35</v>
      </c>
      <c r="B5" s="18" t="s">
        <v>36</v>
      </c>
      <c r="C5" s="18" t="s">
        <v>37</v>
      </c>
      <c r="D5" s="17" t="s">
        <v>38</v>
      </c>
      <c r="E5" s="18" t="s">
        <v>39</v>
      </c>
      <c r="F5" s="18" t="s">
        <v>40</v>
      </c>
      <c r="G5" s="35" t="s">
        <v>7</v>
      </c>
      <c r="H5" s="25"/>
      <c r="I5" s="18" t="s">
        <v>41</v>
      </c>
      <c r="K5" s="1"/>
      <c r="L5" s="1"/>
      <c r="M5" s="1"/>
      <c r="N5" s="1"/>
      <c r="O5" s="1"/>
      <c r="P5" s="1"/>
      <c r="Q5" s="1"/>
      <c r="R5" s="1"/>
      <c r="S5" s="1"/>
      <c r="T5" s="1"/>
      <c r="U5" s="1"/>
      <c r="V5" s="1"/>
      <c r="W5" s="1"/>
      <c r="X5" s="1"/>
      <c r="Y5" s="1"/>
      <c r="Z5" s="1"/>
    </row>
    <row r="6" ht="49" customHeight="1" spans="1:26">
      <c r="A6" s="21"/>
      <c r="B6" s="18"/>
      <c r="C6" s="18"/>
      <c r="D6" s="22"/>
      <c r="E6" s="18"/>
      <c r="F6" s="18" t="s">
        <v>42</v>
      </c>
      <c r="G6" s="35"/>
      <c r="H6" s="25"/>
      <c r="I6" s="18"/>
      <c r="K6" s="1"/>
      <c r="L6" s="1"/>
      <c r="M6" s="1"/>
      <c r="N6" s="1"/>
      <c r="O6" s="1"/>
      <c r="P6" s="1"/>
      <c r="Q6" s="1"/>
      <c r="R6" s="1"/>
      <c r="S6" s="1"/>
      <c r="T6" s="1"/>
      <c r="U6" s="1"/>
      <c r="V6" s="1"/>
      <c r="W6" s="1"/>
      <c r="X6" s="1"/>
      <c r="Y6" s="1"/>
      <c r="Z6" s="1"/>
    </row>
    <row r="7" spans="1:26">
      <c r="A7" s="14" t="s">
        <v>43</v>
      </c>
      <c r="B7" s="18" t="s">
        <v>44</v>
      </c>
      <c r="C7" s="18" t="s">
        <v>45</v>
      </c>
      <c r="D7" s="17" t="s">
        <v>46</v>
      </c>
      <c r="E7" s="18" t="s">
        <v>47</v>
      </c>
      <c r="F7" s="24" t="s">
        <v>48</v>
      </c>
      <c r="G7" s="35" t="s">
        <v>6</v>
      </c>
      <c r="H7" s="25"/>
      <c r="I7" s="18"/>
      <c r="K7" s="1"/>
      <c r="L7" s="1"/>
      <c r="M7" s="1"/>
      <c r="N7" s="1"/>
      <c r="O7" s="1"/>
      <c r="P7" s="1"/>
      <c r="Q7" s="1"/>
      <c r="R7" s="1"/>
      <c r="S7" s="1"/>
      <c r="T7" s="1"/>
      <c r="U7" s="1"/>
      <c r="V7" s="1"/>
      <c r="W7" s="1"/>
      <c r="X7" s="1"/>
      <c r="Y7" s="1"/>
      <c r="Z7" s="1"/>
    </row>
    <row r="8" ht="69" customHeight="1" spans="1:26">
      <c r="A8" s="21"/>
      <c r="B8" s="18"/>
      <c r="C8" s="18"/>
      <c r="D8" s="22"/>
      <c r="E8" s="18"/>
      <c r="F8" s="26"/>
      <c r="G8" s="35"/>
      <c r="H8" s="25"/>
      <c r="I8" s="18"/>
      <c r="K8" s="1"/>
      <c r="L8" s="1"/>
      <c r="M8" s="1"/>
      <c r="N8" s="1"/>
      <c r="O8" s="1"/>
      <c r="P8" s="1"/>
      <c r="Q8" s="1"/>
      <c r="R8" s="1"/>
      <c r="S8" s="1"/>
      <c r="T8" s="1"/>
      <c r="U8" s="1"/>
      <c r="V8" s="1"/>
      <c r="W8" s="1"/>
      <c r="X8" s="1"/>
      <c r="Y8" s="1"/>
      <c r="Z8" s="1"/>
    </row>
    <row r="9" ht="51" customHeight="1" spans="1:26">
      <c r="A9" s="14" t="s">
        <v>49</v>
      </c>
      <c r="B9" s="18" t="s">
        <v>50</v>
      </c>
      <c r="C9" s="18" t="s">
        <v>51</v>
      </c>
      <c r="D9" s="17" t="s">
        <v>52</v>
      </c>
      <c r="E9" s="18" t="s">
        <v>53</v>
      </c>
      <c r="F9" s="18" t="s">
        <v>54</v>
      </c>
      <c r="G9" s="35" t="s">
        <v>55</v>
      </c>
      <c r="H9" s="25"/>
      <c r="I9" s="18" t="s">
        <v>56</v>
      </c>
      <c r="K9" s="1"/>
      <c r="L9" s="1"/>
      <c r="M9" s="1"/>
      <c r="N9" s="1"/>
      <c r="O9" s="1"/>
      <c r="P9" s="1"/>
      <c r="Q9" s="1"/>
      <c r="R9" s="1"/>
      <c r="S9" s="1"/>
      <c r="T9" s="1"/>
      <c r="U9" s="1"/>
      <c r="V9" s="1"/>
      <c r="W9" s="1"/>
      <c r="X9" s="1"/>
      <c r="Y9" s="1"/>
      <c r="Z9" s="1"/>
    </row>
    <row r="10" ht="111" customHeight="1" spans="1:26">
      <c r="A10" s="21"/>
      <c r="B10" s="18"/>
      <c r="C10" s="18"/>
      <c r="D10" s="22"/>
      <c r="E10" s="18"/>
      <c r="F10" s="18" t="s">
        <v>57</v>
      </c>
      <c r="G10" s="35" t="s">
        <v>58</v>
      </c>
      <c r="H10" s="25"/>
      <c r="I10" s="18"/>
      <c r="K10" s="1"/>
      <c r="L10" s="1"/>
      <c r="M10" s="1"/>
      <c r="N10" s="1"/>
      <c r="O10" s="1"/>
      <c r="P10" s="1"/>
      <c r="Q10" s="1"/>
      <c r="R10" s="1"/>
      <c r="S10" s="1"/>
      <c r="T10" s="1"/>
      <c r="U10" s="1"/>
      <c r="V10" s="1"/>
      <c r="W10" s="1"/>
      <c r="X10" s="1"/>
      <c r="Y10" s="1"/>
      <c r="Z10" s="1"/>
    </row>
    <row r="11" ht="51" customHeight="1" spans="1:26">
      <c r="A11" s="14" t="s">
        <v>59</v>
      </c>
      <c r="B11" s="18" t="s">
        <v>60</v>
      </c>
      <c r="C11" s="18" t="s">
        <v>51</v>
      </c>
      <c r="D11" s="17" t="s">
        <v>61</v>
      </c>
      <c r="E11" s="18" t="s">
        <v>62</v>
      </c>
      <c r="F11" s="18" t="s">
        <v>63</v>
      </c>
      <c r="G11" s="35" t="s">
        <v>6</v>
      </c>
      <c r="H11" s="25"/>
      <c r="I11" s="18" t="s">
        <v>64</v>
      </c>
      <c r="K11" s="1"/>
      <c r="L11" s="1"/>
      <c r="M11" s="1"/>
      <c r="N11" s="1"/>
      <c r="O11" s="1"/>
      <c r="P11" s="1"/>
      <c r="Q11" s="1"/>
      <c r="R11" s="1"/>
      <c r="S11" s="1"/>
      <c r="T11" s="1"/>
      <c r="U11" s="1"/>
      <c r="V11" s="1"/>
      <c r="W11" s="1"/>
      <c r="X11" s="1"/>
      <c r="Y11" s="1"/>
      <c r="Z11" s="1"/>
    </row>
    <row r="12" ht="70" customHeight="1" spans="1:26">
      <c r="A12" s="21"/>
      <c r="B12" s="18"/>
      <c r="C12" s="18"/>
      <c r="D12" s="28"/>
      <c r="E12" s="18"/>
      <c r="F12" s="18" t="s">
        <v>65</v>
      </c>
      <c r="G12" s="35" t="s">
        <v>7</v>
      </c>
      <c r="H12" s="25"/>
      <c r="I12" s="18"/>
      <c r="K12" s="1"/>
      <c r="L12" s="1"/>
      <c r="M12" s="1"/>
      <c r="N12" s="1"/>
      <c r="O12" s="1"/>
      <c r="P12" s="1"/>
      <c r="Q12" s="1"/>
      <c r="R12" s="1"/>
      <c r="S12" s="1"/>
      <c r="T12" s="1"/>
      <c r="U12" s="1"/>
      <c r="V12" s="1"/>
      <c r="W12" s="1"/>
      <c r="X12" s="1"/>
      <c r="Y12" s="1"/>
      <c r="Z12" s="1"/>
    </row>
    <row r="13" ht="72.5" customHeight="1" spans="1:26">
      <c r="A13" s="14" t="s">
        <v>66</v>
      </c>
      <c r="B13" s="18" t="s">
        <v>67</v>
      </c>
      <c r="C13" s="18" t="s">
        <v>51</v>
      </c>
      <c r="D13" s="17" t="s">
        <v>68</v>
      </c>
      <c r="E13" s="18" t="s">
        <v>69</v>
      </c>
      <c r="F13" s="18" t="s">
        <v>70</v>
      </c>
      <c r="G13" s="35" t="s">
        <v>55</v>
      </c>
      <c r="H13" s="25"/>
      <c r="I13" s="18" t="s">
        <v>71</v>
      </c>
      <c r="K13" s="1"/>
      <c r="L13" s="1"/>
      <c r="M13" s="1"/>
      <c r="N13" s="1"/>
      <c r="O13" s="1"/>
      <c r="P13" s="1"/>
      <c r="Q13" s="1"/>
      <c r="R13" s="1"/>
      <c r="S13" s="1"/>
      <c r="T13" s="1"/>
      <c r="U13" s="1"/>
      <c r="V13" s="1"/>
      <c r="W13" s="1"/>
      <c r="X13" s="1"/>
      <c r="Y13" s="1"/>
      <c r="Z13" s="1"/>
    </row>
    <row r="14" ht="77" customHeight="1" spans="1:9">
      <c r="A14" s="21"/>
      <c r="B14" s="18"/>
      <c r="C14" s="18"/>
      <c r="D14" s="22"/>
      <c r="E14" s="18"/>
      <c r="F14" s="18" t="s">
        <v>72</v>
      </c>
      <c r="G14" s="35" t="s">
        <v>58</v>
      </c>
      <c r="H14" s="25"/>
      <c r="I14" s="18"/>
    </row>
    <row r="15" ht="44" customHeight="1" spans="1:9">
      <c r="A15" s="14" t="s">
        <v>73</v>
      </c>
      <c r="B15" s="18" t="s">
        <v>74</v>
      </c>
      <c r="C15" s="18" t="s">
        <v>75</v>
      </c>
      <c r="D15" s="17" t="s">
        <v>76</v>
      </c>
      <c r="E15" s="18" t="s">
        <v>77</v>
      </c>
      <c r="F15" s="18" t="s">
        <v>78</v>
      </c>
      <c r="G15" s="35" t="s">
        <v>7</v>
      </c>
      <c r="H15" s="25"/>
      <c r="I15" s="18" t="s">
        <v>79</v>
      </c>
    </row>
    <row r="16" ht="113" customHeight="1" spans="1:9">
      <c r="A16" s="21"/>
      <c r="B16" s="18"/>
      <c r="C16" s="18"/>
      <c r="D16" s="22"/>
      <c r="E16" s="18"/>
      <c r="F16" s="18" t="s">
        <v>80</v>
      </c>
      <c r="G16" s="35"/>
      <c r="H16" s="25"/>
      <c r="I16" s="18"/>
    </row>
    <row r="17" ht="35" customHeight="1" spans="1:9">
      <c r="A17" s="14" t="s">
        <v>81</v>
      </c>
      <c r="B17" s="18" t="s">
        <v>82</v>
      </c>
      <c r="C17" s="18" t="s">
        <v>83</v>
      </c>
      <c r="D17" s="17" t="s">
        <v>84</v>
      </c>
      <c r="E17" s="18" t="s">
        <v>85</v>
      </c>
      <c r="F17" s="18" t="s">
        <v>86</v>
      </c>
      <c r="G17" s="35" t="s">
        <v>55</v>
      </c>
      <c r="H17" s="25"/>
      <c r="I17" s="18" t="s">
        <v>87</v>
      </c>
    </row>
    <row r="18" ht="101" customHeight="1" spans="1:9">
      <c r="A18" s="21"/>
      <c r="B18" s="18"/>
      <c r="C18" s="18"/>
      <c r="D18" s="22"/>
      <c r="E18" s="18"/>
      <c r="F18" s="18" t="s">
        <v>88</v>
      </c>
      <c r="G18" s="35" t="s">
        <v>58</v>
      </c>
      <c r="H18" s="25"/>
      <c r="I18" s="18"/>
    </row>
    <row r="19" customFormat="1" ht="50" customHeight="1" spans="1:9">
      <c r="A19" s="14" t="s">
        <v>89</v>
      </c>
      <c r="B19" s="34" t="s">
        <v>90</v>
      </c>
      <c r="C19" s="18" t="s">
        <v>83</v>
      </c>
      <c r="D19" s="17" t="s">
        <v>91</v>
      </c>
      <c r="E19" s="18" t="s">
        <v>92</v>
      </c>
      <c r="F19" s="18" t="s">
        <v>93</v>
      </c>
      <c r="G19" s="35" t="s">
        <v>55</v>
      </c>
      <c r="H19" s="25"/>
      <c r="I19" s="18" t="s">
        <v>94</v>
      </c>
    </row>
    <row r="20" customFormat="1" ht="96" customHeight="1" spans="1:9">
      <c r="A20" s="21"/>
      <c r="B20" s="34"/>
      <c r="C20" s="18"/>
      <c r="D20" s="22"/>
      <c r="E20" s="18"/>
      <c r="F20" s="18" t="s">
        <v>95</v>
      </c>
      <c r="G20" s="35" t="s">
        <v>58</v>
      </c>
      <c r="H20" s="25"/>
      <c r="I20" s="18"/>
    </row>
  </sheetData>
  <mergeCells count="60">
    <mergeCell ref="A5:A6"/>
    <mergeCell ref="A7:A8"/>
    <mergeCell ref="A9:A10"/>
    <mergeCell ref="A11:A12"/>
    <mergeCell ref="A13:A14"/>
    <mergeCell ref="A15:A16"/>
    <mergeCell ref="A17:A18"/>
    <mergeCell ref="A19:A20"/>
    <mergeCell ref="B5:B6"/>
    <mergeCell ref="B7:B8"/>
    <mergeCell ref="B9:B10"/>
    <mergeCell ref="B11:B12"/>
    <mergeCell ref="B13:B14"/>
    <mergeCell ref="B15:B16"/>
    <mergeCell ref="B17:B18"/>
    <mergeCell ref="B19:B20"/>
    <mergeCell ref="C5:C6"/>
    <mergeCell ref="C7:C8"/>
    <mergeCell ref="C9:C10"/>
    <mergeCell ref="C11:C12"/>
    <mergeCell ref="C13:C14"/>
    <mergeCell ref="C15:C16"/>
    <mergeCell ref="C17:C18"/>
    <mergeCell ref="C19:C20"/>
    <mergeCell ref="D5:D6"/>
    <mergeCell ref="D7:D8"/>
    <mergeCell ref="D9:D10"/>
    <mergeCell ref="D11:D12"/>
    <mergeCell ref="D13:D14"/>
    <mergeCell ref="D15:D16"/>
    <mergeCell ref="D17:D18"/>
    <mergeCell ref="D19:D20"/>
    <mergeCell ref="E5:E6"/>
    <mergeCell ref="E7:E8"/>
    <mergeCell ref="E9:E10"/>
    <mergeCell ref="E11:E12"/>
    <mergeCell ref="E13:E14"/>
    <mergeCell ref="E15:E16"/>
    <mergeCell ref="E17:E18"/>
    <mergeCell ref="E19:E20"/>
    <mergeCell ref="F7:F8"/>
    <mergeCell ref="G5:G6"/>
    <mergeCell ref="G7:G8"/>
    <mergeCell ref="G15:G16"/>
    <mergeCell ref="H5:H6"/>
    <mergeCell ref="H7:H8"/>
    <mergeCell ref="H9:H10"/>
    <mergeCell ref="H11:H12"/>
    <mergeCell ref="H13:H14"/>
    <mergeCell ref="H15:H16"/>
    <mergeCell ref="H17:H18"/>
    <mergeCell ref="H19:H20"/>
    <mergeCell ref="I5:I6"/>
    <mergeCell ref="I7:I8"/>
    <mergeCell ref="I9:I10"/>
    <mergeCell ref="I11:I12"/>
    <mergeCell ref="I13:I14"/>
    <mergeCell ref="I15:I16"/>
    <mergeCell ref="I17:I18"/>
    <mergeCell ref="I19:I20"/>
  </mergeCells>
  <hyperlinks>
    <hyperlink ref="A1" location="'Test report'!A1" display="Back to TestReport"/>
    <hyperlink ref="B1" location="BugList!A1" display="To Buglist"/>
  </hyperlinks>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20"/>
  <sheetViews>
    <sheetView zoomScale="55" zoomScaleNormal="55" topLeftCell="A14" workbookViewId="0">
      <selection activeCell="G18" sqref="G18"/>
    </sheetView>
  </sheetViews>
  <sheetFormatPr defaultColWidth="8.72727272727273" defaultRowHeight="14.5"/>
  <cols>
    <col min="1" max="1" width="8.72727272727273" style="33"/>
    <col min="2" max="3" width="23" style="33" customWidth="1"/>
    <col min="4" max="4" width="34.7272727272727" style="33" customWidth="1"/>
    <col min="5" max="6" width="23" style="33" customWidth="1"/>
    <col min="7" max="7" width="23" style="38" customWidth="1"/>
    <col min="8" max="8" width="14.1818181818182" style="33" customWidth="1"/>
    <col min="9" max="9" width="30.9090909090909" style="33" customWidth="1"/>
    <col min="10" max="28" width="8.72727272727273" style="33"/>
    <col min="29" max="29" width="20.4909090909091" style="33" customWidth="1"/>
    <col min="30" max="16384" width="8.72727272727273" style="33"/>
  </cols>
  <sheetData>
    <row r="1" ht="24" customHeight="1" spans="1:29">
      <c r="A1" s="2" t="s">
        <v>21</v>
      </c>
      <c r="B1" s="3" t="s">
        <v>22</v>
      </c>
      <c r="C1" s="3"/>
      <c r="D1" s="4" t="e">
        <f>"Pass: "&amp;COUNTIF(#REF!,"Pass")</f>
        <v>#REF!</v>
      </c>
      <c r="E1" s="5" t="e">
        <f>"Untested: "&amp;COUNTIF(#REF!,"Untest")</f>
        <v>#REF!</v>
      </c>
      <c r="F1" s="6"/>
      <c r="G1" s="39"/>
      <c r="H1" s="7"/>
      <c r="K1" s="40"/>
      <c r="L1" s="40"/>
      <c r="M1" s="40"/>
      <c r="N1" s="40"/>
      <c r="O1" s="40"/>
      <c r="P1" s="40"/>
      <c r="Q1" s="40"/>
      <c r="R1" s="40"/>
      <c r="S1" s="40"/>
      <c r="T1" s="40"/>
      <c r="U1" s="40"/>
      <c r="V1" s="40"/>
      <c r="W1" s="40"/>
      <c r="X1" s="40"/>
      <c r="Y1" s="40"/>
      <c r="Z1" s="40"/>
      <c r="AA1" s="40"/>
      <c r="AB1" s="40"/>
      <c r="AC1" s="40"/>
    </row>
    <row r="2" ht="28" customHeight="1" spans="1:29">
      <c r="A2" s="8" t="s">
        <v>23</v>
      </c>
      <c r="B2" s="9" t="s">
        <v>24</v>
      </c>
      <c r="C2" s="9"/>
      <c r="D2" s="4" t="e">
        <f>"Fail: "&amp;COUNTIF(#REF!,"Fail")</f>
        <v>#REF!</v>
      </c>
      <c r="E2" s="5" t="e">
        <f>"N/A: "&amp;COUNTIF(#REF!,"N/A")</f>
        <v>#REF!</v>
      </c>
      <c r="F2" s="6"/>
      <c r="G2" s="39"/>
      <c r="H2" s="7"/>
      <c r="K2" s="40"/>
      <c r="L2" s="40"/>
      <c r="M2" s="40"/>
      <c r="N2" s="40"/>
      <c r="O2" s="40"/>
      <c r="P2" s="40"/>
      <c r="Q2" s="40"/>
      <c r="R2" s="40"/>
      <c r="S2" s="40"/>
      <c r="T2" s="40"/>
      <c r="U2" s="40"/>
      <c r="V2" s="40"/>
      <c r="W2" s="40"/>
      <c r="X2" s="40"/>
      <c r="Y2" s="40"/>
      <c r="Z2" s="40"/>
      <c r="AA2" s="40"/>
      <c r="AB2" s="40"/>
      <c r="AC2" s="40"/>
    </row>
    <row r="3" ht="24" customHeight="1" spans="1:29">
      <c r="A3" s="8" t="s">
        <v>25</v>
      </c>
      <c r="B3" s="8"/>
      <c r="C3" s="8"/>
      <c r="D3" s="4" t="e">
        <f>"Percent Complete: "&amp;ROUND((COUNTIF(#REF!,"Pass")*100)/((COUNTA($A$5:$A$938)*5)-COUNTIF(#REF!,"N/A")),2)&amp;"%"</f>
        <v>#REF!</v>
      </c>
      <c r="E3" s="10" t="str">
        <f>"Number of cases: "&amp;(COUNTA($A$5:$A$938))</f>
        <v>Number of cases: 8</v>
      </c>
      <c r="F3" s="11"/>
      <c r="G3" s="39"/>
      <c r="H3" s="7"/>
      <c r="K3" s="40"/>
      <c r="L3" s="40"/>
      <c r="M3" s="40"/>
      <c r="N3" s="40"/>
      <c r="O3" s="40"/>
      <c r="P3" s="40"/>
      <c r="Q3" s="40"/>
      <c r="R3" s="40"/>
      <c r="S3" s="40"/>
      <c r="T3" s="40"/>
      <c r="U3" s="40"/>
      <c r="V3" s="40"/>
      <c r="W3" s="40"/>
      <c r="X3" s="40"/>
      <c r="Y3" s="40"/>
      <c r="Z3" s="40"/>
      <c r="AA3" s="40"/>
      <c r="AB3" s="40"/>
      <c r="AC3" s="40"/>
    </row>
    <row r="4" ht="24" customHeight="1" spans="1:29">
      <c r="A4" s="12" t="s">
        <v>26</v>
      </c>
      <c r="B4" s="13" t="s">
        <v>27</v>
      </c>
      <c r="C4" s="13" t="s">
        <v>28</v>
      </c>
      <c r="D4" s="13" t="s">
        <v>29</v>
      </c>
      <c r="E4" s="13" t="s">
        <v>30</v>
      </c>
      <c r="F4" s="13" t="s">
        <v>31</v>
      </c>
      <c r="G4" s="13" t="s">
        <v>32</v>
      </c>
      <c r="H4" s="13" t="s">
        <v>33</v>
      </c>
      <c r="I4" s="13" t="s">
        <v>34</v>
      </c>
      <c r="K4" s="40"/>
      <c r="L4" s="40"/>
      <c r="M4" s="40"/>
      <c r="N4" s="40"/>
      <c r="O4" s="40"/>
      <c r="P4" s="40"/>
      <c r="Q4" s="40"/>
      <c r="R4" s="40"/>
      <c r="S4" s="40"/>
      <c r="T4" s="40"/>
      <c r="U4" s="40"/>
      <c r="V4" s="40"/>
      <c r="W4" s="40"/>
      <c r="X4" s="40"/>
      <c r="Y4" s="40"/>
      <c r="Z4" s="40"/>
      <c r="AA4" s="40"/>
      <c r="AB4" s="40"/>
      <c r="AC4" s="40"/>
    </row>
    <row r="5" ht="58" customHeight="1" spans="1:29">
      <c r="A5" s="14" t="s">
        <v>35</v>
      </c>
      <c r="B5" s="18" t="s">
        <v>36</v>
      </c>
      <c r="C5" s="18" t="s">
        <v>37</v>
      </c>
      <c r="D5" s="17" t="s">
        <v>96</v>
      </c>
      <c r="E5" s="18" t="s">
        <v>39</v>
      </c>
      <c r="F5" s="18" t="s">
        <v>97</v>
      </c>
      <c r="G5" s="31" t="s">
        <v>7</v>
      </c>
      <c r="H5" s="25"/>
      <c r="I5" s="18" t="s">
        <v>98</v>
      </c>
      <c r="K5" s="40"/>
      <c r="L5" s="40"/>
      <c r="M5" s="40"/>
      <c r="N5" s="40"/>
      <c r="O5" s="40"/>
      <c r="P5" s="40"/>
      <c r="Q5" s="40"/>
      <c r="R5" s="40"/>
      <c r="S5" s="40"/>
      <c r="T5" s="40"/>
      <c r="U5" s="40"/>
      <c r="V5" s="40"/>
      <c r="W5" s="40"/>
      <c r="X5" s="40"/>
      <c r="Y5" s="40"/>
      <c r="Z5" s="40"/>
      <c r="AA5" s="40"/>
      <c r="AB5" s="40"/>
      <c r="AC5" s="40"/>
    </row>
    <row r="6" ht="57" customHeight="1" spans="1:29">
      <c r="A6" s="21"/>
      <c r="B6" s="18"/>
      <c r="C6" s="18"/>
      <c r="D6" s="28"/>
      <c r="E6" s="18"/>
      <c r="F6" s="18" t="s">
        <v>99</v>
      </c>
      <c r="G6" s="31"/>
      <c r="H6" s="25"/>
      <c r="I6" s="18"/>
      <c r="K6" s="40"/>
      <c r="L6" s="40"/>
      <c r="M6" s="40"/>
      <c r="N6" s="40"/>
      <c r="O6" s="40"/>
      <c r="P6" s="40"/>
      <c r="Q6" s="40"/>
      <c r="R6" s="40"/>
      <c r="S6" s="40"/>
      <c r="T6" s="40"/>
      <c r="U6" s="40"/>
      <c r="V6" s="40"/>
      <c r="W6" s="40"/>
      <c r="X6" s="40"/>
      <c r="Y6" s="40"/>
      <c r="Z6" s="40"/>
      <c r="AA6" s="40"/>
      <c r="AB6" s="40"/>
      <c r="AC6" s="40"/>
    </row>
    <row r="7" ht="72.5" customHeight="1" spans="1:29">
      <c r="A7" s="14" t="s">
        <v>43</v>
      </c>
      <c r="B7" s="18" t="s">
        <v>44</v>
      </c>
      <c r="C7" s="18" t="s">
        <v>45</v>
      </c>
      <c r="D7" s="17" t="s">
        <v>46</v>
      </c>
      <c r="E7" s="18" t="s">
        <v>47</v>
      </c>
      <c r="F7" s="24" t="s">
        <v>100</v>
      </c>
      <c r="G7" s="31" t="s">
        <v>7</v>
      </c>
      <c r="H7" s="25"/>
      <c r="I7" s="18"/>
      <c r="K7" s="40"/>
      <c r="L7" s="40"/>
      <c r="M7" s="40"/>
      <c r="N7" s="40"/>
      <c r="O7" s="40"/>
      <c r="P7" s="40"/>
      <c r="Q7" s="40"/>
      <c r="R7" s="40"/>
      <c r="S7" s="40"/>
      <c r="T7" s="40"/>
      <c r="U7" s="40"/>
      <c r="V7" s="40"/>
      <c r="W7" s="40"/>
      <c r="X7" s="40"/>
      <c r="Y7" s="40"/>
      <c r="Z7" s="40"/>
      <c r="AA7" s="40"/>
      <c r="AB7" s="40"/>
      <c r="AC7" s="40"/>
    </row>
    <row r="8" ht="63" customHeight="1" spans="1:29">
      <c r="A8" s="21"/>
      <c r="B8" s="18"/>
      <c r="C8" s="18"/>
      <c r="D8" s="28"/>
      <c r="E8" s="18"/>
      <c r="F8" s="26"/>
      <c r="G8" s="31"/>
      <c r="H8" s="25"/>
      <c r="I8" s="18"/>
      <c r="K8" s="40"/>
      <c r="L8" s="40"/>
      <c r="M8" s="40"/>
      <c r="N8" s="40"/>
      <c r="O8" s="40"/>
      <c r="P8" s="40"/>
      <c r="Q8" s="40"/>
      <c r="R8" s="40"/>
      <c r="S8" s="40"/>
      <c r="T8" s="40"/>
      <c r="U8" s="40"/>
      <c r="V8" s="40"/>
      <c r="W8" s="40"/>
      <c r="X8" s="40"/>
      <c r="Y8" s="40"/>
      <c r="Z8" s="40"/>
      <c r="AA8" s="40"/>
      <c r="AB8" s="40"/>
      <c r="AC8" s="40"/>
    </row>
    <row r="9" ht="72.5" customHeight="1" spans="1:29">
      <c r="A9" s="14" t="s">
        <v>49</v>
      </c>
      <c r="B9" s="18" t="s">
        <v>50</v>
      </c>
      <c r="C9" s="18" t="s">
        <v>51</v>
      </c>
      <c r="D9" s="17" t="s">
        <v>101</v>
      </c>
      <c r="E9" s="18" t="s">
        <v>53</v>
      </c>
      <c r="F9" s="18" t="s">
        <v>102</v>
      </c>
      <c r="G9" s="36" t="s">
        <v>103</v>
      </c>
      <c r="H9" s="25"/>
      <c r="I9" s="18" t="s">
        <v>56</v>
      </c>
      <c r="K9" s="40"/>
      <c r="L9" s="40"/>
      <c r="M9" s="40"/>
      <c r="N9" s="40"/>
      <c r="O9" s="40"/>
      <c r="P9" s="40"/>
      <c r="Q9" s="40"/>
      <c r="R9" s="40"/>
      <c r="S9" s="40"/>
      <c r="T9" s="40"/>
      <c r="U9" s="40"/>
      <c r="V9" s="40"/>
      <c r="W9" s="40"/>
      <c r="X9" s="40"/>
      <c r="Y9" s="40"/>
      <c r="Z9" s="40"/>
      <c r="AA9" s="40"/>
      <c r="AB9" s="40"/>
      <c r="AC9" s="40"/>
    </row>
    <row r="10" ht="64" customHeight="1" spans="1:29">
      <c r="A10" s="21"/>
      <c r="B10" s="18"/>
      <c r="C10" s="18"/>
      <c r="D10" s="22"/>
      <c r="E10" s="18"/>
      <c r="F10" s="18" t="s">
        <v>104</v>
      </c>
      <c r="G10" s="37"/>
      <c r="H10" s="25"/>
      <c r="I10" s="18"/>
      <c r="K10" s="40"/>
      <c r="L10" s="40"/>
      <c r="M10" s="40"/>
      <c r="N10" s="40"/>
      <c r="O10" s="40"/>
      <c r="P10" s="40"/>
      <c r="Q10" s="40"/>
      <c r="R10" s="40"/>
      <c r="S10" s="40"/>
      <c r="T10" s="40"/>
      <c r="U10" s="40"/>
      <c r="V10" s="40"/>
      <c r="W10" s="40"/>
      <c r="X10" s="40"/>
      <c r="Y10" s="40"/>
      <c r="Z10" s="40"/>
      <c r="AA10" s="40"/>
      <c r="AB10" s="40"/>
      <c r="AC10" s="40"/>
    </row>
    <row r="11" ht="72.5" customHeight="1" spans="1:29">
      <c r="A11" s="14" t="s">
        <v>59</v>
      </c>
      <c r="B11" s="18" t="s">
        <v>60</v>
      </c>
      <c r="C11" s="18" t="s">
        <v>51</v>
      </c>
      <c r="D11" s="17" t="s">
        <v>105</v>
      </c>
      <c r="E11" s="18" t="s">
        <v>62</v>
      </c>
      <c r="F11" s="18" t="s">
        <v>106</v>
      </c>
      <c r="G11" s="31" t="s">
        <v>7</v>
      </c>
      <c r="H11" s="25"/>
      <c r="I11" s="18" t="s">
        <v>107</v>
      </c>
      <c r="K11" s="40"/>
      <c r="L11" s="40"/>
      <c r="M11" s="40"/>
      <c r="N11" s="40"/>
      <c r="O11" s="40"/>
      <c r="P11" s="40"/>
      <c r="Q11" s="40"/>
      <c r="R11" s="40"/>
      <c r="S11" s="40"/>
      <c r="T11" s="40"/>
      <c r="U11" s="40"/>
      <c r="V11" s="40"/>
      <c r="W11" s="40"/>
      <c r="X11" s="40"/>
      <c r="Y11" s="40"/>
      <c r="Z11" s="40"/>
      <c r="AA11" s="40"/>
      <c r="AB11" s="40"/>
      <c r="AC11" s="40"/>
    </row>
    <row r="12" ht="72" customHeight="1" spans="1:29">
      <c r="A12" s="21"/>
      <c r="B12" s="18"/>
      <c r="C12" s="18"/>
      <c r="D12" s="28"/>
      <c r="E12" s="18"/>
      <c r="F12" s="18" t="s">
        <v>108</v>
      </c>
      <c r="G12" s="31" t="s">
        <v>6</v>
      </c>
      <c r="H12" s="25"/>
      <c r="I12" s="18"/>
      <c r="K12" s="40"/>
      <c r="L12" s="40"/>
      <c r="M12" s="40"/>
      <c r="N12" s="40"/>
      <c r="O12" s="40"/>
      <c r="P12" s="40"/>
      <c r="Q12" s="40"/>
      <c r="R12" s="40"/>
      <c r="S12" s="40"/>
      <c r="T12" s="40"/>
      <c r="U12" s="40"/>
      <c r="V12" s="40"/>
      <c r="W12" s="40"/>
      <c r="X12" s="40"/>
      <c r="Y12" s="40"/>
      <c r="Z12" s="40"/>
      <c r="AA12" s="40"/>
      <c r="AB12" s="40"/>
      <c r="AC12" s="40"/>
    </row>
    <row r="13" ht="35" customHeight="1" spans="1:29">
      <c r="A13" s="14" t="s">
        <v>66</v>
      </c>
      <c r="B13" s="18" t="s">
        <v>67</v>
      </c>
      <c r="C13" s="18" t="s">
        <v>51</v>
      </c>
      <c r="D13" s="17" t="s">
        <v>109</v>
      </c>
      <c r="E13" s="18" t="s">
        <v>69</v>
      </c>
      <c r="F13" s="18" t="s">
        <v>110</v>
      </c>
      <c r="G13" s="31" t="s">
        <v>55</v>
      </c>
      <c r="H13" s="25"/>
      <c r="I13" s="18" t="s">
        <v>71</v>
      </c>
      <c r="K13" s="40"/>
      <c r="L13" s="40"/>
      <c r="M13" s="40"/>
      <c r="N13" s="40"/>
      <c r="O13" s="40"/>
      <c r="P13" s="40"/>
      <c r="Q13" s="40"/>
      <c r="R13" s="40"/>
      <c r="S13" s="40"/>
      <c r="T13" s="40"/>
      <c r="U13" s="40"/>
      <c r="V13" s="40"/>
      <c r="W13" s="40"/>
      <c r="X13" s="40"/>
      <c r="Y13" s="40"/>
      <c r="Z13" s="40"/>
      <c r="AA13" s="40"/>
      <c r="AB13" s="40"/>
      <c r="AC13" s="40"/>
    </row>
    <row r="14" ht="134" customHeight="1" spans="1:29">
      <c r="A14" s="21"/>
      <c r="B14" s="18"/>
      <c r="C14" s="18"/>
      <c r="D14" s="22"/>
      <c r="E14" s="18"/>
      <c r="F14" s="18" t="s">
        <v>72</v>
      </c>
      <c r="G14" s="31" t="s">
        <v>58</v>
      </c>
      <c r="H14" s="25"/>
      <c r="I14" s="18"/>
      <c r="K14" s="40"/>
      <c r="L14" s="40"/>
      <c r="M14" s="40"/>
      <c r="N14" s="40"/>
      <c r="O14" s="40"/>
      <c r="P14" s="40"/>
      <c r="Q14" s="40"/>
      <c r="R14" s="40"/>
      <c r="S14" s="40"/>
      <c r="T14" s="40"/>
      <c r="U14" s="40"/>
      <c r="V14" s="40"/>
      <c r="W14" s="40"/>
      <c r="X14" s="40"/>
      <c r="Y14" s="40"/>
      <c r="Z14" s="40"/>
      <c r="AA14" s="40"/>
      <c r="AB14" s="40"/>
      <c r="AC14" s="40"/>
    </row>
    <row r="15" ht="37" customHeight="1" spans="1:29">
      <c r="A15" s="14" t="s">
        <v>73</v>
      </c>
      <c r="B15" s="18" t="s">
        <v>74</v>
      </c>
      <c r="C15" s="18" t="s">
        <v>75</v>
      </c>
      <c r="D15" s="17" t="s">
        <v>111</v>
      </c>
      <c r="E15" s="18" t="s">
        <v>77</v>
      </c>
      <c r="F15" s="18" t="s">
        <v>112</v>
      </c>
      <c r="G15" s="31" t="s">
        <v>6</v>
      </c>
      <c r="H15" s="25"/>
      <c r="I15" s="18" t="s">
        <v>79</v>
      </c>
      <c r="K15" s="40"/>
      <c r="L15" s="40"/>
      <c r="M15" s="40"/>
      <c r="N15" s="40"/>
      <c r="O15" s="40"/>
      <c r="P15" s="40"/>
      <c r="Q15" s="40"/>
      <c r="R15" s="40"/>
      <c r="S15" s="40"/>
      <c r="T15" s="40"/>
      <c r="U15" s="40"/>
      <c r="V15" s="40"/>
      <c r="W15" s="40"/>
      <c r="X15" s="40"/>
      <c r="Y15" s="40"/>
      <c r="Z15" s="40"/>
      <c r="AA15" s="40"/>
      <c r="AB15" s="40"/>
      <c r="AC15" s="40"/>
    </row>
    <row r="16" ht="83" customHeight="1" spans="1:9">
      <c r="A16" s="21"/>
      <c r="B16" s="18"/>
      <c r="C16" s="18"/>
      <c r="D16" s="22"/>
      <c r="E16" s="18"/>
      <c r="F16" s="18" t="s">
        <v>113</v>
      </c>
      <c r="G16" s="31"/>
      <c r="H16" s="25"/>
      <c r="I16" s="18"/>
    </row>
    <row r="17" ht="34" customHeight="1" spans="1:9">
      <c r="A17" s="14" t="s">
        <v>81</v>
      </c>
      <c r="B17" s="18" t="s">
        <v>82</v>
      </c>
      <c r="C17" s="18" t="s">
        <v>83</v>
      </c>
      <c r="D17" s="17" t="s">
        <v>114</v>
      </c>
      <c r="E17" s="18" t="s">
        <v>85</v>
      </c>
      <c r="F17" s="18" t="s">
        <v>115</v>
      </c>
      <c r="G17" s="31" t="s">
        <v>6</v>
      </c>
      <c r="H17" s="25"/>
      <c r="I17" s="18" t="s">
        <v>87</v>
      </c>
    </row>
    <row r="18" ht="112" customHeight="1" spans="1:9">
      <c r="A18" s="21"/>
      <c r="B18" s="18"/>
      <c r="C18" s="18"/>
      <c r="D18" s="22"/>
      <c r="E18" s="18"/>
      <c r="F18" s="18" t="s">
        <v>116</v>
      </c>
      <c r="G18" s="31" t="s">
        <v>7</v>
      </c>
      <c r="H18" s="25"/>
      <c r="I18" s="18"/>
    </row>
    <row r="19" customFormat="1" spans="1:9">
      <c r="A19" s="14" t="s">
        <v>89</v>
      </c>
      <c r="B19" s="34" t="s">
        <v>90</v>
      </c>
      <c r="C19" s="18" t="s">
        <v>83</v>
      </c>
      <c r="D19" s="17" t="s">
        <v>117</v>
      </c>
      <c r="E19" s="18" t="s">
        <v>92</v>
      </c>
      <c r="F19" s="18" t="s">
        <v>118</v>
      </c>
      <c r="G19" s="35" t="s">
        <v>55</v>
      </c>
      <c r="H19" s="25"/>
      <c r="I19" s="18" t="s">
        <v>94</v>
      </c>
    </row>
    <row r="20" customFormat="1" ht="121" customHeight="1" spans="1:9">
      <c r="A20" s="21"/>
      <c r="B20" s="34"/>
      <c r="C20" s="18"/>
      <c r="D20" s="22"/>
      <c r="E20" s="18"/>
      <c r="F20" s="18" t="s">
        <v>95</v>
      </c>
      <c r="G20" s="35" t="s">
        <v>58</v>
      </c>
      <c r="H20" s="25"/>
      <c r="I20" s="18"/>
    </row>
  </sheetData>
  <mergeCells count="61">
    <mergeCell ref="A5:A6"/>
    <mergeCell ref="A7:A8"/>
    <mergeCell ref="A9:A10"/>
    <mergeCell ref="A11:A12"/>
    <mergeCell ref="A13:A14"/>
    <mergeCell ref="A15:A16"/>
    <mergeCell ref="A17:A18"/>
    <mergeCell ref="A19:A20"/>
    <mergeCell ref="B5:B6"/>
    <mergeCell ref="B7:B8"/>
    <mergeCell ref="B9:B10"/>
    <mergeCell ref="B11:B12"/>
    <mergeCell ref="B13:B14"/>
    <mergeCell ref="B15:B16"/>
    <mergeCell ref="B17:B18"/>
    <mergeCell ref="B19:B20"/>
    <mergeCell ref="C5:C6"/>
    <mergeCell ref="C7:C8"/>
    <mergeCell ref="C9:C10"/>
    <mergeCell ref="C11:C12"/>
    <mergeCell ref="C13:C14"/>
    <mergeCell ref="C15:C16"/>
    <mergeCell ref="C17:C18"/>
    <mergeCell ref="C19:C20"/>
    <mergeCell ref="D5:D6"/>
    <mergeCell ref="D7:D8"/>
    <mergeCell ref="D9:D10"/>
    <mergeCell ref="D11:D12"/>
    <mergeCell ref="D13:D14"/>
    <mergeCell ref="D15:D16"/>
    <mergeCell ref="D17:D18"/>
    <mergeCell ref="D19:D20"/>
    <mergeCell ref="E5:E6"/>
    <mergeCell ref="E7:E8"/>
    <mergeCell ref="E9:E10"/>
    <mergeCell ref="E11:E12"/>
    <mergeCell ref="E13:E14"/>
    <mergeCell ref="E15:E16"/>
    <mergeCell ref="E17:E18"/>
    <mergeCell ref="E19:E20"/>
    <mergeCell ref="F7:F8"/>
    <mergeCell ref="G5:G6"/>
    <mergeCell ref="G7:G8"/>
    <mergeCell ref="G9:G10"/>
    <mergeCell ref="G15:G16"/>
    <mergeCell ref="H5:H6"/>
    <mergeCell ref="H7:H8"/>
    <mergeCell ref="H9:H10"/>
    <mergeCell ref="H11:H12"/>
    <mergeCell ref="H13:H14"/>
    <mergeCell ref="H15:H16"/>
    <mergeCell ref="H17:H18"/>
    <mergeCell ref="H19:H20"/>
    <mergeCell ref="I5:I6"/>
    <mergeCell ref="I7:I8"/>
    <mergeCell ref="I9:I10"/>
    <mergeCell ref="I11:I12"/>
    <mergeCell ref="I13:I14"/>
    <mergeCell ref="I15:I16"/>
    <mergeCell ref="I17:I18"/>
    <mergeCell ref="I19:I20"/>
  </mergeCells>
  <hyperlinks>
    <hyperlink ref="A1" location="'Test report'!A1" display="Back to TestReport"/>
    <hyperlink ref="B1" location="BugList!A1" display="To Buglist"/>
  </hyperlinks>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
  <sheetViews>
    <sheetView zoomScale="70" zoomScaleNormal="70" topLeftCell="A17" workbookViewId="0">
      <selection activeCell="G20" sqref="G20"/>
    </sheetView>
  </sheetViews>
  <sheetFormatPr defaultColWidth="8.72727272727273" defaultRowHeight="14.5"/>
  <cols>
    <col min="2" max="3" width="16.7272727272727" customWidth="1"/>
    <col min="4" max="4" width="35" customWidth="1"/>
    <col min="5" max="9" width="16.7272727272727" customWidth="1"/>
  </cols>
  <sheetData>
    <row r="1" ht="42" customHeight="1" spans="1:9">
      <c r="A1" s="2" t="s">
        <v>21</v>
      </c>
      <c r="B1" s="3" t="s">
        <v>22</v>
      </c>
      <c r="C1" s="3"/>
      <c r="D1" s="4" t="e">
        <f>"Pass: "&amp;COUNTIF(#REF!,"Pass")</f>
        <v>#REF!</v>
      </c>
      <c r="E1" s="5" t="e">
        <f>"Untested: "&amp;COUNTIF(#REF!,"Untest")</f>
        <v>#REF!</v>
      </c>
      <c r="F1" s="6"/>
      <c r="G1" s="7"/>
      <c r="H1" s="7"/>
      <c r="I1" s="33"/>
    </row>
    <row r="2" ht="16" customHeight="1" spans="1:9">
      <c r="A2" s="8" t="s">
        <v>23</v>
      </c>
      <c r="B2" s="9" t="s">
        <v>24</v>
      </c>
      <c r="C2" s="9"/>
      <c r="D2" s="4" t="e">
        <f>"Fail: "&amp;COUNTIF(#REF!,"Fail")</f>
        <v>#REF!</v>
      </c>
      <c r="E2" s="5" t="e">
        <f>"N/A: "&amp;COUNTIF(#REF!,"N/A")</f>
        <v>#REF!</v>
      </c>
      <c r="F2" s="6"/>
      <c r="G2" s="7"/>
      <c r="H2" s="7"/>
      <c r="I2" s="33"/>
    </row>
    <row r="3" ht="16" customHeight="1" spans="1:27">
      <c r="A3" s="8" t="s">
        <v>25</v>
      </c>
      <c r="B3" s="8"/>
      <c r="C3" s="8"/>
      <c r="D3" s="4" t="e">
        <f>"Percent Complete: "&amp;ROUND((COUNTIF(#REF!,"Pass")*100)/((COUNTA($A$5:$A$934)*5)-COUNTIF(#REF!,"N/A")),2)&amp;"%"</f>
        <v>#REF!</v>
      </c>
      <c r="E3" s="10" t="str">
        <f>"Number of cases: "&amp;(COUNTA($A$5:$A$934))</f>
        <v>Number of cases: 8</v>
      </c>
      <c r="F3" s="11"/>
      <c r="G3" s="7"/>
      <c r="H3" s="7"/>
      <c r="I3" s="33"/>
      <c r="K3" s="1"/>
      <c r="L3" s="1"/>
      <c r="M3" s="1"/>
      <c r="N3" s="1"/>
      <c r="O3" s="1"/>
      <c r="P3" s="1"/>
      <c r="Q3" s="1"/>
      <c r="R3" s="1"/>
      <c r="S3" s="1"/>
      <c r="T3" s="1"/>
      <c r="U3" s="1"/>
      <c r="V3" s="1"/>
      <c r="W3" s="1"/>
      <c r="X3" s="1"/>
      <c r="Y3" s="1"/>
      <c r="Z3" s="1"/>
      <c r="AA3" s="1"/>
    </row>
    <row r="4" ht="29" customHeight="1" spans="1:27">
      <c r="A4" s="12" t="s">
        <v>26</v>
      </c>
      <c r="B4" s="13" t="s">
        <v>27</v>
      </c>
      <c r="C4" s="13" t="s">
        <v>28</v>
      </c>
      <c r="D4" s="13" t="s">
        <v>29</v>
      </c>
      <c r="E4" s="13" t="s">
        <v>30</v>
      </c>
      <c r="F4" s="13" t="s">
        <v>31</v>
      </c>
      <c r="G4" s="13" t="s">
        <v>32</v>
      </c>
      <c r="H4" s="13" t="s">
        <v>33</v>
      </c>
      <c r="I4" s="13" t="s">
        <v>34</v>
      </c>
      <c r="K4" s="1"/>
      <c r="L4" s="1"/>
      <c r="M4" s="1"/>
      <c r="N4" s="1"/>
      <c r="O4" s="1"/>
      <c r="P4" s="1"/>
      <c r="Q4" s="1"/>
      <c r="R4" s="1"/>
      <c r="S4" s="1"/>
      <c r="T4" s="1"/>
      <c r="U4" s="1"/>
      <c r="V4" s="1"/>
      <c r="W4" s="1"/>
      <c r="X4" s="1"/>
      <c r="Y4" s="1"/>
      <c r="Z4" s="1"/>
      <c r="AA4" s="1"/>
    </row>
    <row r="5" ht="44" customHeight="1" spans="1:27">
      <c r="A5" s="14" t="s">
        <v>35</v>
      </c>
      <c r="B5" s="18" t="s">
        <v>36</v>
      </c>
      <c r="C5" s="18" t="s">
        <v>37</v>
      </c>
      <c r="D5" s="17" t="s">
        <v>119</v>
      </c>
      <c r="E5" s="18" t="s">
        <v>39</v>
      </c>
      <c r="F5" s="18" t="s">
        <v>120</v>
      </c>
      <c r="G5" s="35" t="s">
        <v>103</v>
      </c>
      <c r="H5" s="25"/>
      <c r="I5" s="18" t="s">
        <v>121</v>
      </c>
      <c r="K5" s="1"/>
      <c r="L5" s="1"/>
      <c r="M5" s="1"/>
      <c r="N5" s="1"/>
      <c r="O5" s="1"/>
      <c r="P5" s="1"/>
      <c r="Q5" s="1"/>
      <c r="R5" s="1"/>
      <c r="S5" s="1"/>
      <c r="T5" s="1"/>
      <c r="U5" s="1"/>
      <c r="V5" s="1"/>
      <c r="W5" s="1"/>
      <c r="X5" s="1"/>
      <c r="Y5" s="1"/>
      <c r="Z5" s="1"/>
      <c r="AA5" s="1"/>
    </row>
    <row r="6" ht="109" customHeight="1" spans="1:27">
      <c r="A6" s="21"/>
      <c r="B6" s="18"/>
      <c r="C6" s="18"/>
      <c r="D6" s="22"/>
      <c r="E6" s="18"/>
      <c r="F6" s="18" t="s">
        <v>122</v>
      </c>
      <c r="G6" s="35"/>
      <c r="H6" s="25"/>
      <c r="I6" s="18"/>
      <c r="K6" s="1"/>
      <c r="L6" s="1"/>
      <c r="M6" s="1"/>
      <c r="N6" s="1"/>
      <c r="O6" s="1"/>
      <c r="P6" s="1"/>
      <c r="Q6" s="1"/>
      <c r="R6" s="1"/>
      <c r="S6" s="1"/>
      <c r="T6" s="1"/>
      <c r="U6" s="1"/>
      <c r="V6" s="1"/>
      <c r="W6" s="1"/>
      <c r="X6" s="1"/>
      <c r="Y6" s="1"/>
      <c r="Z6" s="1"/>
      <c r="AA6" s="1"/>
    </row>
    <row r="7" ht="50" customHeight="1" spans="1:27">
      <c r="A7" s="14" t="s">
        <v>43</v>
      </c>
      <c r="B7" s="18" t="s">
        <v>44</v>
      </c>
      <c r="C7" s="18" t="s">
        <v>45</v>
      </c>
      <c r="D7" s="17" t="s">
        <v>46</v>
      </c>
      <c r="E7" s="18" t="s">
        <v>47</v>
      </c>
      <c r="F7" s="24" t="s">
        <v>123</v>
      </c>
      <c r="G7" s="35" t="s">
        <v>6</v>
      </c>
      <c r="H7" s="25"/>
      <c r="I7" s="18"/>
      <c r="K7" s="1"/>
      <c r="L7" s="1"/>
      <c r="M7" s="1"/>
      <c r="N7" s="1"/>
      <c r="O7" s="1"/>
      <c r="P7" s="1"/>
      <c r="Q7" s="1"/>
      <c r="R7" s="1"/>
      <c r="S7" s="1"/>
      <c r="T7" s="1"/>
      <c r="U7" s="1"/>
      <c r="V7" s="1"/>
      <c r="W7" s="1"/>
      <c r="X7" s="1"/>
      <c r="Y7" s="1"/>
      <c r="Z7" s="1"/>
      <c r="AA7" s="1"/>
    </row>
    <row r="8" ht="73" customHeight="1" spans="1:27">
      <c r="A8" s="21"/>
      <c r="B8" s="18"/>
      <c r="C8" s="18"/>
      <c r="D8" s="22"/>
      <c r="E8" s="18"/>
      <c r="F8" s="26"/>
      <c r="G8" s="35"/>
      <c r="H8" s="25"/>
      <c r="I8" s="18"/>
      <c r="K8" s="1"/>
      <c r="L8" s="1"/>
      <c r="M8" s="1"/>
      <c r="N8" s="1"/>
      <c r="O8" s="1"/>
      <c r="P8" s="1"/>
      <c r="Q8" s="1"/>
      <c r="R8" s="1"/>
      <c r="S8" s="1"/>
      <c r="T8" s="1"/>
      <c r="U8" s="1"/>
      <c r="V8" s="1"/>
      <c r="W8" s="1"/>
      <c r="X8" s="1"/>
      <c r="Y8" s="1"/>
      <c r="Z8" s="1"/>
      <c r="AA8" s="1"/>
    </row>
    <row r="9" ht="48" customHeight="1" spans="1:27">
      <c r="A9" s="14" t="s">
        <v>49</v>
      </c>
      <c r="B9" s="18" t="s">
        <v>50</v>
      </c>
      <c r="C9" s="18" t="s">
        <v>51</v>
      </c>
      <c r="D9" s="17" t="s">
        <v>124</v>
      </c>
      <c r="E9" s="18" t="s">
        <v>53</v>
      </c>
      <c r="F9" s="18" t="s">
        <v>125</v>
      </c>
      <c r="G9" s="35" t="s">
        <v>55</v>
      </c>
      <c r="H9" s="25"/>
      <c r="I9" s="18" t="s">
        <v>56</v>
      </c>
      <c r="K9" s="1"/>
      <c r="L9" s="1"/>
      <c r="M9" s="1"/>
      <c r="N9" s="1"/>
      <c r="O9" s="1"/>
      <c r="P9" s="1"/>
      <c r="Q9" s="1"/>
      <c r="R9" s="1"/>
      <c r="S9" s="1"/>
      <c r="T9" s="1"/>
      <c r="U9" s="1"/>
      <c r="V9" s="1"/>
      <c r="W9" s="1"/>
      <c r="X9" s="1"/>
      <c r="Y9" s="1"/>
      <c r="Z9" s="1"/>
      <c r="AA9" s="1"/>
    </row>
    <row r="10" ht="64" customHeight="1" spans="1:27">
      <c r="A10" s="21"/>
      <c r="B10" s="18"/>
      <c r="C10" s="18"/>
      <c r="D10" s="22"/>
      <c r="E10" s="18"/>
      <c r="F10" s="18" t="s">
        <v>126</v>
      </c>
      <c r="G10" s="35" t="s">
        <v>58</v>
      </c>
      <c r="H10" s="25"/>
      <c r="I10" s="18"/>
      <c r="K10" s="1"/>
      <c r="L10" s="1"/>
      <c r="M10" s="1"/>
      <c r="N10" s="1"/>
      <c r="O10" s="1"/>
      <c r="P10" s="1"/>
      <c r="Q10" s="1"/>
      <c r="R10" s="1"/>
      <c r="S10" s="1"/>
      <c r="T10" s="1"/>
      <c r="U10" s="1"/>
      <c r="V10" s="1"/>
      <c r="W10" s="1"/>
      <c r="X10" s="1"/>
      <c r="Y10" s="1"/>
      <c r="Z10" s="1"/>
      <c r="AA10" s="1"/>
    </row>
    <row r="11" ht="45" customHeight="1" spans="1:27">
      <c r="A11" s="14" t="s">
        <v>59</v>
      </c>
      <c r="B11" s="18" t="s">
        <v>60</v>
      </c>
      <c r="C11" s="18" t="s">
        <v>51</v>
      </c>
      <c r="D11" s="17" t="s">
        <v>127</v>
      </c>
      <c r="E11" s="18" t="s">
        <v>62</v>
      </c>
      <c r="F11" s="18" t="s">
        <v>106</v>
      </c>
      <c r="G11" s="35" t="s">
        <v>55</v>
      </c>
      <c r="H11" s="25"/>
      <c r="I11" s="18" t="s">
        <v>128</v>
      </c>
      <c r="K11" s="1"/>
      <c r="L11" s="1"/>
      <c r="M11" s="1"/>
      <c r="N11" s="1"/>
      <c r="O11" s="1"/>
      <c r="P11" s="1"/>
      <c r="Q11" s="1"/>
      <c r="R11" s="1"/>
      <c r="S11" s="1"/>
      <c r="T11" s="1"/>
      <c r="U11" s="1"/>
      <c r="V11" s="1"/>
      <c r="W11" s="1"/>
      <c r="X11" s="1"/>
      <c r="Y11" s="1"/>
      <c r="Z11" s="1"/>
      <c r="AA11" s="1"/>
    </row>
    <row r="12" ht="69" customHeight="1" spans="1:27">
      <c r="A12" s="21"/>
      <c r="B12" s="18"/>
      <c r="C12" s="18"/>
      <c r="D12" s="28"/>
      <c r="E12" s="18"/>
      <c r="F12" s="17" t="s">
        <v>129</v>
      </c>
      <c r="G12" s="35" t="s">
        <v>6</v>
      </c>
      <c r="H12" s="25"/>
      <c r="I12" s="18"/>
      <c r="K12" s="1"/>
      <c r="L12" s="1"/>
      <c r="M12" s="1"/>
      <c r="N12" s="1"/>
      <c r="O12" s="1"/>
      <c r="P12" s="1"/>
      <c r="Q12" s="1"/>
      <c r="R12" s="1"/>
      <c r="S12" s="1"/>
      <c r="T12" s="1"/>
      <c r="U12" s="1"/>
      <c r="V12" s="1"/>
      <c r="W12" s="1"/>
      <c r="X12" s="1"/>
      <c r="Y12" s="1"/>
      <c r="Z12" s="1"/>
      <c r="AA12" s="1"/>
    </row>
    <row r="13" ht="72.5" customHeight="1" spans="1:27">
      <c r="A13" s="14" t="s">
        <v>66</v>
      </c>
      <c r="B13" s="18" t="s">
        <v>67</v>
      </c>
      <c r="C13" s="18" t="s">
        <v>51</v>
      </c>
      <c r="D13" s="17" t="s">
        <v>130</v>
      </c>
      <c r="E13" s="18" t="s">
        <v>69</v>
      </c>
      <c r="F13" s="18" t="s">
        <v>131</v>
      </c>
      <c r="G13" s="35" t="s">
        <v>55</v>
      </c>
      <c r="H13" s="25"/>
      <c r="I13" s="18" t="s">
        <v>71</v>
      </c>
      <c r="K13" s="1"/>
      <c r="L13" s="1"/>
      <c r="M13" s="1"/>
      <c r="N13" s="1"/>
      <c r="O13" s="1"/>
      <c r="P13" s="1"/>
      <c r="Q13" s="1"/>
      <c r="R13" s="1"/>
      <c r="S13" s="1"/>
      <c r="T13" s="1"/>
      <c r="U13" s="1"/>
      <c r="V13" s="1"/>
      <c r="W13" s="1"/>
      <c r="X13" s="1"/>
      <c r="Y13" s="1"/>
      <c r="Z13" s="1"/>
      <c r="AA13" s="1"/>
    </row>
    <row r="14" ht="31" customHeight="1" spans="1:27">
      <c r="A14" s="21"/>
      <c r="B14" s="18"/>
      <c r="C14" s="18"/>
      <c r="D14" s="22"/>
      <c r="E14" s="18"/>
      <c r="F14" s="18" t="s">
        <v>132</v>
      </c>
      <c r="G14" s="35" t="s">
        <v>58</v>
      </c>
      <c r="H14" s="25"/>
      <c r="I14" s="18"/>
      <c r="K14" s="1"/>
      <c r="L14" s="1"/>
      <c r="M14" s="1"/>
      <c r="N14" s="1"/>
      <c r="O14" s="1"/>
      <c r="P14" s="1"/>
      <c r="Q14" s="1"/>
      <c r="R14" s="1"/>
      <c r="S14" s="1"/>
      <c r="T14" s="1"/>
      <c r="U14" s="1"/>
      <c r="V14" s="1"/>
      <c r="W14" s="1"/>
      <c r="X14" s="1"/>
      <c r="Y14" s="1"/>
      <c r="Z14" s="1"/>
      <c r="AA14" s="1"/>
    </row>
    <row r="15" ht="33" customHeight="1" spans="1:27">
      <c r="A15" s="14" t="s">
        <v>73</v>
      </c>
      <c r="B15" s="18" t="s">
        <v>74</v>
      </c>
      <c r="C15" s="18" t="s">
        <v>75</v>
      </c>
      <c r="D15" s="17" t="s">
        <v>133</v>
      </c>
      <c r="E15" s="18" t="s">
        <v>77</v>
      </c>
      <c r="F15" s="18" t="s">
        <v>134</v>
      </c>
      <c r="G15" s="35" t="s">
        <v>55</v>
      </c>
      <c r="H15" s="25"/>
      <c r="I15" s="18" t="s">
        <v>79</v>
      </c>
      <c r="K15" s="1"/>
      <c r="L15" s="1"/>
      <c r="M15" s="1"/>
      <c r="N15" s="1"/>
      <c r="O15" s="1"/>
      <c r="P15" s="1"/>
      <c r="Q15" s="1"/>
      <c r="R15" s="1"/>
      <c r="S15" s="1"/>
      <c r="T15" s="1"/>
      <c r="U15" s="1"/>
      <c r="V15" s="1"/>
      <c r="W15" s="1"/>
      <c r="X15" s="1"/>
      <c r="Y15" s="1"/>
      <c r="Z15" s="1"/>
      <c r="AA15" s="1"/>
    </row>
    <row r="16" ht="101" customHeight="1" spans="1:9">
      <c r="A16" s="21"/>
      <c r="B16" s="18"/>
      <c r="C16" s="18"/>
      <c r="D16" s="22"/>
      <c r="E16" s="18"/>
      <c r="F16" s="18" t="s">
        <v>135</v>
      </c>
      <c r="G16" s="35" t="s">
        <v>58</v>
      </c>
      <c r="H16" s="25"/>
      <c r="I16" s="18"/>
    </row>
    <row r="17" ht="26" customHeight="1" spans="1:9">
      <c r="A17" s="14" t="s">
        <v>81</v>
      </c>
      <c r="B17" s="18" t="s">
        <v>82</v>
      </c>
      <c r="C17" s="18" t="s">
        <v>83</v>
      </c>
      <c r="D17" s="17" t="s">
        <v>136</v>
      </c>
      <c r="E17" s="18" t="s">
        <v>85</v>
      </c>
      <c r="F17" s="18" t="s">
        <v>137</v>
      </c>
      <c r="G17" s="35" t="s">
        <v>55</v>
      </c>
      <c r="H17" s="25"/>
      <c r="I17" s="18" t="s">
        <v>87</v>
      </c>
    </row>
    <row r="18" ht="130" customHeight="1" spans="1:9">
      <c r="A18" s="21"/>
      <c r="B18" s="18"/>
      <c r="C18" s="18"/>
      <c r="D18" s="22"/>
      <c r="E18" s="18"/>
      <c r="F18" s="18" t="s">
        <v>138</v>
      </c>
      <c r="G18" s="35" t="s">
        <v>58</v>
      </c>
      <c r="H18" s="25"/>
      <c r="I18" s="18"/>
    </row>
    <row r="19" ht="39" customHeight="1" spans="1:9">
      <c r="A19" s="14" t="s">
        <v>89</v>
      </c>
      <c r="B19" s="34" t="s">
        <v>90</v>
      </c>
      <c r="C19" s="18" t="s">
        <v>83</v>
      </c>
      <c r="D19" s="17" t="s">
        <v>139</v>
      </c>
      <c r="E19" s="18" t="s">
        <v>92</v>
      </c>
      <c r="F19" s="18" t="s">
        <v>140</v>
      </c>
      <c r="G19" s="35" t="s">
        <v>55</v>
      </c>
      <c r="H19" s="25"/>
      <c r="I19" s="18" t="s">
        <v>94</v>
      </c>
    </row>
    <row r="20" ht="103" customHeight="1" spans="1:9">
      <c r="A20" s="21"/>
      <c r="B20" s="34"/>
      <c r="C20" s="18"/>
      <c r="D20" s="22"/>
      <c r="E20" s="18"/>
      <c r="F20" s="18" t="s">
        <v>141</v>
      </c>
      <c r="G20" s="35" t="s">
        <v>58</v>
      </c>
      <c r="H20" s="25"/>
      <c r="I20" s="18"/>
    </row>
  </sheetData>
  <mergeCells count="59">
    <mergeCell ref="A5:A6"/>
    <mergeCell ref="A7:A8"/>
    <mergeCell ref="A9:A10"/>
    <mergeCell ref="A11:A12"/>
    <mergeCell ref="A13:A14"/>
    <mergeCell ref="A15:A16"/>
    <mergeCell ref="A17:A18"/>
    <mergeCell ref="A19:A20"/>
    <mergeCell ref="B5:B6"/>
    <mergeCell ref="B7:B8"/>
    <mergeCell ref="B9:B10"/>
    <mergeCell ref="B11:B12"/>
    <mergeCell ref="B13:B14"/>
    <mergeCell ref="B15:B16"/>
    <mergeCell ref="B17:B18"/>
    <mergeCell ref="B19:B20"/>
    <mergeCell ref="C5:C6"/>
    <mergeCell ref="C7:C8"/>
    <mergeCell ref="C9:C10"/>
    <mergeCell ref="C11:C12"/>
    <mergeCell ref="C13:C14"/>
    <mergeCell ref="C15:C16"/>
    <mergeCell ref="C17:C18"/>
    <mergeCell ref="C19:C20"/>
    <mergeCell ref="D5:D6"/>
    <mergeCell ref="D7:D8"/>
    <mergeCell ref="D9:D10"/>
    <mergeCell ref="D11:D12"/>
    <mergeCell ref="D13:D14"/>
    <mergeCell ref="D15:D16"/>
    <mergeCell ref="D17:D18"/>
    <mergeCell ref="D19:D20"/>
    <mergeCell ref="E5:E6"/>
    <mergeCell ref="E7:E8"/>
    <mergeCell ref="E9:E10"/>
    <mergeCell ref="E11:E12"/>
    <mergeCell ref="E13:E14"/>
    <mergeCell ref="E15:E16"/>
    <mergeCell ref="E17:E18"/>
    <mergeCell ref="E19:E20"/>
    <mergeCell ref="F7:F8"/>
    <mergeCell ref="G5:G6"/>
    <mergeCell ref="G7:G8"/>
    <mergeCell ref="H5:H6"/>
    <mergeCell ref="H7:H8"/>
    <mergeCell ref="H9:H10"/>
    <mergeCell ref="H11:H12"/>
    <mergeCell ref="H13:H14"/>
    <mergeCell ref="H15:H16"/>
    <mergeCell ref="H17:H18"/>
    <mergeCell ref="H19:H20"/>
    <mergeCell ref="I5:I6"/>
    <mergeCell ref="I7:I8"/>
    <mergeCell ref="I9:I10"/>
    <mergeCell ref="I11:I12"/>
    <mergeCell ref="I13:I14"/>
    <mergeCell ref="I15:I16"/>
    <mergeCell ref="I17:I18"/>
    <mergeCell ref="I19:I20"/>
  </mergeCells>
  <hyperlinks>
    <hyperlink ref="A1" location="'Test report'!A1" display="Back to TestReport"/>
    <hyperlink ref="B1" location="BugList!A1" display="To Buglist"/>
  </hyperlinks>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0"/>
  <sheetViews>
    <sheetView zoomScale="55" zoomScaleNormal="55" topLeftCell="A16" workbookViewId="0">
      <selection activeCell="G16" sqref="G16"/>
    </sheetView>
  </sheetViews>
  <sheetFormatPr defaultColWidth="8.72727272727273" defaultRowHeight="14.5"/>
  <cols>
    <col min="2" max="3" width="15.3636363636364" customWidth="1"/>
    <col min="4" max="4" width="34.2727272727273" customWidth="1"/>
    <col min="5" max="9" width="15.3636363636364" customWidth="1"/>
  </cols>
  <sheetData>
    <row r="1" ht="42" customHeight="1" spans="1:9">
      <c r="A1" s="2" t="s">
        <v>21</v>
      </c>
      <c r="B1" s="3" t="s">
        <v>22</v>
      </c>
      <c r="C1" s="3"/>
      <c r="D1" s="4" t="e">
        <f>"Pass: "&amp;COUNTIF(#REF!,"Pass")</f>
        <v>#REF!</v>
      </c>
      <c r="E1" s="5" t="e">
        <f>"Untested: "&amp;COUNTIF(#REF!,"Untest")</f>
        <v>#REF!</v>
      </c>
      <c r="F1" s="6"/>
      <c r="G1" s="7"/>
      <c r="H1" s="7"/>
      <c r="I1" s="33"/>
    </row>
    <row r="2" ht="16" customHeight="1" spans="1:9">
      <c r="A2" s="8" t="s">
        <v>23</v>
      </c>
      <c r="B2" s="9" t="s">
        <v>24</v>
      </c>
      <c r="C2" s="9"/>
      <c r="D2" s="4" t="e">
        <f>"Fail: "&amp;COUNTIF(#REF!,"Fail")</f>
        <v>#REF!</v>
      </c>
      <c r="E2" s="5" t="e">
        <f>"N/A: "&amp;COUNTIF(#REF!,"N/A")</f>
        <v>#REF!</v>
      </c>
      <c r="F2" s="6"/>
      <c r="G2" s="7"/>
      <c r="H2" s="7"/>
      <c r="I2" s="33"/>
    </row>
    <row r="3" ht="16" customHeight="1" spans="1:9">
      <c r="A3" s="8" t="s">
        <v>25</v>
      </c>
      <c r="B3" s="8"/>
      <c r="C3" s="8"/>
      <c r="D3" s="4" t="e">
        <f>"Percent Complete: "&amp;ROUND((COUNTIF(#REF!,"Pass")*100)/((COUNTA($A$5:$A$934)*5)-COUNTIF(#REF!,"N/A")),2)&amp;"%"</f>
        <v>#REF!</v>
      </c>
      <c r="E3" s="10" t="str">
        <f>"Number of cases: "&amp;(COUNTA($A$5:$A$934))</f>
        <v>Number of cases: 8</v>
      </c>
      <c r="F3" s="11"/>
      <c r="G3" s="7"/>
      <c r="H3" s="7"/>
      <c r="I3" s="33"/>
    </row>
    <row r="4" ht="29" customHeight="1" spans="1:9">
      <c r="A4" s="12" t="s">
        <v>26</v>
      </c>
      <c r="B4" s="13" t="s">
        <v>27</v>
      </c>
      <c r="C4" s="13" t="s">
        <v>28</v>
      </c>
      <c r="D4" s="13" t="s">
        <v>29</v>
      </c>
      <c r="E4" s="13" t="s">
        <v>30</v>
      </c>
      <c r="F4" s="13" t="s">
        <v>31</v>
      </c>
      <c r="G4" s="13" t="s">
        <v>32</v>
      </c>
      <c r="H4" s="13" t="s">
        <v>33</v>
      </c>
      <c r="I4" s="13" t="s">
        <v>34</v>
      </c>
    </row>
    <row r="5" ht="35" customHeight="1" spans="1:9">
      <c r="A5" s="14" t="s">
        <v>35</v>
      </c>
      <c r="B5" s="18" t="s">
        <v>36</v>
      </c>
      <c r="C5" s="18" t="s">
        <v>37</v>
      </c>
      <c r="D5" s="17" t="s">
        <v>142</v>
      </c>
      <c r="E5" s="18" t="s">
        <v>39</v>
      </c>
      <c r="F5" s="18" t="s">
        <v>143</v>
      </c>
      <c r="G5" s="24" t="s">
        <v>6</v>
      </c>
      <c r="H5" s="25"/>
      <c r="I5" s="18" t="s">
        <v>121</v>
      </c>
    </row>
    <row r="6" ht="81" customHeight="1" spans="1:9">
      <c r="A6" s="21"/>
      <c r="B6" s="18"/>
      <c r="C6" s="18"/>
      <c r="D6" s="28"/>
      <c r="E6" s="18"/>
      <c r="F6" s="18" t="s">
        <v>144</v>
      </c>
      <c r="G6" s="26"/>
      <c r="H6" s="25"/>
      <c r="I6" s="18"/>
    </row>
    <row r="7" ht="44" customHeight="1" spans="1:9">
      <c r="A7" s="14" t="s">
        <v>43</v>
      </c>
      <c r="B7" s="18" t="s">
        <v>44</v>
      </c>
      <c r="C7" s="18" t="s">
        <v>45</v>
      </c>
      <c r="D7" s="17" t="s">
        <v>46</v>
      </c>
      <c r="E7" s="18" t="s">
        <v>47</v>
      </c>
      <c r="F7" s="17" t="s">
        <v>132</v>
      </c>
      <c r="G7" s="31" t="s">
        <v>6</v>
      </c>
      <c r="H7" s="25"/>
      <c r="I7" s="18"/>
    </row>
    <row r="8" ht="57" customHeight="1" spans="1:9">
      <c r="A8" s="21"/>
      <c r="B8" s="18"/>
      <c r="C8" s="18"/>
      <c r="D8" s="22"/>
      <c r="E8" s="18"/>
      <c r="F8" s="22"/>
      <c r="G8" s="31"/>
      <c r="H8" s="25"/>
      <c r="I8" s="18"/>
    </row>
    <row r="9" ht="38" customHeight="1" spans="1:9">
      <c r="A9" s="14" t="s">
        <v>49</v>
      </c>
      <c r="B9" s="18" t="s">
        <v>50</v>
      </c>
      <c r="C9" s="18" t="s">
        <v>51</v>
      </c>
      <c r="D9" s="17" t="s">
        <v>145</v>
      </c>
      <c r="E9" s="18" t="s">
        <v>53</v>
      </c>
      <c r="F9" s="18" t="s">
        <v>146</v>
      </c>
      <c r="G9" s="18" t="s">
        <v>55</v>
      </c>
      <c r="H9" s="25"/>
      <c r="I9" s="18" t="s">
        <v>56</v>
      </c>
    </row>
    <row r="10" ht="82" customHeight="1" spans="1:9">
      <c r="A10" s="21"/>
      <c r="B10" s="18"/>
      <c r="C10" s="18"/>
      <c r="D10" s="22"/>
      <c r="E10" s="18"/>
      <c r="F10" s="18" t="s">
        <v>147</v>
      </c>
      <c r="G10" s="18" t="s">
        <v>58</v>
      </c>
      <c r="H10" s="25"/>
      <c r="I10" s="18"/>
    </row>
    <row r="11" ht="40" customHeight="1" spans="1:9">
      <c r="A11" s="14" t="s">
        <v>59</v>
      </c>
      <c r="B11" s="18" t="s">
        <v>60</v>
      </c>
      <c r="C11" s="18" t="s">
        <v>51</v>
      </c>
      <c r="D11" s="17" t="s">
        <v>148</v>
      </c>
      <c r="E11" s="18" t="s">
        <v>62</v>
      </c>
      <c r="F11" s="18" t="s">
        <v>149</v>
      </c>
      <c r="G11" s="31" t="s">
        <v>6</v>
      </c>
      <c r="H11" s="25"/>
      <c r="I11" s="18" t="s">
        <v>150</v>
      </c>
    </row>
    <row r="12" ht="123" customHeight="1" spans="1:9">
      <c r="A12" s="21"/>
      <c r="B12" s="18"/>
      <c r="C12" s="18"/>
      <c r="D12" s="28"/>
      <c r="E12" s="18"/>
      <c r="F12" s="18" t="s">
        <v>151</v>
      </c>
      <c r="G12" s="31" t="s">
        <v>7</v>
      </c>
      <c r="H12" s="25"/>
      <c r="I12" s="18"/>
    </row>
    <row r="13" ht="72.5" customHeight="1" spans="1:9">
      <c r="A13" s="14" t="s">
        <v>66</v>
      </c>
      <c r="B13" s="18" t="s">
        <v>67</v>
      </c>
      <c r="C13" s="18" t="s">
        <v>51</v>
      </c>
      <c r="D13" s="17" t="s">
        <v>152</v>
      </c>
      <c r="E13" s="18" t="s">
        <v>69</v>
      </c>
      <c r="F13" s="18" t="s">
        <v>153</v>
      </c>
      <c r="G13" s="36" t="s">
        <v>7</v>
      </c>
      <c r="H13" s="25"/>
      <c r="I13" s="18" t="s">
        <v>71</v>
      </c>
    </row>
    <row r="14" ht="85" customHeight="1" spans="1:9">
      <c r="A14" s="21"/>
      <c r="B14" s="18"/>
      <c r="C14" s="18"/>
      <c r="D14" s="22"/>
      <c r="E14" s="18"/>
      <c r="F14" s="18" t="s">
        <v>132</v>
      </c>
      <c r="G14" s="37"/>
      <c r="H14" s="25"/>
      <c r="I14" s="18"/>
    </row>
    <row r="15" ht="35" customHeight="1" spans="1:9">
      <c r="A15" s="14" t="s">
        <v>73</v>
      </c>
      <c r="B15" s="18" t="s">
        <v>74</v>
      </c>
      <c r="C15" s="18" t="s">
        <v>75</v>
      </c>
      <c r="D15" s="17" t="s">
        <v>154</v>
      </c>
      <c r="E15" s="18" t="s">
        <v>77</v>
      </c>
      <c r="F15" s="18" t="s">
        <v>155</v>
      </c>
      <c r="G15" s="31" t="s">
        <v>7</v>
      </c>
      <c r="H15" s="25"/>
      <c r="I15" s="18" t="s">
        <v>79</v>
      </c>
    </row>
    <row r="16" ht="128" customHeight="1" spans="1:9">
      <c r="A16" s="21"/>
      <c r="B16" s="18"/>
      <c r="C16" s="18"/>
      <c r="D16" s="22"/>
      <c r="E16" s="18"/>
      <c r="F16" s="18" t="s">
        <v>156</v>
      </c>
      <c r="G16" s="31" t="s">
        <v>6</v>
      </c>
      <c r="H16" s="25"/>
      <c r="I16" s="18"/>
    </row>
    <row r="17" ht="46" customHeight="1" spans="1:9">
      <c r="A17" s="14" t="s">
        <v>81</v>
      </c>
      <c r="B17" s="18" t="s">
        <v>82</v>
      </c>
      <c r="C17" s="18" t="s">
        <v>83</v>
      </c>
      <c r="D17" s="17" t="s">
        <v>157</v>
      </c>
      <c r="E17" s="18" t="s">
        <v>85</v>
      </c>
      <c r="F17" s="18" t="s">
        <v>158</v>
      </c>
      <c r="G17" s="36" t="s">
        <v>7</v>
      </c>
      <c r="H17" s="25"/>
      <c r="I17" s="18" t="s">
        <v>87</v>
      </c>
    </row>
    <row r="18" ht="95" customHeight="1" spans="1:9">
      <c r="A18" s="21"/>
      <c r="B18" s="18"/>
      <c r="C18" s="18"/>
      <c r="D18" s="22"/>
      <c r="E18" s="18"/>
      <c r="F18" s="18" t="s">
        <v>159</v>
      </c>
      <c r="G18" s="37"/>
      <c r="H18" s="25"/>
      <c r="I18" s="18"/>
    </row>
    <row r="19" ht="39" customHeight="1" spans="1:9">
      <c r="A19" s="14" t="s">
        <v>89</v>
      </c>
      <c r="B19" s="23" t="s">
        <v>90</v>
      </c>
      <c r="C19" s="18" t="s">
        <v>83</v>
      </c>
      <c r="D19" s="17" t="s">
        <v>160</v>
      </c>
      <c r="E19" s="18" t="s">
        <v>92</v>
      </c>
      <c r="F19" s="18" t="s">
        <v>161</v>
      </c>
      <c r="G19" s="35" t="s">
        <v>55</v>
      </c>
      <c r="H19" s="25"/>
      <c r="I19" s="18" t="s">
        <v>94</v>
      </c>
    </row>
    <row r="20" ht="123" customHeight="1" spans="1:9">
      <c r="A20" s="21"/>
      <c r="B20" s="23"/>
      <c r="C20" s="18"/>
      <c r="D20" s="22"/>
      <c r="E20" s="18"/>
      <c r="F20" s="18" t="s">
        <v>162</v>
      </c>
      <c r="G20" s="35" t="s">
        <v>58</v>
      </c>
      <c r="H20" s="25"/>
      <c r="I20" s="18"/>
    </row>
  </sheetData>
  <mergeCells count="61">
    <mergeCell ref="A5:A6"/>
    <mergeCell ref="A7:A8"/>
    <mergeCell ref="A9:A10"/>
    <mergeCell ref="A11:A12"/>
    <mergeCell ref="A13:A14"/>
    <mergeCell ref="A15:A16"/>
    <mergeCell ref="A17:A18"/>
    <mergeCell ref="A19:A20"/>
    <mergeCell ref="B5:B6"/>
    <mergeCell ref="B7:B8"/>
    <mergeCell ref="B9:B10"/>
    <mergeCell ref="B11:B12"/>
    <mergeCell ref="B13:B14"/>
    <mergeCell ref="B15:B16"/>
    <mergeCell ref="B17:B18"/>
    <mergeCell ref="B19:B20"/>
    <mergeCell ref="C5:C6"/>
    <mergeCell ref="C7:C8"/>
    <mergeCell ref="C9:C10"/>
    <mergeCell ref="C11:C12"/>
    <mergeCell ref="C13:C14"/>
    <mergeCell ref="C15:C16"/>
    <mergeCell ref="C17:C18"/>
    <mergeCell ref="C19:C20"/>
    <mergeCell ref="D5:D6"/>
    <mergeCell ref="D7:D8"/>
    <mergeCell ref="D9:D10"/>
    <mergeCell ref="D11:D12"/>
    <mergeCell ref="D13:D14"/>
    <mergeCell ref="D15:D16"/>
    <mergeCell ref="D17:D18"/>
    <mergeCell ref="D19:D20"/>
    <mergeCell ref="E5:E6"/>
    <mergeCell ref="E7:E8"/>
    <mergeCell ref="E9:E10"/>
    <mergeCell ref="E11:E12"/>
    <mergeCell ref="E13:E14"/>
    <mergeCell ref="E15:E16"/>
    <mergeCell ref="E17:E18"/>
    <mergeCell ref="E19:E20"/>
    <mergeCell ref="F7:F8"/>
    <mergeCell ref="G5:G6"/>
    <mergeCell ref="G7:G8"/>
    <mergeCell ref="G13:G14"/>
    <mergeCell ref="G17:G18"/>
    <mergeCell ref="H5:H6"/>
    <mergeCell ref="H7:H8"/>
    <mergeCell ref="H9:H10"/>
    <mergeCell ref="H11:H12"/>
    <mergeCell ref="H13:H14"/>
    <mergeCell ref="H15:H16"/>
    <mergeCell ref="H17:H18"/>
    <mergeCell ref="H19:H20"/>
    <mergeCell ref="I5:I6"/>
    <mergeCell ref="I7:I8"/>
    <mergeCell ref="I9:I10"/>
    <mergeCell ref="I11:I12"/>
    <mergeCell ref="I13:I14"/>
    <mergeCell ref="I15:I16"/>
    <mergeCell ref="I17:I18"/>
    <mergeCell ref="I19:I20"/>
  </mergeCells>
  <hyperlinks>
    <hyperlink ref="A1" location="'Test report'!A1" display="Back to TestReport"/>
    <hyperlink ref="B1" location="BugList!A1" display="To Buglist"/>
  </hyperlinks>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20"/>
  <sheetViews>
    <sheetView zoomScale="70" zoomScaleNormal="70" topLeftCell="A14" workbookViewId="0">
      <selection activeCell="G20" sqref="G20"/>
    </sheetView>
  </sheetViews>
  <sheetFormatPr defaultColWidth="8.72727272727273" defaultRowHeight="14.5"/>
  <cols>
    <col min="2" max="3" width="15.3636363636364" customWidth="1"/>
    <col min="4" max="4" width="45.0909090909091" customWidth="1"/>
    <col min="5" max="5" width="24.5454545454545" customWidth="1"/>
    <col min="6" max="9" width="15.3636363636364" customWidth="1"/>
  </cols>
  <sheetData>
    <row r="1" ht="42" customHeight="1" spans="1:9">
      <c r="A1" s="2" t="s">
        <v>21</v>
      </c>
      <c r="B1" s="3" t="s">
        <v>22</v>
      </c>
      <c r="C1" s="3"/>
      <c r="D1" s="4" t="e">
        <f>"Pass: "&amp;COUNTIF(#REF!,"Pass")</f>
        <v>#REF!</v>
      </c>
      <c r="E1" s="5" t="e">
        <f>"Untested: "&amp;COUNTIF(#REF!,"Untest")</f>
        <v>#REF!</v>
      </c>
      <c r="F1" s="6"/>
      <c r="G1" s="7"/>
      <c r="H1" s="7"/>
      <c r="I1" s="33"/>
    </row>
    <row r="2" ht="16" customHeight="1" spans="1:29">
      <c r="A2" s="8" t="s">
        <v>23</v>
      </c>
      <c r="B2" s="9" t="s">
        <v>24</v>
      </c>
      <c r="C2" s="9"/>
      <c r="D2" s="4" t="e">
        <f>"Fail: "&amp;COUNTIF(#REF!,"Fail")</f>
        <v>#REF!</v>
      </c>
      <c r="E2" s="5" t="e">
        <f>"N/A: "&amp;COUNTIF(#REF!,"N/A")</f>
        <v>#REF!</v>
      </c>
      <c r="F2" s="6"/>
      <c r="G2" s="7"/>
      <c r="H2" s="7"/>
      <c r="I2" s="33"/>
      <c r="K2" s="1"/>
      <c r="L2" s="1"/>
      <c r="M2" s="1"/>
      <c r="N2" s="1"/>
      <c r="O2" s="1"/>
      <c r="P2" s="1"/>
      <c r="Q2" s="1"/>
      <c r="R2" s="1"/>
      <c r="S2" s="1"/>
      <c r="T2" s="1"/>
      <c r="U2" s="1"/>
      <c r="V2" s="1"/>
      <c r="W2" s="1"/>
      <c r="X2" s="1"/>
      <c r="Y2" s="1"/>
      <c r="Z2" s="1"/>
      <c r="AA2" s="1"/>
      <c r="AB2" s="1"/>
      <c r="AC2" s="1"/>
    </row>
    <row r="3" ht="16" customHeight="1" spans="1:29">
      <c r="A3" s="8" t="s">
        <v>25</v>
      </c>
      <c r="B3" s="8"/>
      <c r="C3" s="8"/>
      <c r="D3" s="4" t="e">
        <f>"Percent Complete: "&amp;ROUND((COUNTIF(#REF!,"Pass")*100)/((COUNTA($A$5:$A$934)*5)-COUNTIF(#REF!,"N/A")),2)&amp;"%"</f>
        <v>#REF!</v>
      </c>
      <c r="E3" s="10" t="str">
        <f>"Number of cases: "&amp;(COUNTA($A$5:$A$934))</f>
        <v>Number of cases: 8</v>
      </c>
      <c r="F3" s="11"/>
      <c r="G3" s="7"/>
      <c r="H3" s="7"/>
      <c r="I3" s="33"/>
      <c r="K3" s="1"/>
      <c r="L3" s="1"/>
      <c r="M3" s="1"/>
      <c r="N3" s="1"/>
      <c r="O3" s="1"/>
      <c r="P3" s="1"/>
      <c r="Q3" s="1"/>
      <c r="R3" s="1"/>
      <c r="S3" s="1"/>
      <c r="T3" s="1"/>
      <c r="U3" s="1"/>
      <c r="V3" s="1"/>
      <c r="W3" s="1"/>
      <c r="X3" s="1"/>
      <c r="Y3" s="1"/>
      <c r="Z3" s="1"/>
      <c r="AA3" s="1"/>
      <c r="AB3" s="1"/>
      <c r="AC3" s="1"/>
    </row>
    <row r="4" ht="29" customHeight="1" spans="1:29">
      <c r="A4" s="12" t="s">
        <v>26</v>
      </c>
      <c r="B4" s="13" t="s">
        <v>27</v>
      </c>
      <c r="C4" s="13" t="s">
        <v>28</v>
      </c>
      <c r="D4" s="13" t="s">
        <v>29</v>
      </c>
      <c r="E4" s="13" t="s">
        <v>30</v>
      </c>
      <c r="F4" s="13" t="s">
        <v>31</v>
      </c>
      <c r="G4" s="13" t="s">
        <v>32</v>
      </c>
      <c r="H4" s="13" t="s">
        <v>33</v>
      </c>
      <c r="I4" s="13" t="s">
        <v>34</v>
      </c>
      <c r="K4" s="1"/>
      <c r="L4" s="1"/>
      <c r="M4" s="1"/>
      <c r="N4" s="1"/>
      <c r="O4" s="1"/>
      <c r="P4" s="1"/>
      <c r="Q4" s="1"/>
      <c r="R4" s="1"/>
      <c r="S4" s="1"/>
      <c r="T4" s="1"/>
      <c r="U4" s="1"/>
      <c r="V4" s="1"/>
      <c r="W4" s="1"/>
      <c r="X4" s="1"/>
      <c r="Y4" s="1"/>
      <c r="Z4" s="1"/>
      <c r="AA4" s="1"/>
      <c r="AB4" s="1"/>
      <c r="AC4" s="1"/>
    </row>
    <row r="5" ht="45" customHeight="1" spans="1:29">
      <c r="A5" s="14" t="s">
        <v>35</v>
      </c>
      <c r="B5" s="18" t="s">
        <v>36</v>
      </c>
      <c r="C5" s="18" t="s">
        <v>37</v>
      </c>
      <c r="D5" s="17" t="s">
        <v>163</v>
      </c>
      <c r="E5" s="18" t="s">
        <v>39</v>
      </c>
      <c r="F5" s="18" t="s">
        <v>164</v>
      </c>
      <c r="G5" s="18" t="s">
        <v>7</v>
      </c>
      <c r="H5" s="25"/>
      <c r="I5" s="18" t="s">
        <v>121</v>
      </c>
      <c r="K5" s="1"/>
      <c r="L5" s="1"/>
      <c r="M5" s="1"/>
      <c r="N5" s="1"/>
      <c r="O5" s="1"/>
      <c r="P5" s="1"/>
      <c r="Q5" s="1"/>
      <c r="R5" s="1"/>
      <c r="S5" s="1"/>
      <c r="T5" s="1"/>
      <c r="U5" s="1"/>
      <c r="V5" s="1"/>
      <c r="W5" s="1"/>
      <c r="X5" s="1"/>
      <c r="Y5" s="1"/>
      <c r="Z5" s="1"/>
      <c r="AA5" s="1"/>
      <c r="AB5" s="1"/>
      <c r="AC5" s="1"/>
    </row>
    <row r="6" ht="70" customHeight="1" spans="1:29">
      <c r="A6" s="21"/>
      <c r="B6" s="18"/>
      <c r="C6" s="18"/>
      <c r="D6" s="22"/>
      <c r="E6" s="18"/>
      <c r="F6" s="18" t="s">
        <v>122</v>
      </c>
      <c r="G6" s="18"/>
      <c r="H6" s="25"/>
      <c r="I6" s="18"/>
      <c r="K6" s="1"/>
      <c r="L6" s="1"/>
      <c r="M6" s="1"/>
      <c r="N6" s="1"/>
      <c r="O6" s="1"/>
      <c r="P6" s="1"/>
      <c r="Q6" s="1"/>
      <c r="R6" s="1"/>
      <c r="S6" s="1"/>
      <c r="T6" s="1"/>
      <c r="U6" s="1"/>
      <c r="V6" s="1"/>
      <c r="W6" s="1"/>
      <c r="X6" s="1"/>
      <c r="Y6" s="1"/>
      <c r="Z6" s="1"/>
      <c r="AA6" s="1"/>
      <c r="AB6" s="1"/>
      <c r="AC6" s="1"/>
    </row>
    <row r="7" ht="30" customHeight="1" spans="1:29">
      <c r="A7" s="14" t="s">
        <v>43</v>
      </c>
      <c r="B7" s="18" t="s">
        <v>44</v>
      </c>
      <c r="C7" s="18" t="s">
        <v>45</v>
      </c>
      <c r="D7" s="17" t="s">
        <v>46</v>
      </c>
      <c r="E7" s="18" t="s">
        <v>47</v>
      </c>
      <c r="F7" s="24" t="s">
        <v>165</v>
      </c>
      <c r="G7" s="18" t="s">
        <v>6</v>
      </c>
      <c r="H7" s="25"/>
      <c r="I7" s="18"/>
      <c r="K7" s="1"/>
      <c r="L7" s="1"/>
      <c r="M7" s="1"/>
      <c r="N7" s="1"/>
      <c r="O7" s="1"/>
      <c r="P7" s="1"/>
      <c r="Q7" s="1"/>
      <c r="R7" s="1"/>
      <c r="S7" s="1"/>
      <c r="T7" s="1"/>
      <c r="U7" s="1"/>
      <c r="V7" s="1"/>
      <c r="W7" s="1"/>
      <c r="X7" s="1"/>
      <c r="Y7" s="1"/>
      <c r="Z7" s="1"/>
      <c r="AA7" s="1"/>
      <c r="AB7" s="1"/>
      <c r="AC7" s="1"/>
    </row>
    <row r="8" ht="62" customHeight="1" spans="1:29">
      <c r="A8" s="21"/>
      <c r="B8" s="18"/>
      <c r="C8" s="18"/>
      <c r="D8" s="22"/>
      <c r="E8" s="18"/>
      <c r="F8" s="26"/>
      <c r="G8" s="18"/>
      <c r="H8" s="25"/>
      <c r="I8" s="18"/>
      <c r="K8" s="1"/>
      <c r="L8" s="1"/>
      <c r="M8" s="1"/>
      <c r="N8" s="1"/>
      <c r="O8" s="1"/>
      <c r="P8" s="1"/>
      <c r="Q8" s="1"/>
      <c r="R8" s="1"/>
      <c r="S8" s="1"/>
      <c r="T8" s="1"/>
      <c r="U8" s="1"/>
      <c r="V8" s="1"/>
      <c r="W8" s="1"/>
      <c r="X8" s="1"/>
      <c r="Y8" s="1"/>
      <c r="Z8" s="1"/>
      <c r="AA8" s="1"/>
      <c r="AB8" s="1"/>
      <c r="AC8" s="1"/>
    </row>
    <row r="9" ht="32" customHeight="1" spans="1:29">
      <c r="A9" s="14" t="s">
        <v>49</v>
      </c>
      <c r="B9" s="18" t="s">
        <v>50</v>
      </c>
      <c r="C9" s="18" t="s">
        <v>51</v>
      </c>
      <c r="D9" s="17" t="s">
        <v>166</v>
      </c>
      <c r="E9" s="18" t="s">
        <v>53</v>
      </c>
      <c r="F9" s="18" t="s">
        <v>167</v>
      </c>
      <c r="G9" s="18" t="s">
        <v>55</v>
      </c>
      <c r="H9" s="25"/>
      <c r="I9" s="18" t="s">
        <v>56</v>
      </c>
      <c r="K9" s="1"/>
      <c r="L9" s="1"/>
      <c r="M9" s="1"/>
      <c r="N9" s="1"/>
      <c r="O9" s="1"/>
      <c r="P9" s="1"/>
      <c r="Q9" s="1"/>
      <c r="R9" s="1"/>
      <c r="S9" s="1"/>
      <c r="T9" s="1"/>
      <c r="U9" s="1"/>
      <c r="V9" s="1"/>
      <c r="W9" s="1"/>
      <c r="X9" s="1"/>
      <c r="Y9" s="1"/>
      <c r="Z9" s="1"/>
      <c r="AA9" s="1"/>
      <c r="AB9" s="1"/>
      <c r="AC9" s="1"/>
    </row>
    <row r="10" ht="104" customHeight="1" spans="1:29">
      <c r="A10" s="21"/>
      <c r="B10" s="18"/>
      <c r="C10" s="18"/>
      <c r="D10" s="22"/>
      <c r="E10" s="18"/>
      <c r="F10" s="18" t="s">
        <v>168</v>
      </c>
      <c r="G10" s="18" t="s">
        <v>58</v>
      </c>
      <c r="H10" s="25"/>
      <c r="I10" s="18"/>
      <c r="K10" s="1"/>
      <c r="L10" s="1"/>
      <c r="M10" s="1"/>
      <c r="N10" s="1"/>
      <c r="O10" s="1"/>
      <c r="P10" s="1"/>
      <c r="Q10" s="1"/>
      <c r="R10" s="1"/>
      <c r="S10" s="1"/>
      <c r="T10" s="1"/>
      <c r="U10" s="1"/>
      <c r="V10" s="1"/>
      <c r="W10" s="1"/>
      <c r="X10" s="1"/>
      <c r="Y10" s="1"/>
      <c r="Z10" s="1"/>
      <c r="AA10" s="1"/>
      <c r="AB10" s="1"/>
      <c r="AC10" s="1"/>
    </row>
    <row r="11" spans="1:29">
      <c r="A11" s="14" t="s">
        <v>59</v>
      </c>
      <c r="B11" s="18" t="s">
        <v>60</v>
      </c>
      <c r="C11" s="18" t="s">
        <v>51</v>
      </c>
      <c r="D11" s="17" t="s">
        <v>169</v>
      </c>
      <c r="E11" s="18" t="s">
        <v>62</v>
      </c>
      <c r="F11" s="18" t="s">
        <v>170</v>
      </c>
      <c r="G11" s="18" t="s">
        <v>6</v>
      </c>
      <c r="H11" s="25"/>
      <c r="I11" s="18" t="s">
        <v>171</v>
      </c>
      <c r="K11" s="1"/>
      <c r="L11" s="1"/>
      <c r="M11" s="1"/>
      <c r="N11" s="1"/>
      <c r="O11" s="1"/>
      <c r="P11" s="1"/>
      <c r="Q11" s="1"/>
      <c r="R11" s="1"/>
      <c r="S11" s="1"/>
      <c r="T11" s="1"/>
      <c r="U11" s="1"/>
      <c r="V11" s="1"/>
      <c r="W11" s="1"/>
      <c r="X11" s="1"/>
      <c r="Y11" s="1"/>
      <c r="Z11" s="1"/>
      <c r="AA11" s="1"/>
      <c r="AB11" s="1"/>
      <c r="AC11" s="1"/>
    </row>
    <row r="12" ht="112" customHeight="1" spans="1:29">
      <c r="A12" s="21"/>
      <c r="B12" s="18"/>
      <c r="C12" s="18"/>
      <c r="D12" s="28"/>
      <c r="E12" s="18"/>
      <c r="F12" s="18" t="s">
        <v>172</v>
      </c>
      <c r="G12" s="18"/>
      <c r="H12" s="25"/>
      <c r="I12" s="18"/>
      <c r="K12" s="1"/>
      <c r="L12" s="1"/>
      <c r="M12" s="1"/>
      <c r="N12" s="1"/>
      <c r="O12" s="1"/>
      <c r="P12" s="1"/>
      <c r="Q12" s="1"/>
      <c r="R12" s="1"/>
      <c r="S12" s="1"/>
      <c r="T12" s="1"/>
      <c r="U12" s="1"/>
      <c r="V12" s="1"/>
      <c r="W12" s="1"/>
      <c r="X12" s="1"/>
      <c r="Y12" s="1"/>
      <c r="Z12" s="1"/>
      <c r="AA12" s="1"/>
      <c r="AB12" s="1"/>
      <c r="AC12" s="1"/>
    </row>
    <row r="13" ht="72.5" customHeight="1" spans="1:29">
      <c r="A13" s="14" t="s">
        <v>66</v>
      </c>
      <c r="B13" s="18" t="s">
        <v>67</v>
      </c>
      <c r="C13" s="18" t="s">
        <v>51</v>
      </c>
      <c r="D13" s="17" t="s">
        <v>173</v>
      </c>
      <c r="E13" s="18" t="s">
        <v>69</v>
      </c>
      <c r="F13" s="18" t="s">
        <v>174</v>
      </c>
      <c r="G13" s="18" t="s">
        <v>55</v>
      </c>
      <c r="H13" s="25"/>
      <c r="I13" s="18" t="s">
        <v>71</v>
      </c>
      <c r="K13" s="1"/>
      <c r="L13" s="1"/>
      <c r="M13" s="1"/>
      <c r="N13" s="1"/>
      <c r="O13" s="1"/>
      <c r="P13" s="1"/>
      <c r="Q13" s="1"/>
      <c r="R13" s="1"/>
      <c r="S13" s="1"/>
      <c r="T13" s="1"/>
      <c r="U13" s="1"/>
      <c r="V13" s="1"/>
      <c r="W13" s="1"/>
      <c r="X13" s="1"/>
      <c r="Y13" s="1"/>
      <c r="Z13" s="1"/>
      <c r="AA13" s="1"/>
      <c r="AB13" s="1"/>
      <c r="AC13" s="1"/>
    </row>
    <row r="14" ht="67" customHeight="1" spans="1:29">
      <c r="A14" s="21"/>
      <c r="B14" s="18"/>
      <c r="C14" s="18"/>
      <c r="D14" s="22"/>
      <c r="E14" s="18"/>
      <c r="F14" s="18" t="s">
        <v>132</v>
      </c>
      <c r="G14" s="18" t="s">
        <v>58</v>
      </c>
      <c r="H14" s="25"/>
      <c r="I14" s="18"/>
      <c r="K14" s="1"/>
      <c r="L14" s="1"/>
      <c r="M14" s="1"/>
      <c r="N14" s="1"/>
      <c r="O14" s="1"/>
      <c r="P14" s="1"/>
      <c r="Q14" s="1"/>
      <c r="R14" s="1"/>
      <c r="S14" s="1"/>
      <c r="T14" s="1"/>
      <c r="U14" s="1"/>
      <c r="V14" s="1"/>
      <c r="W14" s="1"/>
      <c r="X14" s="1"/>
      <c r="Y14" s="1"/>
      <c r="Z14" s="1"/>
      <c r="AA14" s="1"/>
      <c r="AB14" s="1"/>
      <c r="AC14" s="1"/>
    </row>
    <row r="15" spans="1:29">
      <c r="A15" s="14" t="s">
        <v>73</v>
      </c>
      <c r="B15" s="18" t="s">
        <v>74</v>
      </c>
      <c r="C15" s="18" t="s">
        <v>75</v>
      </c>
      <c r="D15" s="17" t="s">
        <v>175</v>
      </c>
      <c r="E15" s="18" t="s">
        <v>77</v>
      </c>
      <c r="F15" s="18" t="s">
        <v>176</v>
      </c>
      <c r="G15" s="31" t="s">
        <v>7</v>
      </c>
      <c r="H15" s="25"/>
      <c r="I15" s="18" t="s">
        <v>79</v>
      </c>
      <c r="K15" s="1"/>
      <c r="L15" s="1"/>
      <c r="M15" s="1"/>
      <c r="N15" s="1"/>
      <c r="O15" s="1"/>
      <c r="P15" s="1"/>
      <c r="Q15" s="1"/>
      <c r="R15" s="1"/>
      <c r="S15" s="1"/>
      <c r="T15" s="1"/>
      <c r="U15" s="1"/>
      <c r="V15" s="1"/>
      <c r="W15" s="1"/>
      <c r="X15" s="1"/>
      <c r="Y15" s="1"/>
      <c r="Z15" s="1"/>
      <c r="AA15" s="1"/>
      <c r="AB15" s="1"/>
      <c r="AC15" s="1"/>
    </row>
    <row r="16" ht="109" customHeight="1" spans="1:29">
      <c r="A16" s="21"/>
      <c r="B16" s="18"/>
      <c r="C16" s="18"/>
      <c r="D16" s="22"/>
      <c r="E16" s="18"/>
      <c r="F16" s="18" t="s">
        <v>177</v>
      </c>
      <c r="G16" s="31"/>
      <c r="H16" s="25"/>
      <c r="I16" s="18"/>
      <c r="K16" s="1"/>
      <c r="L16" s="1"/>
      <c r="M16" s="1"/>
      <c r="N16" s="1"/>
      <c r="O16" s="1"/>
      <c r="P16" s="1"/>
      <c r="Q16" s="1"/>
      <c r="R16" s="1"/>
      <c r="S16" s="1"/>
      <c r="T16" s="1"/>
      <c r="U16" s="1"/>
      <c r="V16" s="1"/>
      <c r="W16" s="1"/>
      <c r="X16" s="1"/>
      <c r="Y16" s="1"/>
      <c r="Z16" s="1"/>
      <c r="AA16" s="1"/>
      <c r="AB16" s="1"/>
      <c r="AC16" s="1"/>
    </row>
    <row r="17" ht="35" customHeight="1" spans="1:9">
      <c r="A17" s="14" t="s">
        <v>81</v>
      </c>
      <c r="B17" s="18" t="s">
        <v>82</v>
      </c>
      <c r="C17" s="18" t="s">
        <v>83</v>
      </c>
      <c r="D17" s="17" t="s">
        <v>178</v>
      </c>
      <c r="E17" s="18" t="s">
        <v>85</v>
      </c>
      <c r="F17" s="18" t="s">
        <v>137</v>
      </c>
      <c r="G17" s="24" t="s">
        <v>103</v>
      </c>
      <c r="H17" s="25"/>
      <c r="I17" s="18" t="s">
        <v>87</v>
      </c>
    </row>
    <row r="18" ht="124" customHeight="1" spans="1:9">
      <c r="A18" s="21"/>
      <c r="B18" s="18"/>
      <c r="C18" s="18"/>
      <c r="D18" s="22"/>
      <c r="E18" s="18"/>
      <c r="F18" s="18" t="s">
        <v>116</v>
      </c>
      <c r="G18" s="26"/>
      <c r="H18" s="25"/>
      <c r="I18" s="18"/>
    </row>
    <row r="19" spans="1:9">
      <c r="A19" s="14" t="s">
        <v>89</v>
      </c>
      <c r="B19" s="34" t="s">
        <v>90</v>
      </c>
      <c r="C19" s="18" t="s">
        <v>83</v>
      </c>
      <c r="D19" s="17" t="s">
        <v>179</v>
      </c>
      <c r="E19" s="18" t="s">
        <v>92</v>
      </c>
      <c r="F19" s="18" t="s">
        <v>180</v>
      </c>
      <c r="G19" s="35" t="s">
        <v>55</v>
      </c>
      <c r="H19" s="25"/>
      <c r="I19" s="18" t="s">
        <v>94</v>
      </c>
    </row>
    <row r="20" ht="110" customHeight="1" spans="1:9">
      <c r="A20" s="21"/>
      <c r="B20" s="23"/>
      <c r="C20" s="18"/>
      <c r="D20" s="22"/>
      <c r="E20" s="18"/>
      <c r="F20" s="18" t="s">
        <v>181</v>
      </c>
      <c r="G20" s="35" t="s">
        <v>58</v>
      </c>
      <c r="H20" s="25"/>
      <c r="I20" s="18"/>
    </row>
  </sheetData>
  <mergeCells count="62">
    <mergeCell ref="A5:A6"/>
    <mergeCell ref="A7:A8"/>
    <mergeCell ref="A9:A10"/>
    <mergeCell ref="A11:A12"/>
    <mergeCell ref="A13:A14"/>
    <mergeCell ref="A15:A16"/>
    <mergeCell ref="A17:A18"/>
    <mergeCell ref="A19:A20"/>
    <mergeCell ref="B5:B6"/>
    <mergeCell ref="B7:B8"/>
    <mergeCell ref="B9:B10"/>
    <mergeCell ref="B11:B12"/>
    <mergeCell ref="B13:B14"/>
    <mergeCell ref="B15:B16"/>
    <mergeCell ref="B17:B18"/>
    <mergeCell ref="B19:B20"/>
    <mergeCell ref="C5:C6"/>
    <mergeCell ref="C7:C8"/>
    <mergeCell ref="C9:C10"/>
    <mergeCell ref="C11:C12"/>
    <mergeCell ref="C13:C14"/>
    <mergeCell ref="C15:C16"/>
    <mergeCell ref="C17:C18"/>
    <mergeCell ref="C19:C20"/>
    <mergeCell ref="D5:D6"/>
    <mergeCell ref="D7:D8"/>
    <mergeCell ref="D9:D10"/>
    <mergeCell ref="D11:D12"/>
    <mergeCell ref="D13:D14"/>
    <mergeCell ref="D15:D16"/>
    <mergeCell ref="D17:D18"/>
    <mergeCell ref="D19:D20"/>
    <mergeCell ref="E5:E6"/>
    <mergeCell ref="E7:E8"/>
    <mergeCell ref="E9:E10"/>
    <mergeCell ref="E11:E12"/>
    <mergeCell ref="E13:E14"/>
    <mergeCell ref="E15:E16"/>
    <mergeCell ref="E17:E18"/>
    <mergeCell ref="E19:E20"/>
    <mergeCell ref="F7:F8"/>
    <mergeCell ref="G5:G6"/>
    <mergeCell ref="G7:G8"/>
    <mergeCell ref="G11:G12"/>
    <mergeCell ref="G15:G16"/>
    <mergeCell ref="G17:G18"/>
    <mergeCell ref="H5:H6"/>
    <mergeCell ref="H7:H8"/>
    <mergeCell ref="H9:H10"/>
    <mergeCell ref="H11:H12"/>
    <mergeCell ref="H13:H14"/>
    <mergeCell ref="H15:H16"/>
    <mergeCell ref="H17:H18"/>
    <mergeCell ref="H19:H20"/>
    <mergeCell ref="I5:I6"/>
    <mergeCell ref="I7:I8"/>
    <mergeCell ref="I9:I10"/>
    <mergeCell ref="I11:I12"/>
    <mergeCell ref="I13:I14"/>
    <mergeCell ref="I15:I16"/>
    <mergeCell ref="I17:I18"/>
    <mergeCell ref="I19:I20"/>
  </mergeCells>
  <hyperlinks>
    <hyperlink ref="A1" location="'Test report'!A1" display="Back to TestReport"/>
    <hyperlink ref="B1" location="BugList!A1" display="To Buglist"/>
  </hyperlinks>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0"/>
  <sheetViews>
    <sheetView zoomScale="55" zoomScaleNormal="55" topLeftCell="B14" workbookViewId="0">
      <selection activeCell="G20" sqref="G20"/>
    </sheetView>
  </sheetViews>
  <sheetFormatPr defaultColWidth="8.72727272727273" defaultRowHeight="14.5"/>
  <cols>
    <col min="2" max="3" width="17.5454545454545" customWidth="1"/>
    <col min="4" max="4" width="45.7727272727273" customWidth="1"/>
    <col min="5" max="5" width="20.3636363636364" customWidth="1"/>
    <col min="6" max="9" width="17.5454545454545" customWidth="1"/>
  </cols>
  <sheetData>
    <row r="1" ht="42" customHeight="1" spans="1:9">
      <c r="A1" s="2" t="s">
        <v>21</v>
      </c>
      <c r="B1" s="3" t="s">
        <v>22</v>
      </c>
      <c r="C1" s="3"/>
      <c r="D1" s="4" t="e">
        <f>"Pass: "&amp;COUNTIF(#REF!,"Pass")</f>
        <v>#REF!</v>
      </c>
      <c r="E1" s="5" t="e">
        <f>"Untested: "&amp;COUNTIF(#REF!,"Untest")</f>
        <v>#REF!</v>
      </c>
      <c r="F1" s="6"/>
      <c r="G1" s="7"/>
      <c r="H1" s="7"/>
      <c r="I1" s="33"/>
    </row>
    <row r="2" ht="28" customHeight="1" spans="1:9">
      <c r="A2" s="8" t="s">
        <v>23</v>
      </c>
      <c r="B2" s="9" t="s">
        <v>24</v>
      </c>
      <c r="C2" s="9"/>
      <c r="D2" s="4" t="e">
        <f>"Fail: "&amp;COUNTIF(#REF!,"Fail")</f>
        <v>#REF!</v>
      </c>
      <c r="E2" s="5" t="e">
        <f>"N/A: "&amp;COUNTIF(#REF!,"N/A")</f>
        <v>#REF!</v>
      </c>
      <c r="F2" s="6"/>
      <c r="G2" s="7"/>
      <c r="H2" s="7"/>
      <c r="I2" s="33"/>
    </row>
    <row r="3" ht="28" customHeight="1" spans="1:9">
      <c r="A3" s="8" t="s">
        <v>25</v>
      </c>
      <c r="B3" s="8"/>
      <c r="C3" s="8"/>
      <c r="D3" s="4" t="e">
        <f>"Percent Complete: "&amp;ROUND((COUNTIF(#REF!,"Pass")*100)/((COUNTA($A$5:$A$930)*5)-COUNTIF(#REF!,"N/A")),2)&amp;"%"</f>
        <v>#REF!</v>
      </c>
      <c r="E3" s="10" t="str">
        <f>"Number of cases: "&amp;(COUNTA($A$5:$A$930))</f>
        <v>Number of cases: 8</v>
      </c>
      <c r="F3" s="11"/>
      <c r="G3" s="7"/>
      <c r="H3" s="7"/>
      <c r="I3" s="33"/>
    </row>
    <row r="4" ht="29" customHeight="1" spans="1:28">
      <c r="A4" s="12" t="s">
        <v>26</v>
      </c>
      <c r="B4" s="13" t="s">
        <v>27</v>
      </c>
      <c r="C4" s="13" t="s">
        <v>28</v>
      </c>
      <c r="D4" s="13" t="s">
        <v>29</v>
      </c>
      <c r="E4" s="13" t="s">
        <v>30</v>
      </c>
      <c r="F4" s="13" t="s">
        <v>31</v>
      </c>
      <c r="G4" s="13" t="s">
        <v>32</v>
      </c>
      <c r="H4" s="13" t="s">
        <v>33</v>
      </c>
      <c r="I4" s="13" t="s">
        <v>34</v>
      </c>
      <c r="K4" s="1"/>
      <c r="L4" s="1"/>
      <c r="M4" s="1"/>
      <c r="N4" s="1"/>
      <c r="O4" s="1"/>
      <c r="P4" s="1"/>
      <c r="Q4" s="1"/>
      <c r="R4" s="1"/>
      <c r="S4" s="1"/>
      <c r="T4" s="1"/>
      <c r="U4" s="1"/>
      <c r="V4" s="1"/>
      <c r="W4" s="1"/>
      <c r="X4" s="1"/>
      <c r="Y4" s="1"/>
      <c r="Z4" s="1"/>
      <c r="AA4" s="1"/>
      <c r="AB4" s="1"/>
    </row>
    <row r="5" ht="30" customHeight="1" spans="1:28">
      <c r="A5" s="14" t="s">
        <v>35</v>
      </c>
      <c r="B5" s="18" t="s">
        <v>36</v>
      </c>
      <c r="C5" s="18" t="s">
        <v>37</v>
      </c>
      <c r="D5" s="17" t="s">
        <v>182</v>
      </c>
      <c r="E5" s="18" t="s">
        <v>39</v>
      </c>
      <c r="F5" s="18" t="s">
        <v>120</v>
      </c>
      <c r="G5" s="31" t="s">
        <v>103</v>
      </c>
      <c r="H5" s="25"/>
      <c r="I5" s="18" t="s">
        <v>121</v>
      </c>
      <c r="K5" s="1"/>
      <c r="L5" s="1"/>
      <c r="M5" s="1"/>
      <c r="N5" s="1"/>
      <c r="O5" s="1"/>
      <c r="P5" s="1"/>
      <c r="Q5" s="1"/>
      <c r="R5" s="1"/>
      <c r="S5" s="1"/>
      <c r="T5" s="1"/>
      <c r="U5" s="1"/>
      <c r="V5" s="1"/>
      <c r="W5" s="1"/>
      <c r="X5" s="1"/>
      <c r="Y5" s="1"/>
      <c r="Z5" s="1"/>
      <c r="AA5" s="1"/>
      <c r="AB5" s="1"/>
    </row>
    <row r="6" ht="142" customHeight="1" spans="1:28">
      <c r="A6" s="21"/>
      <c r="B6" s="18"/>
      <c r="C6" s="18"/>
      <c r="D6" s="22"/>
      <c r="E6" s="18"/>
      <c r="F6" s="18" t="s">
        <v>122</v>
      </c>
      <c r="G6" s="31"/>
      <c r="H6" s="25"/>
      <c r="I6" s="18"/>
      <c r="K6" s="1"/>
      <c r="L6" s="1"/>
      <c r="M6" s="1"/>
      <c r="N6" s="1"/>
      <c r="O6" s="1"/>
      <c r="P6" s="1"/>
      <c r="Q6" s="1"/>
      <c r="R6" s="1"/>
      <c r="S6" s="1"/>
      <c r="T6" s="1"/>
      <c r="U6" s="1"/>
      <c r="V6" s="1"/>
      <c r="W6" s="1"/>
      <c r="X6" s="1"/>
      <c r="Y6" s="1"/>
      <c r="Z6" s="1"/>
      <c r="AA6" s="1"/>
      <c r="AB6" s="1"/>
    </row>
    <row r="7" ht="45" customHeight="1" spans="1:28">
      <c r="A7" s="14" t="s">
        <v>43</v>
      </c>
      <c r="B7" s="18" t="s">
        <v>44</v>
      </c>
      <c r="C7" s="18" t="s">
        <v>45</v>
      </c>
      <c r="D7" s="17" t="s">
        <v>46</v>
      </c>
      <c r="E7" s="18" t="s">
        <v>47</v>
      </c>
      <c r="F7" s="24" t="s">
        <v>88</v>
      </c>
      <c r="G7" s="31" t="s">
        <v>6</v>
      </c>
      <c r="H7" s="25"/>
      <c r="I7" s="18"/>
      <c r="K7" s="1"/>
      <c r="L7" s="1"/>
      <c r="M7" s="1"/>
      <c r="N7" s="1"/>
      <c r="O7" s="1"/>
      <c r="P7" s="1"/>
      <c r="Q7" s="1"/>
      <c r="R7" s="1"/>
      <c r="S7" s="1"/>
      <c r="T7" s="1"/>
      <c r="U7" s="1"/>
      <c r="V7" s="1"/>
      <c r="W7" s="1"/>
      <c r="X7" s="1"/>
      <c r="Y7" s="1"/>
      <c r="Z7" s="1"/>
      <c r="AA7" s="1"/>
      <c r="AB7" s="1"/>
    </row>
    <row r="8" ht="93" customHeight="1" spans="1:28">
      <c r="A8" s="21"/>
      <c r="B8" s="18"/>
      <c r="C8" s="18"/>
      <c r="D8" s="22"/>
      <c r="E8" s="18"/>
      <c r="F8" s="26"/>
      <c r="G8" s="31"/>
      <c r="H8" s="25"/>
      <c r="I8" s="18"/>
      <c r="K8" s="1"/>
      <c r="L8" s="1"/>
      <c r="M8" s="1"/>
      <c r="N8" s="1"/>
      <c r="O8" s="1"/>
      <c r="P8" s="1"/>
      <c r="Q8" s="1"/>
      <c r="R8" s="1"/>
      <c r="S8" s="1"/>
      <c r="T8" s="1"/>
      <c r="U8" s="1"/>
      <c r="V8" s="1"/>
      <c r="W8" s="1"/>
      <c r="X8" s="1"/>
      <c r="Y8" s="1"/>
      <c r="Z8" s="1"/>
      <c r="AA8" s="1"/>
      <c r="AB8" s="1"/>
    </row>
    <row r="9" ht="37" customHeight="1" spans="1:28">
      <c r="A9" s="14" t="s">
        <v>49</v>
      </c>
      <c r="B9" s="18" t="s">
        <v>50</v>
      </c>
      <c r="C9" s="18" t="s">
        <v>51</v>
      </c>
      <c r="D9" s="17" t="s">
        <v>183</v>
      </c>
      <c r="E9" s="18" t="s">
        <v>53</v>
      </c>
      <c r="F9" s="18" t="s">
        <v>184</v>
      </c>
      <c r="G9" s="18" t="s">
        <v>55</v>
      </c>
      <c r="H9" s="25"/>
      <c r="I9" s="18" t="s">
        <v>56</v>
      </c>
      <c r="K9" s="1"/>
      <c r="L9" s="1"/>
      <c r="M9" s="1"/>
      <c r="N9" s="1"/>
      <c r="O9" s="1"/>
      <c r="P9" s="1"/>
      <c r="Q9" s="1"/>
      <c r="R9" s="1"/>
      <c r="S9" s="1"/>
      <c r="T9" s="1"/>
      <c r="U9" s="1"/>
      <c r="V9" s="1"/>
      <c r="W9" s="1"/>
      <c r="X9" s="1"/>
      <c r="Y9" s="1"/>
      <c r="Z9" s="1"/>
      <c r="AA9" s="1"/>
      <c r="AB9" s="1"/>
    </row>
    <row r="10" ht="135" customHeight="1" spans="1:28">
      <c r="A10" s="21"/>
      <c r="B10" s="18"/>
      <c r="C10" s="18"/>
      <c r="D10" s="22"/>
      <c r="E10" s="18"/>
      <c r="F10" s="18" t="s">
        <v>147</v>
      </c>
      <c r="G10" s="18" t="s">
        <v>58</v>
      </c>
      <c r="H10" s="25"/>
      <c r="I10" s="18"/>
      <c r="K10" s="1"/>
      <c r="L10" s="1"/>
      <c r="M10" s="1"/>
      <c r="N10" s="1"/>
      <c r="O10" s="1"/>
      <c r="P10" s="1"/>
      <c r="Q10" s="1"/>
      <c r="R10" s="1"/>
      <c r="S10" s="1"/>
      <c r="T10" s="1"/>
      <c r="U10" s="1"/>
      <c r="V10" s="1"/>
      <c r="W10" s="1"/>
      <c r="X10" s="1"/>
      <c r="Y10" s="1"/>
      <c r="Z10" s="1"/>
      <c r="AA10" s="1"/>
      <c r="AB10" s="1"/>
    </row>
    <row r="11" spans="1:28">
      <c r="A11" s="14" t="s">
        <v>59</v>
      </c>
      <c r="B11" s="18" t="s">
        <v>60</v>
      </c>
      <c r="C11" s="18" t="s">
        <v>51</v>
      </c>
      <c r="D11" s="17" t="s">
        <v>185</v>
      </c>
      <c r="E11" s="18" t="s">
        <v>62</v>
      </c>
      <c r="F11" s="18" t="s">
        <v>186</v>
      </c>
      <c r="G11" s="18" t="s">
        <v>55</v>
      </c>
      <c r="H11" s="25"/>
      <c r="I11" s="18" t="s">
        <v>187</v>
      </c>
      <c r="K11" s="1"/>
      <c r="L11" s="1"/>
      <c r="M11" s="1"/>
      <c r="N11" s="1"/>
      <c r="O11" s="1"/>
      <c r="P11" s="1"/>
      <c r="Q11" s="1"/>
      <c r="R11" s="1"/>
      <c r="S11" s="1"/>
      <c r="T11" s="1"/>
      <c r="U11" s="1"/>
      <c r="V11" s="1"/>
      <c r="W11" s="1"/>
      <c r="X11" s="1"/>
      <c r="Y11" s="1"/>
      <c r="Z11" s="1"/>
      <c r="AA11" s="1"/>
      <c r="AB11" s="1"/>
    </row>
    <row r="12" ht="127" customHeight="1" spans="1:28">
      <c r="A12" s="21"/>
      <c r="B12" s="18"/>
      <c r="C12" s="18"/>
      <c r="D12" s="28"/>
      <c r="E12" s="18"/>
      <c r="F12" s="18" t="s">
        <v>108</v>
      </c>
      <c r="G12" s="18" t="s">
        <v>58</v>
      </c>
      <c r="H12" s="25"/>
      <c r="I12" s="18"/>
      <c r="K12" s="1"/>
      <c r="L12" s="1"/>
      <c r="M12" s="1"/>
      <c r="N12" s="1"/>
      <c r="O12" s="1"/>
      <c r="P12" s="1"/>
      <c r="Q12" s="1"/>
      <c r="R12" s="1"/>
      <c r="S12" s="1"/>
      <c r="T12" s="1"/>
      <c r="U12" s="1"/>
      <c r="V12" s="1"/>
      <c r="W12" s="1"/>
      <c r="X12" s="1"/>
      <c r="Y12" s="1"/>
      <c r="Z12" s="1"/>
      <c r="AA12" s="1"/>
      <c r="AB12" s="1"/>
    </row>
    <row r="13" ht="58" customHeight="1" spans="1:28">
      <c r="A13" s="14" t="s">
        <v>66</v>
      </c>
      <c r="B13" s="18" t="s">
        <v>67</v>
      </c>
      <c r="C13" s="18" t="s">
        <v>51</v>
      </c>
      <c r="D13" s="17" t="s">
        <v>188</v>
      </c>
      <c r="E13" s="18" t="s">
        <v>69</v>
      </c>
      <c r="F13" s="18" t="s">
        <v>189</v>
      </c>
      <c r="G13" s="18" t="s">
        <v>55</v>
      </c>
      <c r="H13" s="25"/>
      <c r="I13" s="18" t="s">
        <v>71</v>
      </c>
      <c r="K13" s="1"/>
      <c r="L13" s="1"/>
      <c r="M13" s="1"/>
      <c r="N13" s="1"/>
      <c r="O13" s="1"/>
      <c r="P13" s="1"/>
      <c r="Q13" s="1"/>
      <c r="R13" s="1"/>
      <c r="S13" s="1"/>
      <c r="T13" s="1"/>
      <c r="U13" s="1"/>
      <c r="V13" s="1"/>
      <c r="W13" s="1"/>
      <c r="X13" s="1"/>
      <c r="Y13" s="1"/>
      <c r="Z13" s="1"/>
      <c r="AA13" s="1"/>
      <c r="AB13" s="1"/>
    </row>
    <row r="14" ht="92" customHeight="1" spans="1:9">
      <c r="A14" s="21"/>
      <c r="B14" s="18"/>
      <c r="C14" s="18"/>
      <c r="D14" s="22"/>
      <c r="E14" s="18"/>
      <c r="F14" s="18" t="s">
        <v>132</v>
      </c>
      <c r="G14" s="18" t="s">
        <v>58</v>
      </c>
      <c r="H14" s="25"/>
      <c r="I14" s="18"/>
    </row>
    <row r="15" spans="1:9">
      <c r="A15" s="14" t="s">
        <v>73</v>
      </c>
      <c r="B15" s="18" t="s">
        <v>74</v>
      </c>
      <c r="C15" s="18" t="s">
        <v>75</v>
      </c>
      <c r="D15" s="17" t="s">
        <v>190</v>
      </c>
      <c r="E15" s="18" t="s">
        <v>77</v>
      </c>
      <c r="F15" s="18" t="s">
        <v>191</v>
      </c>
      <c r="G15" s="18" t="s">
        <v>6</v>
      </c>
      <c r="H15" s="25"/>
      <c r="I15" s="18" t="s">
        <v>79</v>
      </c>
    </row>
    <row r="16" ht="119" customHeight="1" spans="1:9">
      <c r="A16" s="21"/>
      <c r="B16" s="18"/>
      <c r="C16" s="18"/>
      <c r="D16" s="22"/>
      <c r="E16" s="18"/>
      <c r="F16" s="18" t="s">
        <v>192</v>
      </c>
      <c r="G16" s="18"/>
      <c r="H16" s="25"/>
      <c r="I16" s="18"/>
    </row>
    <row r="17" ht="32" customHeight="1" spans="1:9">
      <c r="A17" s="14" t="s">
        <v>81</v>
      </c>
      <c r="B17" s="18" t="s">
        <v>82</v>
      </c>
      <c r="C17" s="18" t="s">
        <v>83</v>
      </c>
      <c r="D17" s="17" t="s">
        <v>193</v>
      </c>
      <c r="E17" s="18" t="s">
        <v>85</v>
      </c>
      <c r="F17" s="18" t="s">
        <v>115</v>
      </c>
      <c r="G17" s="18" t="s">
        <v>6</v>
      </c>
      <c r="H17" s="25"/>
      <c r="I17" s="18" t="s">
        <v>87</v>
      </c>
    </row>
    <row r="18" ht="112" customHeight="1" spans="1:9">
      <c r="A18" s="21"/>
      <c r="B18" s="18"/>
      <c r="C18" s="18"/>
      <c r="D18" s="22"/>
      <c r="E18" s="18"/>
      <c r="F18" s="18" t="s">
        <v>116</v>
      </c>
      <c r="G18" s="18" t="s">
        <v>103</v>
      </c>
      <c r="H18" s="25"/>
      <c r="I18" s="18"/>
    </row>
    <row r="19" spans="1:9">
      <c r="A19" s="14" t="s">
        <v>89</v>
      </c>
      <c r="B19" s="34" t="s">
        <v>90</v>
      </c>
      <c r="C19" s="18" t="s">
        <v>83</v>
      </c>
      <c r="D19" s="17" t="s">
        <v>194</v>
      </c>
      <c r="E19" s="18" t="s">
        <v>92</v>
      </c>
      <c r="F19" s="18" t="s">
        <v>195</v>
      </c>
      <c r="G19" s="35" t="s">
        <v>55</v>
      </c>
      <c r="H19" s="25"/>
      <c r="I19" s="18" t="s">
        <v>94</v>
      </c>
    </row>
    <row r="20" ht="130" customHeight="1" spans="1:9">
      <c r="A20" s="21"/>
      <c r="B20" s="34"/>
      <c r="C20" s="18"/>
      <c r="D20" s="22"/>
      <c r="E20" s="18"/>
      <c r="F20" s="18" t="s">
        <v>196</v>
      </c>
      <c r="G20" s="35" t="s">
        <v>58</v>
      </c>
      <c r="H20" s="25"/>
      <c r="I20" s="18"/>
    </row>
  </sheetData>
  <mergeCells count="60">
    <mergeCell ref="A5:A6"/>
    <mergeCell ref="A7:A8"/>
    <mergeCell ref="A9:A10"/>
    <mergeCell ref="A11:A12"/>
    <mergeCell ref="A13:A14"/>
    <mergeCell ref="A15:A16"/>
    <mergeCell ref="A17:A18"/>
    <mergeCell ref="A19:A20"/>
    <mergeCell ref="B5:B6"/>
    <mergeCell ref="B7:B8"/>
    <mergeCell ref="B9:B10"/>
    <mergeCell ref="B11:B12"/>
    <mergeCell ref="B13:B14"/>
    <mergeCell ref="B15:B16"/>
    <mergeCell ref="B17:B18"/>
    <mergeCell ref="B19:B20"/>
    <mergeCell ref="C5:C6"/>
    <mergeCell ref="C7:C8"/>
    <mergeCell ref="C9:C10"/>
    <mergeCell ref="C11:C12"/>
    <mergeCell ref="C13:C14"/>
    <mergeCell ref="C15:C16"/>
    <mergeCell ref="C17:C18"/>
    <mergeCell ref="C19:C20"/>
    <mergeCell ref="D5:D6"/>
    <mergeCell ref="D7:D8"/>
    <mergeCell ref="D9:D10"/>
    <mergeCell ref="D11:D12"/>
    <mergeCell ref="D13:D14"/>
    <mergeCell ref="D15:D16"/>
    <mergeCell ref="D17:D18"/>
    <mergeCell ref="D19:D20"/>
    <mergeCell ref="E5:E6"/>
    <mergeCell ref="E7:E8"/>
    <mergeCell ref="E9:E10"/>
    <mergeCell ref="E11:E12"/>
    <mergeCell ref="E13:E14"/>
    <mergeCell ref="E15:E16"/>
    <mergeCell ref="E17:E18"/>
    <mergeCell ref="E19:E20"/>
    <mergeCell ref="F7:F8"/>
    <mergeCell ref="G5:G6"/>
    <mergeCell ref="G7:G8"/>
    <mergeCell ref="G15:G16"/>
    <mergeCell ref="H5:H6"/>
    <mergeCell ref="H7:H8"/>
    <mergeCell ref="H9:H10"/>
    <mergeCell ref="H11:H12"/>
    <mergeCell ref="H13:H14"/>
    <mergeCell ref="H15:H16"/>
    <mergeCell ref="H17:H18"/>
    <mergeCell ref="H19:H20"/>
    <mergeCell ref="I5:I6"/>
    <mergeCell ref="I7:I8"/>
    <mergeCell ref="I9:I10"/>
    <mergeCell ref="I11:I12"/>
    <mergeCell ref="I13:I14"/>
    <mergeCell ref="I15:I16"/>
    <mergeCell ref="I17:I18"/>
    <mergeCell ref="I19:I20"/>
  </mergeCells>
  <hyperlinks>
    <hyperlink ref="A1" location="'Test report'!A1" display="Back to TestReport"/>
    <hyperlink ref="B1" location="BugList!A1" display="To Buglist"/>
  </hyperlinks>
  <pageMargins left="0.75" right="0.75" top="1" bottom="1" header="0.5" footer="0.5"/>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20"/>
  <sheetViews>
    <sheetView zoomScale="70" zoomScaleNormal="70" topLeftCell="A16" workbookViewId="0">
      <selection activeCell="G18" sqref="G18"/>
    </sheetView>
  </sheetViews>
  <sheetFormatPr defaultColWidth="8.72727272727273" defaultRowHeight="14.5"/>
  <cols>
    <col min="2" max="3" width="15.3636363636364" customWidth="1"/>
    <col min="4" max="4" width="37" customWidth="1"/>
    <col min="5" max="5" width="27" customWidth="1"/>
    <col min="6" max="9" width="15.3636363636364" customWidth="1"/>
  </cols>
  <sheetData>
    <row r="1" ht="42" customHeight="1" spans="1:9">
      <c r="A1" s="2" t="s">
        <v>21</v>
      </c>
      <c r="B1" s="3" t="s">
        <v>22</v>
      </c>
      <c r="C1" s="3"/>
      <c r="D1" s="4" t="e">
        <f>"Pass: "&amp;COUNTIF(#REF!,"Pass")</f>
        <v>#REF!</v>
      </c>
      <c r="E1" s="5" t="e">
        <f>"Untested: "&amp;COUNTIF(#REF!,"Untest")</f>
        <v>#REF!</v>
      </c>
      <c r="F1" s="6"/>
      <c r="G1" s="7"/>
      <c r="H1" s="7"/>
      <c r="I1" s="33"/>
    </row>
    <row r="2" ht="16" customHeight="1" spans="1:9">
      <c r="A2" s="8" t="s">
        <v>23</v>
      </c>
      <c r="B2" s="9" t="s">
        <v>24</v>
      </c>
      <c r="C2" s="9"/>
      <c r="D2" s="4" t="e">
        <f>"Fail: "&amp;COUNTIF(#REF!,"Fail")</f>
        <v>#REF!</v>
      </c>
      <c r="E2" s="5" t="e">
        <f>"N/A: "&amp;COUNTIF(#REF!,"N/A")</f>
        <v>#REF!</v>
      </c>
      <c r="F2" s="6"/>
      <c r="G2" s="7"/>
      <c r="H2" s="7"/>
      <c r="I2" s="33"/>
    </row>
    <row r="3" ht="16" customHeight="1" spans="1:9">
      <c r="A3" s="8" t="s">
        <v>25</v>
      </c>
      <c r="B3" s="8"/>
      <c r="C3" s="8"/>
      <c r="D3" s="4" t="e">
        <f>"Percent Complete: "&amp;ROUND((COUNTIF(#REF!,"Pass")*100)/((COUNTA($A$5:$A$934)*5)-COUNTIF(#REF!,"N/A")),2)&amp;"%"</f>
        <v>#REF!</v>
      </c>
      <c r="E3" s="10" t="str">
        <f>"Number of cases: "&amp;(COUNTA($A$5:$A$934))</f>
        <v>Number of cases: 8</v>
      </c>
      <c r="F3" s="11"/>
      <c r="G3" s="7"/>
      <c r="H3" s="7"/>
      <c r="I3" s="33"/>
    </row>
    <row r="4" ht="29" customHeight="1" spans="1:29">
      <c r="A4" s="12" t="s">
        <v>26</v>
      </c>
      <c r="B4" s="13" t="s">
        <v>27</v>
      </c>
      <c r="C4" s="13" t="s">
        <v>28</v>
      </c>
      <c r="D4" s="13" t="s">
        <v>29</v>
      </c>
      <c r="E4" s="13" t="s">
        <v>30</v>
      </c>
      <c r="F4" s="13" t="s">
        <v>31</v>
      </c>
      <c r="G4" s="13" t="s">
        <v>32</v>
      </c>
      <c r="H4" s="13" t="s">
        <v>33</v>
      </c>
      <c r="I4" s="13" t="s">
        <v>34</v>
      </c>
      <c r="K4" s="1"/>
      <c r="L4" s="1"/>
      <c r="M4" s="1"/>
      <c r="N4" s="1"/>
      <c r="O4" s="1"/>
      <c r="P4" s="1"/>
      <c r="Q4" s="1"/>
      <c r="R4" s="1"/>
      <c r="S4" s="1"/>
      <c r="T4" s="1"/>
      <c r="U4" s="1"/>
      <c r="V4" s="1"/>
      <c r="W4" s="1"/>
      <c r="X4" s="1"/>
      <c r="Y4" s="1"/>
      <c r="Z4" s="1"/>
      <c r="AA4" s="1"/>
      <c r="AB4" s="1"/>
      <c r="AC4" s="1"/>
    </row>
    <row r="5" ht="47" customHeight="1" spans="1:29">
      <c r="A5" s="14" t="s">
        <v>35</v>
      </c>
      <c r="B5" s="18" t="s">
        <v>36</v>
      </c>
      <c r="C5" s="18" t="s">
        <v>37</v>
      </c>
      <c r="D5" s="29" t="s">
        <v>197</v>
      </c>
      <c r="E5" s="18" t="s">
        <v>39</v>
      </c>
      <c r="F5" s="18" t="s">
        <v>198</v>
      </c>
      <c r="G5" s="24" t="s">
        <v>6</v>
      </c>
      <c r="H5" s="25"/>
      <c r="I5" s="18" t="s">
        <v>121</v>
      </c>
      <c r="K5" s="1"/>
      <c r="L5" s="1"/>
      <c r="M5" s="1"/>
      <c r="N5" s="1"/>
      <c r="O5" s="1"/>
      <c r="P5" s="1"/>
      <c r="Q5" s="1"/>
      <c r="R5" s="1"/>
      <c r="S5" s="1"/>
      <c r="T5" s="1"/>
      <c r="U5" s="1"/>
      <c r="V5" s="1"/>
      <c r="W5" s="1"/>
      <c r="X5" s="1"/>
      <c r="Y5" s="1"/>
      <c r="Z5" s="1"/>
      <c r="AA5" s="1"/>
      <c r="AB5" s="1"/>
      <c r="AC5" s="1"/>
    </row>
    <row r="6" ht="93" customHeight="1" spans="1:29">
      <c r="A6" s="21"/>
      <c r="B6" s="18"/>
      <c r="C6" s="18"/>
      <c r="D6" s="30"/>
      <c r="E6" s="18"/>
      <c r="F6" s="18" t="s">
        <v>72</v>
      </c>
      <c r="G6" s="26"/>
      <c r="H6" s="25"/>
      <c r="I6" s="18"/>
      <c r="K6" s="1"/>
      <c r="L6" s="1"/>
      <c r="M6" s="1"/>
      <c r="N6" s="1"/>
      <c r="O6" s="1"/>
      <c r="P6" s="1"/>
      <c r="Q6" s="1"/>
      <c r="R6" s="1"/>
      <c r="S6" s="1"/>
      <c r="T6" s="1"/>
      <c r="U6" s="1"/>
      <c r="V6" s="1"/>
      <c r="W6" s="1"/>
      <c r="X6" s="1"/>
      <c r="Y6" s="1"/>
      <c r="Z6" s="1"/>
      <c r="AA6" s="1"/>
      <c r="AB6" s="1"/>
      <c r="AC6" s="1"/>
    </row>
    <row r="7" spans="1:29">
      <c r="A7" s="14" t="s">
        <v>43</v>
      </c>
      <c r="B7" s="18" t="s">
        <v>44</v>
      </c>
      <c r="C7" s="18" t="s">
        <v>45</v>
      </c>
      <c r="D7" s="29" t="s">
        <v>46</v>
      </c>
      <c r="E7" s="18" t="s">
        <v>47</v>
      </c>
      <c r="F7" s="24" t="s">
        <v>138</v>
      </c>
      <c r="G7" s="31" t="s">
        <v>6</v>
      </c>
      <c r="H7" s="25"/>
      <c r="I7" s="18" t="s">
        <v>199</v>
      </c>
      <c r="K7" s="1"/>
      <c r="L7" s="1"/>
      <c r="M7" s="1"/>
      <c r="N7" s="1"/>
      <c r="O7" s="1"/>
      <c r="P7" s="1"/>
      <c r="Q7" s="1"/>
      <c r="R7" s="1"/>
      <c r="S7" s="1"/>
      <c r="T7" s="1"/>
      <c r="U7" s="1"/>
      <c r="V7" s="1"/>
      <c r="W7" s="1"/>
      <c r="X7" s="1"/>
      <c r="Y7" s="1"/>
      <c r="Z7" s="1"/>
      <c r="AA7" s="1"/>
      <c r="AB7" s="1"/>
      <c r="AC7" s="1"/>
    </row>
    <row r="8" ht="68" customHeight="1" spans="1:29">
      <c r="A8" s="21"/>
      <c r="B8" s="18"/>
      <c r="C8" s="18"/>
      <c r="D8" s="32"/>
      <c r="E8" s="18"/>
      <c r="F8" s="26"/>
      <c r="G8" s="31"/>
      <c r="H8" s="25"/>
      <c r="I8" s="18"/>
      <c r="K8" s="1"/>
      <c r="L8" s="1"/>
      <c r="M8" s="1"/>
      <c r="N8" s="1"/>
      <c r="O8" s="1"/>
      <c r="P8" s="1"/>
      <c r="Q8" s="1"/>
      <c r="R8" s="1"/>
      <c r="S8" s="1"/>
      <c r="T8" s="1"/>
      <c r="U8" s="1"/>
      <c r="V8" s="1"/>
      <c r="W8" s="1"/>
      <c r="X8" s="1"/>
      <c r="Y8" s="1"/>
      <c r="Z8" s="1"/>
      <c r="AA8" s="1"/>
      <c r="AB8" s="1"/>
      <c r="AC8" s="1"/>
    </row>
    <row r="9" spans="1:29">
      <c r="A9" s="14" t="s">
        <v>49</v>
      </c>
      <c r="B9" s="18" t="s">
        <v>50</v>
      </c>
      <c r="C9" s="18" t="s">
        <v>51</v>
      </c>
      <c r="D9" s="29" t="s">
        <v>200</v>
      </c>
      <c r="E9" s="18" t="s">
        <v>53</v>
      </c>
      <c r="F9" s="18" t="s">
        <v>97</v>
      </c>
      <c r="G9" s="18" t="s">
        <v>55</v>
      </c>
      <c r="H9" s="25"/>
      <c r="I9" s="18" t="s">
        <v>56</v>
      </c>
      <c r="K9" s="1"/>
      <c r="L9" s="1"/>
      <c r="M9" s="1"/>
      <c r="N9" s="1"/>
      <c r="O9" s="1"/>
      <c r="P9" s="1"/>
      <c r="Q9" s="1"/>
      <c r="R9" s="1"/>
      <c r="S9" s="1"/>
      <c r="T9" s="1"/>
      <c r="U9" s="1"/>
      <c r="V9" s="1"/>
      <c r="W9" s="1"/>
      <c r="X9" s="1"/>
      <c r="Y9" s="1"/>
      <c r="Z9" s="1"/>
      <c r="AA9" s="1"/>
      <c r="AB9" s="1"/>
      <c r="AC9" s="1"/>
    </row>
    <row r="10" ht="133" customHeight="1" spans="1:29">
      <c r="A10" s="21"/>
      <c r="B10" s="18"/>
      <c r="C10" s="18"/>
      <c r="D10" s="30"/>
      <c r="E10" s="18"/>
      <c r="F10" s="18" t="s">
        <v>138</v>
      </c>
      <c r="G10" s="18" t="s">
        <v>58</v>
      </c>
      <c r="H10" s="25"/>
      <c r="I10" s="18"/>
      <c r="K10" s="1"/>
      <c r="L10" s="1"/>
      <c r="M10" s="1"/>
      <c r="N10" s="1"/>
      <c r="O10" s="1"/>
      <c r="P10" s="1"/>
      <c r="Q10" s="1"/>
      <c r="R10" s="1"/>
      <c r="S10" s="1"/>
      <c r="T10" s="1"/>
      <c r="U10" s="1"/>
      <c r="V10" s="1"/>
      <c r="W10" s="1"/>
      <c r="X10" s="1"/>
      <c r="Y10" s="1"/>
      <c r="Z10" s="1"/>
      <c r="AA10" s="1"/>
      <c r="AB10" s="1"/>
      <c r="AC10" s="1"/>
    </row>
    <row r="11" ht="40" customHeight="1" spans="1:29">
      <c r="A11" s="14" t="s">
        <v>59</v>
      </c>
      <c r="B11" s="18" t="s">
        <v>60</v>
      </c>
      <c r="C11" s="18" t="s">
        <v>51</v>
      </c>
      <c r="D11" s="29" t="s">
        <v>201</v>
      </c>
      <c r="E11" s="18" t="s">
        <v>62</v>
      </c>
      <c r="F11" s="18" t="s">
        <v>202</v>
      </c>
      <c r="G11" s="31" t="s">
        <v>7</v>
      </c>
      <c r="H11" s="25"/>
      <c r="I11" s="18" t="s">
        <v>203</v>
      </c>
      <c r="K11" s="1"/>
      <c r="L11" s="1"/>
      <c r="M11" s="1"/>
      <c r="N11" s="1"/>
      <c r="O11" s="1"/>
      <c r="P11" s="1"/>
      <c r="Q11" s="1"/>
      <c r="R11" s="1"/>
      <c r="S11" s="1"/>
      <c r="T11" s="1"/>
      <c r="U11" s="1"/>
      <c r="V11" s="1"/>
      <c r="W11" s="1"/>
      <c r="X11" s="1"/>
      <c r="Y11" s="1"/>
      <c r="Z11" s="1"/>
      <c r="AA11" s="1"/>
      <c r="AB11" s="1"/>
      <c r="AC11" s="1"/>
    </row>
    <row r="12" ht="135" customHeight="1" spans="1:29">
      <c r="A12" s="21"/>
      <c r="B12" s="18"/>
      <c r="C12" s="18"/>
      <c r="D12" s="32"/>
      <c r="E12" s="18"/>
      <c r="F12" s="18" t="s">
        <v>204</v>
      </c>
      <c r="G12" s="31" t="s">
        <v>6</v>
      </c>
      <c r="H12" s="25"/>
      <c r="I12" s="18"/>
      <c r="K12" s="1"/>
      <c r="L12" s="1"/>
      <c r="M12" s="1"/>
      <c r="N12" s="1"/>
      <c r="O12" s="1"/>
      <c r="P12" s="1"/>
      <c r="Q12" s="1"/>
      <c r="R12" s="1"/>
      <c r="S12" s="1"/>
      <c r="T12" s="1"/>
      <c r="U12" s="1"/>
      <c r="V12" s="1"/>
      <c r="W12" s="1"/>
      <c r="X12" s="1"/>
      <c r="Y12" s="1"/>
      <c r="Z12" s="1"/>
      <c r="AA12" s="1"/>
      <c r="AB12" s="1"/>
      <c r="AC12" s="1"/>
    </row>
    <row r="13" ht="72.5" customHeight="1" spans="1:29">
      <c r="A13" s="14" t="s">
        <v>66</v>
      </c>
      <c r="B13" s="18" t="s">
        <v>67</v>
      </c>
      <c r="C13" s="18" t="s">
        <v>51</v>
      </c>
      <c r="D13" s="29" t="s">
        <v>205</v>
      </c>
      <c r="E13" s="18" t="s">
        <v>69</v>
      </c>
      <c r="F13" s="18" t="s">
        <v>206</v>
      </c>
      <c r="G13" s="18" t="s">
        <v>55</v>
      </c>
      <c r="H13" s="25"/>
      <c r="I13" s="18" t="s">
        <v>71</v>
      </c>
      <c r="K13" s="1"/>
      <c r="L13" s="1"/>
      <c r="M13" s="1"/>
      <c r="N13" s="1"/>
      <c r="O13" s="1"/>
      <c r="P13" s="1"/>
      <c r="Q13" s="1"/>
      <c r="R13" s="1"/>
      <c r="S13" s="1"/>
      <c r="T13" s="1"/>
      <c r="U13" s="1"/>
      <c r="V13" s="1"/>
      <c r="W13" s="1"/>
      <c r="X13" s="1"/>
      <c r="Y13" s="1"/>
      <c r="Z13" s="1"/>
      <c r="AA13" s="1"/>
      <c r="AB13" s="1"/>
      <c r="AC13" s="1"/>
    </row>
    <row r="14" ht="99" customHeight="1" spans="1:9">
      <c r="A14" s="21"/>
      <c r="B14" s="18"/>
      <c r="C14" s="18"/>
      <c r="D14" s="30"/>
      <c r="E14" s="18"/>
      <c r="F14" s="18" t="s">
        <v>72</v>
      </c>
      <c r="G14" s="18" t="s">
        <v>58</v>
      </c>
      <c r="H14" s="25"/>
      <c r="I14" s="18"/>
    </row>
    <row r="15" ht="42" customHeight="1" spans="1:9">
      <c r="A15" s="14" t="s">
        <v>73</v>
      </c>
      <c r="B15" s="18" t="s">
        <v>74</v>
      </c>
      <c r="C15" s="18" t="s">
        <v>75</v>
      </c>
      <c r="D15" s="29" t="s">
        <v>207</v>
      </c>
      <c r="E15" s="18" t="s">
        <v>77</v>
      </c>
      <c r="F15" s="18" t="s">
        <v>208</v>
      </c>
      <c r="G15" s="31" t="s">
        <v>7</v>
      </c>
      <c r="H15" s="25"/>
      <c r="I15" s="18" t="s">
        <v>79</v>
      </c>
    </row>
    <row r="16" ht="134" customHeight="1" spans="1:9">
      <c r="A16" s="21"/>
      <c r="B16" s="18"/>
      <c r="C16" s="18"/>
      <c r="D16" s="30"/>
      <c r="E16" s="18"/>
      <c r="F16" s="18" t="s">
        <v>209</v>
      </c>
      <c r="G16" s="31"/>
      <c r="H16" s="25"/>
      <c r="I16" s="18"/>
    </row>
    <row r="17" ht="33" customHeight="1" spans="1:9">
      <c r="A17" s="14" t="s">
        <v>81</v>
      </c>
      <c r="B17" s="18" t="s">
        <v>82</v>
      </c>
      <c r="C17" s="18" t="s">
        <v>83</v>
      </c>
      <c r="D17" s="29" t="s">
        <v>210</v>
      </c>
      <c r="E17" s="18" t="s">
        <v>85</v>
      </c>
      <c r="F17" s="18" t="s">
        <v>137</v>
      </c>
      <c r="G17" s="31" t="s">
        <v>55</v>
      </c>
      <c r="H17" s="25"/>
      <c r="I17" s="18" t="s">
        <v>87</v>
      </c>
    </row>
    <row r="18" ht="138" customHeight="1" spans="1:9">
      <c r="A18" s="21"/>
      <c r="B18" s="18"/>
      <c r="C18" s="18"/>
      <c r="D18" s="30"/>
      <c r="E18" s="18"/>
      <c r="F18" s="18" t="s">
        <v>88</v>
      </c>
      <c r="G18" s="31" t="s">
        <v>58</v>
      </c>
      <c r="H18" s="25"/>
      <c r="I18" s="18"/>
    </row>
    <row r="19" spans="1:9">
      <c r="A19" s="14" t="s">
        <v>89</v>
      </c>
      <c r="B19" s="23" t="s">
        <v>90</v>
      </c>
      <c r="C19" s="18" t="s">
        <v>83</v>
      </c>
      <c r="D19" s="17" t="s">
        <v>211</v>
      </c>
      <c r="E19" s="18" t="s">
        <v>92</v>
      </c>
      <c r="F19" s="18" t="s">
        <v>212</v>
      </c>
      <c r="G19" s="19" t="s">
        <v>55</v>
      </c>
      <c r="H19" s="25"/>
      <c r="I19" s="18" t="s">
        <v>94</v>
      </c>
    </row>
    <row r="20" ht="137" customHeight="1" spans="1:9">
      <c r="A20" s="21"/>
      <c r="B20" s="23"/>
      <c r="C20" s="18"/>
      <c r="D20" s="22"/>
      <c r="E20" s="18"/>
      <c r="F20" s="18" t="s">
        <v>213</v>
      </c>
      <c r="G20" s="19" t="s">
        <v>58</v>
      </c>
      <c r="H20" s="25"/>
      <c r="I20" s="18"/>
    </row>
  </sheetData>
  <mergeCells count="60">
    <mergeCell ref="A5:A6"/>
    <mergeCell ref="A7:A8"/>
    <mergeCell ref="A9:A10"/>
    <mergeCell ref="A11:A12"/>
    <mergeCell ref="A13:A14"/>
    <mergeCell ref="A15:A16"/>
    <mergeCell ref="A17:A18"/>
    <mergeCell ref="A19:A20"/>
    <mergeCell ref="B5:B6"/>
    <mergeCell ref="B7:B8"/>
    <mergeCell ref="B9:B10"/>
    <mergeCell ref="B11:B12"/>
    <mergeCell ref="B13:B14"/>
    <mergeCell ref="B15:B16"/>
    <mergeCell ref="B17:B18"/>
    <mergeCell ref="B19:B20"/>
    <mergeCell ref="C5:C6"/>
    <mergeCell ref="C7:C8"/>
    <mergeCell ref="C9:C10"/>
    <mergeCell ref="C11:C12"/>
    <mergeCell ref="C13:C14"/>
    <mergeCell ref="C15:C16"/>
    <mergeCell ref="C17:C18"/>
    <mergeCell ref="C19:C20"/>
    <mergeCell ref="D5:D6"/>
    <mergeCell ref="D7:D8"/>
    <mergeCell ref="D9:D10"/>
    <mergeCell ref="D11:D12"/>
    <mergeCell ref="D13:D14"/>
    <mergeCell ref="D15:D16"/>
    <mergeCell ref="D17:D18"/>
    <mergeCell ref="D19:D20"/>
    <mergeCell ref="E5:E6"/>
    <mergeCell ref="E7:E8"/>
    <mergeCell ref="E9:E10"/>
    <mergeCell ref="E11:E12"/>
    <mergeCell ref="E13:E14"/>
    <mergeCell ref="E15:E16"/>
    <mergeCell ref="E17:E18"/>
    <mergeCell ref="E19:E20"/>
    <mergeCell ref="F7:F8"/>
    <mergeCell ref="G5:G6"/>
    <mergeCell ref="G7:G8"/>
    <mergeCell ref="G15:G16"/>
    <mergeCell ref="H5:H6"/>
    <mergeCell ref="H7:H8"/>
    <mergeCell ref="H9:H10"/>
    <mergeCell ref="H11:H12"/>
    <mergeCell ref="H13:H14"/>
    <mergeCell ref="H15:H16"/>
    <mergeCell ref="H17:H18"/>
    <mergeCell ref="H19:H20"/>
    <mergeCell ref="I5:I6"/>
    <mergeCell ref="I7:I8"/>
    <mergeCell ref="I9:I10"/>
    <mergeCell ref="I11:I12"/>
    <mergeCell ref="I13:I14"/>
    <mergeCell ref="I15:I16"/>
    <mergeCell ref="I17:I18"/>
    <mergeCell ref="I19:I20"/>
  </mergeCells>
  <hyperlinks>
    <hyperlink ref="A1" location="'Test report'!A1" display="Back to TestReport"/>
    <hyperlink ref="B1" location="BugList!A1" display="To Buglist"/>
  </hyperlinks>
  <pageMargins left="0.75" right="0.75" top="1" bottom="1" header="0.5" footer="0.5"/>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03"/>
  <sheetViews>
    <sheetView zoomScale="70" zoomScaleNormal="70" topLeftCell="D15" workbookViewId="0">
      <selection activeCell="G7" sqref="G7:G8"/>
    </sheetView>
  </sheetViews>
  <sheetFormatPr defaultColWidth="8.72727272727273" defaultRowHeight="14.5"/>
  <cols>
    <col min="2" max="3" width="14.2181818181818" customWidth="1"/>
    <col min="4" max="4" width="38.3636363636364" customWidth="1"/>
    <col min="5" max="5" width="22.1363636363636" customWidth="1"/>
    <col min="6" max="6" width="28.5454545454545" customWidth="1"/>
    <col min="7" max="7" width="13.3636363636364" customWidth="1"/>
    <col min="8" max="8" width="10.3909090909091" customWidth="1"/>
    <col min="9" max="9" width="36.7545454545455" customWidth="1"/>
    <col min="11" max="20" width="14.9636363636364" style="1" customWidth="1"/>
    <col min="21" max="21" width="2.78181818181818" style="1" customWidth="1"/>
    <col min="22" max="23" width="14.9636363636364" style="1" hidden="1" customWidth="1"/>
    <col min="24" max="24" width="8.74545454545455" style="1" hidden="1" customWidth="1"/>
    <col min="25" max="27" width="14.9636363636364" style="1" hidden="1" customWidth="1"/>
  </cols>
  <sheetData>
    <row r="1" ht="42" customHeight="1" spans="1:27">
      <c r="A1" s="2" t="s">
        <v>21</v>
      </c>
      <c r="B1" s="3" t="s">
        <v>22</v>
      </c>
      <c r="C1" s="3"/>
      <c r="D1" s="4" t="e">
        <f>"Pass: "&amp;COUNTIF(#REF!,"Pass")</f>
        <v>#REF!</v>
      </c>
      <c r="E1" s="5" t="e">
        <f>"Untested: "&amp;COUNTIF(#REF!,"Untest")</f>
        <v>#REF!</v>
      </c>
      <c r="F1" s="6"/>
      <c r="G1" s="7"/>
      <c r="H1" s="7"/>
      <c r="K1"/>
      <c r="L1"/>
      <c r="M1"/>
      <c r="N1"/>
      <c r="O1"/>
      <c r="P1"/>
      <c r="Q1"/>
      <c r="R1"/>
      <c r="S1"/>
      <c r="T1"/>
      <c r="U1"/>
      <c r="V1"/>
      <c r="W1"/>
      <c r="X1"/>
      <c r="Y1"/>
      <c r="Z1"/>
      <c r="AA1"/>
    </row>
    <row r="2" ht="28" customHeight="1" spans="1:8">
      <c r="A2" s="8" t="s">
        <v>23</v>
      </c>
      <c r="B2" s="9" t="s">
        <v>24</v>
      </c>
      <c r="C2" s="9"/>
      <c r="D2" s="4" t="e">
        <f>"Fail: "&amp;COUNTIF(#REF!,"Fail")</f>
        <v>#REF!</v>
      </c>
      <c r="E2" s="5" t="e">
        <f>"N/A: "&amp;COUNTIF(#REF!,"N/A")</f>
        <v>#REF!</v>
      </c>
      <c r="F2" s="6"/>
      <c r="G2" s="7"/>
      <c r="H2" s="7"/>
    </row>
    <row r="3" ht="19" customHeight="1" spans="1:8">
      <c r="A3" s="8" t="s">
        <v>25</v>
      </c>
      <c r="B3" s="8"/>
      <c r="C3" s="8"/>
      <c r="D3" s="4" t="e">
        <f>"Percent Complete: "&amp;ROUND((COUNTIF(#REF!,"Pass")*100)/((COUNTA($A$5:$A$939)*5)-COUNTIF(#REF!,"N/A")),2)&amp;"%"</f>
        <v>#REF!</v>
      </c>
      <c r="E3" s="10" t="str">
        <f>"Number of cases: "&amp;(COUNTA($A$5:$A$939))</f>
        <v>Number of cases: 8</v>
      </c>
      <c r="F3" s="11"/>
      <c r="G3" s="7"/>
      <c r="H3" s="7"/>
    </row>
    <row r="4" ht="19" customHeight="1" spans="1:9">
      <c r="A4" s="12" t="s">
        <v>26</v>
      </c>
      <c r="B4" s="13" t="s">
        <v>214</v>
      </c>
      <c r="C4" s="13" t="s">
        <v>28</v>
      </c>
      <c r="D4" s="13" t="s">
        <v>29</v>
      </c>
      <c r="E4" s="13" t="s">
        <v>30</v>
      </c>
      <c r="F4" s="13" t="s">
        <v>31</v>
      </c>
      <c r="G4" s="13" t="s">
        <v>32</v>
      </c>
      <c r="H4" s="13" t="s">
        <v>33</v>
      </c>
      <c r="I4" s="13" t="s">
        <v>34</v>
      </c>
    </row>
    <row r="5" ht="54" customHeight="1" spans="1:9">
      <c r="A5" s="14" t="s">
        <v>35</v>
      </c>
      <c r="B5" s="15" t="s">
        <v>36</v>
      </c>
      <c r="C5" s="16" t="s">
        <v>37</v>
      </c>
      <c r="D5" s="17" t="s">
        <v>215</v>
      </c>
      <c r="E5" s="16" t="s">
        <v>216</v>
      </c>
      <c r="F5" s="18" t="s">
        <v>120</v>
      </c>
      <c r="G5" s="19" t="s">
        <v>103</v>
      </c>
      <c r="H5" s="20"/>
      <c r="I5" s="16" t="s">
        <v>217</v>
      </c>
    </row>
    <row r="6" ht="77" customHeight="1" spans="1:9">
      <c r="A6" s="21"/>
      <c r="B6" s="15"/>
      <c r="C6" s="16"/>
      <c r="D6" s="22"/>
      <c r="E6" s="16"/>
      <c r="F6" s="18" t="s">
        <v>99</v>
      </c>
      <c r="G6" s="19"/>
      <c r="H6" s="20"/>
      <c r="I6" s="16"/>
    </row>
    <row r="7" ht="60" customHeight="1" spans="1:9">
      <c r="A7" s="14" t="s">
        <v>43</v>
      </c>
      <c r="B7" s="23" t="s">
        <v>44</v>
      </c>
      <c r="C7" s="18" t="s">
        <v>45</v>
      </c>
      <c r="D7" s="17" t="s">
        <v>46</v>
      </c>
      <c r="E7" s="18" t="s">
        <v>47</v>
      </c>
      <c r="F7" s="24" t="s">
        <v>218</v>
      </c>
      <c r="G7" s="19" t="s">
        <v>103</v>
      </c>
      <c r="H7" s="25"/>
      <c r="I7" s="18" t="s">
        <v>219</v>
      </c>
    </row>
    <row r="8" ht="44" customHeight="1" spans="1:9">
      <c r="A8" s="21"/>
      <c r="B8" s="23"/>
      <c r="C8" s="18"/>
      <c r="D8" s="22"/>
      <c r="E8" s="18"/>
      <c r="F8" s="26"/>
      <c r="G8" s="19"/>
      <c r="H8" s="25"/>
      <c r="I8" s="18"/>
    </row>
    <row r="9" ht="67" customHeight="1" spans="1:9">
      <c r="A9" s="14" t="s">
        <v>49</v>
      </c>
      <c r="B9" s="23" t="s">
        <v>50</v>
      </c>
      <c r="C9" s="18" t="s">
        <v>220</v>
      </c>
      <c r="D9" s="17" t="s">
        <v>221</v>
      </c>
      <c r="E9" s="18" t="s">
        <v>53</v>
      </c>
      <c r="F9" s="18" t="s">
        <v>125</v>
      </c>
      <c r="G9" s="19" t="s">
        <v>55</v>
      </c>
      <c r="H9" s="25"/>
      <c r="I9" s="18" t="s">
        <v>222</v>
      </c>
    </row>
    <row r="10" ht="73" customHeight="1" spans="1:9">
      <c r="A10" s="21"/>
      <c r="B10" s="23"/>
      <c r="C10" s="18"/>
      <c r="D10" s="22"/>
      <c r="E10" s="18"/>
      <c r="F10" s="18" t="s">
        <v>126</v>
      </c>
      <c r="G10" s="19" t="s">
        <v>58</v>
      </c>
      <c r="H10" s="25"/>
      <c r="I10" s="18"/>
    </row>
    <row r="11" ht="55" customHeight="1" spans="1:9">
      <c r="A11" s="14" t="s">
        <v>59</v>
      </c>
      <c r="B11" s="23" t="s">
        <v>60</v>
      </c>
      <c r="C11" s="18" t="s">
        <v>220</v>
      </c>
      <c r="D11" s="17" t="s">
        <v>127</v>
      </c>
      <c r="E11" s="18" t="s">
        <v>62</v>
      </c>
      <c r="F11" s="18" t="s">
        <v>106</v>
      </c>
      <c r="G11" s="27" t="s">
        <v>55</v>
      </c>
      <c r="H11" s="25"/>
      <c r="I11" s="18" t="s">
        <v>223</v>
      </c>
    </row>
    <row r="12" ht="77" customHeight="1" spans="1:9">
      <c r="A12" s="21"/>
      <c r="B12" s="23"/>
      <c r="C12" s="18"/>
      <c r="D12" s="28"/>
      <c r="E12" s="18"/>
      <c r="F12" s="17" t="s">
        <v>129</v>
      </c>
      <c r="G12" s="27" t="s">
        <v>6</v>
      </c>
      <c r="H12" s="25"/>
      <c r="I12" s="18"/>
    </row>
    <row r="13" ht="82" customHeight="1" spans="1:9">
      <c r="A13" s="14" t="s">
        <v>66</v>
      </c>
      <c r="B13" s="23" t="s">
        <v>67</v>
      </c>
      <c r="C13" s="18" t="s">
        <v>220</v>
      </c>
      <c r="D13" s="17" t="s">
        <v>130</v>
      </c>
      <c r="E13" s="18" t="s">
        <v>69</v>
      </c>
      <c r="F13" s="18" t="s">
        <v>131</v>
      </c>
      <c r="G13" s="19" t="s">
        <v>55</v>
      </c>
      <c r="H13" s="25"/>
      <c r="I13" s="18" t="s">
        <v>224</v>
      </c>
    </row>
    <row r="14" ht="58" customHeight="1" spans="1:9">
      <c r="A14" s="21"/>
      <c r="B14" s="23"/>
      <c r="C14" s="18"/>
      <c r="D14" s="22"/>
      <c r="E14" s="18"/>
      <c r="F14" s="18" t="s">
        <v>132</v>
      </c>
      <c r="G14" s="19" t="s">
        <v>58</v>
      </c>
      <c r="H14" s="25"/>
      <c r="I14" s="18"/>
    </row>
    <row r="15" ht="41" customHeight="1" spans="1:21">
      <c r="A15" s="14" t="s">
        <v>73</v>
      </c>
      <c r="B15" s="23" t="s">
        <v>225</v>
      </c>
      <c r="C15" s="18" t="s">
        <v>226</v>
      </c>
      <c r="D15" s="17" t="s">
        <v>133</v>
      </c>
      <c r="E15" s="18" t="s">
        <v>77</v>
      </c>
      <c r="F15" s="18" t="s">
        <v>134</v>
      </c>
      <c r="G15" s="27" t="s">
        <v>55</v>
      </c>
      <c r="H15" s="25"/>
      <c r="I15" s="18" t="s">
        <v>227</v>
      </c>
      <c r="K15"/>
      <c r="L15"/>
      <c r="M15"/>
      <c r="N15"/>
      <c r="O15"/>
      <c r="P15"/>
      <c r="Q15"/>
      <c r="R15"/>
      <c r="S15"/>
      <c r="T15"/>
      <c r="U15"/>
    </row>
    <row r="16" ht="96" customHeight="1" spans="1:21">
      <c r="A16" s="21"/>
      <c r="B16" s="23"/>
      <c r="C16" s="18"/>
      <c r="D16" s="22"/>
      <c r="E16" s="18"/>
      <c r="F16" s="18" t="s">
        <v>135</v>
      </c>
      <c r="G16" s="19" t="s">
        <v>58</v>
      </c>
      <c r="H16" s="25"/>
      <c r="I16" s="18"/>
      <c r="K16"/>
      <c r="L16"/>
      <c r="M16"/>
      <c r="N16"/>
      <c r="O16"/>
      <c r="P16"/>
      <c r="Q16"/>
      <c r="R16"/>
      <c r="S16"/>
      <c r="T16"/>
      <c r="U16"/>
    </row>
    <row r="17" ht="43" customHeight="1" spans="1:21">
      <c r="A17" s="14" t="s">
        <v>81</v>
      </c>
      <c r="B17" s="23" t="s">
        <v>82</v>
      </c>
      <c r="C17" s="18" t="s">
        <v>83</v>
      </c>
      <c r="D17" s="17" t="s">
        <v>136</v>
      </c>
      <c r="E17" s="18" t="s">
        <v>85</v>
      </c>
      <c r="F17" s="18" t="s">
        <v>137</v>
      </c>
      <c r="G17" s="19" t="s">
        <v>55</v>
      </c>
      <c r="H17" s="25"/>
      <c r="I17" s="18" t="s">
        <v>228</v>
      </c>
      <c r="K17"/>
      <c r="L17"/>
      <c r="M17"/>
      <c r="N17"/>
      <c r="O17"/>
      <c r="P17"/>
      <c r="Q17"/>
      <c r="R17"/>
      <c r="S17"/>
      <c r="T17"/>
      <c r="U17"/>
    </row>
    <row r="18" ht="77" customHeight="1" spans="1:21">
      <c r="A18" s="21"/>
      <c r="B18" s="23"/>
      <c r="C18" s="18"/>
      <c r="D18" s="22"/>
      <c r="E18" s="18"/>
      <c r="F18" s="18" t="s">
        <v>138</v>
      </c>
      <c r="G18" s="19" t="s">
        <v>58</v>
      </c>
      <c r="H18" s="25"/>
      <c r="I18" s="18"/>
      <c r="K18"/>
      <c r="L18"/>
      <c r="M18"/>
      <c r="N18"/>
      <c r="O18"/>
      <c r="P18"/>
      <c r="Q18"/>
      <c r="R18"/>
      <c r="S18"/>
      <c r="T18"/>
      <c r="U18"/>
    </row>
    <row r="19" spans="1:21">
      <c r="A19" s="14" t="s">
        <v>89</v>
      </c>
      <c r="B19" s="23" t="s">
        <v>90</v>
      </c>
      <c r="C19" s="18" t="s">
        <v>83</v>
      </c>
      <c r="D19" s="17" t="s">
        <v>139</v>
      </c>
      <c r="E19" s="18" t="s">
        <v>92</v>
      </c>
      <c r="F19" s="18" t="s">
        <v>140</v>
      </c>
      <c r="G19" s="19" t="s">
        <v>55</v>
      </c>
      <c r="H19" s="25"/>
      <c r="I19" s="18" t="s">
        <v>94</v>
      </c>
      <c r="K19"/>
      <c r="L19"/>
      <c r="M19"/>
      <c r="N19"/>
      <c r="O19"/>
      <c r="P19"/>
      <c r="Q19"/>
      <c r="R19"/>
      <c r="S19"/>
      <c r="T19"/>
      <c r="U19"/>
    </row>
    <row r="20" ht="121" customHeight="1" spans="1:21">
      <c r="A20" s="21"/>
      <c r="B20" s="23"/>
      <c r="C20" s="18"/>
      <c r="D20" s="22"/>
      <c r="E20" s="18"/>
      <c r="F20" s="18" t="s">
        <v>229</v>
      </c>
      <c r="G20" s="19" t="s">
        <v>58</v>
      </c>
      <c r="H20" s="25"/>
      <c r="I20" s="18"/>
      <c r="K20"/>
      <c r="L20"/>
      <c r="M20"/>
      <c r="N20"/>
      <c r="O20"/>
      <c r="P20"/>
      <c r="Q20"/>
      <c r="R20"/>
      <c r="S20"/>
      <c r="T20"/>
      <c r="U20"/>
    </row>
    <row r="21" spans="11:21">
      <c r="K21"/>
      <c r="L21"/>
      <c r="M21"/>
      <c r="N21"/>
      <c r="O21"/>
      <c r="P21"/>
      <c r="Q21"/>
      <c r="R21"/>
      <c r="S21"/>
      <c r="T21"/>
      <c r="U21"/>
    </row>
    <row r="22" spans="11:21">
      <c r="K22"/>
      <c r="L22"/>
      <c r="M22"/>
      <c r="N22"/>
      <c r="O22"/>
      <c r="P22"/>
      <c r="Q22"/>
      <c r="R22"/>
      <c r="S22"/>
      <c r="T22"/>
      <c r="U22"/>
    </row>
    <row r="23" spans="11:21">
      <c r="K23"/>
      <c r="L23"/>
      <c r="M23"/>
      <c r="N23"/>
      <c r="O23"/>
      <c r="P23"/>
      <c r="Q23"/>
      <c r="R23"/>
      <c r="S23"/>
      <c r="T23"/>
      <c r="U23"/>
    </row>
    <row r="24" spans="11:21">
      <c r="K24"/>
      <c r="L24"/>
      <c r="M24"/>
      <c r="N24"/>
      <c r="O24"/>
      <c r="P24"/>
      <c r="Q24"/>
      <c r="R24"/>
      <c r="S24"/>
      <c r="T24"/>
      <c r="U24"/>
    </row>
    <row r="25" spans="11:21">
      <c r="K25"/>
      <c r="L25"/>
      <c r="M25"/>
      <c r="N25"/>
      <c r="O25"/>
      <c r="P25"/>
      <c r="Q25"/>
      <c r="R25"/>
      <c r="S25"/>
      <c r="T25"/>
      <c r="U25"/>
    </row>
    <row r="26" spans="11:21">
      <c r="K26"/>
      <c r="L26"/>
      <c r="M26"/>
      <c r="N26"/>
      <c r="O26"/>
      <c r="P26"/>
      <c r="Q26"/>
      <c r="R26"/>
      <c r="S26"/>
      <c r="T26"/>
      <c r="U26"/>
    </row>
    <row r="27" spans="11:21">
      <c r="K27"/>
      <c r="L27"/>
      <c r="M27"/>
      <c r="N27"/>
      <c r="O27"/>
      <c r="P27"/>
      <c r="Q27"/>
      <c r="R27"/>
      <c r="S27"/>
      <c r="T27"/>
      <c r="U27"/>
    </row>
    <row r="28" spans="11:21">
      <c r="K28"/>
      <c r="L28"/>
      <c r="M28"/>
      <c r="N28"/>
      <c r="O28"/>
      <c r="P28"/>
      <c r="Q28"/>
      <c r="R28"/>
      <c r="S28"/>
      <c r="T28"/>
      <c r="U28"/>
    </row>
    <row r="29" spans="11:21">
      <c r="K29"/>
      <c r="L29"/>
      <c r="M29"/>
      <c r="N29"/>
      <c r="O29"/>
      <c r="P29"/>
      <c r="Q29"/>
      <c r="R29"/>
      <c r="S29"/>
      <c r="T29"/>
      <c r="U29"/>
    </row>
    <row r="30" spans="11:21">
      <c r="K30"/>
      <c r="L30"/>
      <c r="M30"/>
      <c r="N30"/>
      <c r="O30"/>
      <c r="P30"/>
      <c r="Q30"/>
      <c r="R30"/>
      <c r="S30"/>
      <c r="T30"/>
      <c r="U30"/>
    </row>
    <row r="31" spans="11:21">
      <c r="K31"/>
      <c r="L31"/>
      <c r="M31"/>
      <c r="N31"/>
      <c r="O31"/>
      <c r="P31"/>
      <c r="Q31"/>
      <c r="R31"/>
      <c r="S31"/>
      <c r="T31"/>
      <c r="U31"/>
    </row>
    <row r="32" spans="11:21">
      <c r="K32"/>
      <c r="L32"/>
      <c r="M32"/>
      <c r="N32"/>
      <c r="O32"/>
      <c r="P32"/>
      <c r="Q32"/>
      <c r="R32"/>
      <c r="S32"/>
      <c r="T32"/>
      <c r="U32"/>
    </row>
    <row r="33" spans="11:21">
      <c r="K33"/>
      <c r="L33"/>
      <c r="M33"/>
      <c r="N33"/>
      <c r="O33"/>
      <c r="P33"/>
      <c r="Q33"/>
      <c r="R33"/>
      <c r="S33"/>
      <c r="T33"/>
      <c r="U33"/>
    </row>
    <row r="34" spans="11:21">
      <c r="K34"/>
      <c r="L34"/>
      <c r="M34"/>
      <c r="N34"/>
      <c r="O34"/>
      <c r="P34"/>
      <c r="Q34"/>
      <c r="R34"/>
      <c r="S34"/>
      <c r="T34"/>
      <c r="U34"/>
    </row>
    <row r="35" spans="11:21">
      <c r="K35"/>
      <c r="L35"/>
      <c r="M35"/>
      <c r="N35"/>
      <c r="O35"/>
      <c r="P35"/>
      <c r="Q35"/>
      <c r="R35"/>
      <c r="S35"/>
      <c r="T35"/>
      <c r="U35"/>
    </row>
    <row r="36" spans="11:21">
      <c r="K36"/>
      <c r="L36"/>
      <c r="M36"/>
      <c r="N36"/>
      <c r="O36"/>
      <c r="P36"/>
      <c r="Q36"/>
      <c r="R36"/>
      <c r="S36"/>
      <c r="T36"/>
      <c r="U36"/>
    </row>
    <row r="37" spans="11:21">
      <c r="K37"/>
      <c r="L37"/>
      <c r="M37"/>
      <c r="N37"/>
      <c r="O37"/>
      <c r="P37"/>
      <c r="Q37"/>
      <c r="R37"/>
      <c r="S37"/>
      <c r="T37"/>
      <c r="U37"/>
    </row>
    <row r="38" spans="11:21">
      <c r="K38"/>
      <c r="L38"/>
      <c r="M38"/>
      <c r="N38"/>
      <c r="O38"/>
      <c r="P38"/>
      <c r="Q38"/>
      <c r="R38"/>
      <c r="S38"/>
      <c r="T38"/>
      <c r="U38"/>
    </row>
    <row r="39" spans="11:21">
      <c r="K39"/>
      <c r="L39"/>
      <c r="M39"/>
      <c r="N39"/>
      <c r="O39"/>
      <c r="P39"/>
      <c r="Q39"/>
      <c r="R39"/>
      <c r="S39"/>
      <c r="T39"/>
      <c r="U39"/>
    </row>
    <row r="40" spans="11:21">
      <c r="K40"/>
      <c r="L40"/>
      <c r="M40"/>
      <c r="N40"/>
      <c r="O40"/>
      <c r="P40"/>
      <c r="Q40"/>
      <c r="R40"/>
      <c r="S40"/>
      <c r="T40"/>
      <c r="U40"/>
    </row>
    <row r="41" spans="11:21">
      <c r="K41"/>
      <c r="L41"/>
      <c r="M41"/>
      <c r="N41"/>
      <c r="O41"/>
      <c r="P41"/>
      <c r="Q41"/>
      <c r="R41"/>
      <c r="S41"/>
      <c r="T41"/>
      <c r="U41"/>
    </row>
    <row r="42" spans="11:21">
      <c r="K42"/>
      <c r="L42"/>
      <c r="M42"/>
      <c r="N42"/>
      <c r="O42"/>
      <c r="P42"/>
      <c r="Q42"/>
      <c r="R42"/>
      <c r="S42"/>
      <c r="T42"/>
      <c r="U42"/>
    </row>
    <row r="43" spans="11:21">
      <c r="K43"/>
      <c r="L43"/>
      <c r="M43"/>
      <c r="N43"/>
      <c r="O43"/>
      <c r="P43"/>
      <c r="Q43"/>
      <c r="R43"/>
      <c r="S43"/>
      <c r="T43"/>
      <c r="U43"/>
    </row>
    <row r="44" spans="11:21">
      <c r="K44"/>
      <c r="L44"/>
      <c r="M44"/>
      <c r="N44"/>
      <c r="O44"/>
      <c r="P44"/>
      <c r="Q44"/>
      <c r="R44"/>
      <c r="S44"/>
      <c r="T44"/>
      <c r="U44"/>
    </row>
    <row r="45" spans="11:21">
      <c r="K45"/>
      <c r="L45"/>
      <c r="M45"/>
      <c r="N45"/>
      <c r="O45"/>
      <c r="P45"/>
      <c r="Q45"/>
      <c r="R45"/>
      <c r="S45"/>
      <c r="T45"/>
      <c r="U45"/>
    </row>
    <row r="46" spans="11:21">
      <c r="K46"/>
      <c r="L46"/>
      <c r="M46"/>
      <c r="N46"/>
      <c r="O46"/>
      <c r="P46"/>
      <c r="Q46"/>
      <c r="R46"/>
      <c r="S46"/>
      <c r="T46"/>
      <c r="U46"/>
    </row>
    <row r="47" spans="11:21">
      <c r="K47"/>
      <c r="L47"/>
      <c r="M47"/>
      <c r="N47"/>
      <c r="O47"/>
      <c r="P47"/>
      <c r="Q47"/>
      <c r="R47"/>
      <c r="S47"/>
      <c r="T47"/>
      <c r="U47"/>
    </row>
    <row r="48" spans="11:21">
      <c r="K48"/>
      <c r="L48"/>
      <c r="M48"/>
      <c r="N48"/>
      <c r="O48"/>
      <c r="P48"/>
      <c r="Q48"/>
      <c r="R48"/>
      <c r="S48"/>
      <c r="T48"/>
      <c r="U48"/>
    </row>
    <row r="49" spans="11:21">
      <c r="K49"/>
      <c r="L49"/>
      <c r="M49"/>
      <c r="N49"/>
      <c r="O49"/>
      <c r="P49"/>
      <c r="Q49"/>
      <c r="R49"/>
      <c r="S49"/>
      <c r="T49"/>
      <c r="U49"/>
    </row>
    <row r="50" spans="11:21">
      <c r="K50"/>
      <c r="L50"/>
      <c r="M50"/>
      <c r="N50"/>
      <c r="O50"/>
      <c r="P50"/>
      <c r="Q50"/>
      <c r="R50"/>
      <c r="S50"/>
      <c r="T50"/>
      <c r="U50"/>
    </row>
    <row r="51" spans="11:21">
      <c r="K51"/>
      <c r="L51"/>
      <c r="M51"/>
      <c r="N51"/>
      <c r="O51"/>
      <c r="P51"/>
      <c r="Q51"/>
      <c r="R51"/>
      <c r="S51"/>
      <c r="T51"/>
      <c r="U51"/>
    </row>
    <row r="52" spans="11:21">
      <c r="K52"/>
      <c r="L52"/>
      <c r="M52"/>
      <c r="N52"/>
      <c r="O52"/>
      <c r="P52"/>
      <c r="Q52"/>
      <c r="R52"/>
      <c r="S52"/>
      <c r="T52"/>
      <c r="U52"/>
    </row>
    <row r="53" spans="11:21">
      <c r="K53"/>
      <c r="L53"/>
      <c r="M53"/>
      <c r="N53"/>
      <c r="O53"/>
      <c r="P53"/>
      <c r="Q53"/>
      <c r="R53"/>
      <c r="S53"/>
      <c r="T53"/>
      <c r="U53"/>
    </row>
    <row r="54" spans="11:21">
      <c r="K54"/>
      <c r="L54"/>
      <c r="M54"/>
      <c r="N54"/>
      <c r="O54"/>
      <c r="P54"/>
      <c r="Q54"/>
      <c r="R54"/>
      <c r="S54"/>
      <c r="T54"/>
      <c r="U54"/>
    </row>
    <row r="55" spans="11:21">
      <c r="K55"/>
      <c r="L55"/>
      <c r="M55"/>
      <c r="N55"/>
      <c r="O55"/>
      <c r="P55"/>
      <c r="Q55"/>
      <c r="R55"/>
      <c r="S55"/>
      <c r="T55"/>
      <c r="U55"/>
    </row>
    <row r="56" spans="11:21">
      <c r="K56"/>
      <c r="L56"/>
      <c r="M56"/>
      <c r="N56"/>
      <c r="O56"/>
      <c r="P56"/>
      <c r="Q56"/>
      <c r="R56"/>
      <c r="S56"/>
      <c r="T56"/>
      <c r="U56"/>
    </row>
    <row r="57" spans="11:21">
      <c r="K57"/>
      <c r="L57"/>
      <c r="M57"/>
      <c r="N57"/>
      <c r="O57"/>
      <c r="P57"/>
      <c r="Q57"/>
      <c r="R57"/>
      <c r="S57"/>
      <c r="T57"/>
      <c r="U57"/>
    </row>
    <row r="58" spans="11:21">
      <c r="K58"/>
      <c r="L58"/>
      <c r="M58"/>
      <c r="N58"/>
      <c r="O58"/>
      <c r="P58"/>
      <c r="Q58"/>
      <c r="R58"/>
      <c r="S58"/>
      <c r="T58"/>
      <c r="U58"/>
    </row>
    <row r="59" spans="11:21">
      <c r="K59"/>
      <c r="L59"/>
      <c r="M59"/>
      <c r="N59"/>
      <c r="O59"/>
      <c r="P59"/>
      <c r="Q59"/>
      <c r="R59"/>
      <c r="S59"/>
      <c r="T59"/>
      <c r="U59"/>
    </row>
    <row r="60" spans="11:21">
      <c r="K60"/>
      <c r="L60"/>
      <c r="M60"/>
      <c r="N60"/>
      <c r="O60"/>
      <c r="P60"/>
      <c r="Q60"/>
      <c r="R60"/>
      <c r="S60"/>
      <c r="T60"/>
      <c r="U60"/>
    </row>
    <row r="61" spans="11:21">
      <c r="K61"/>
      <c r="L61"/>
      <c r="M61"/>
      <c r="N61"/>
      <c r="O61"/>
      <c r="P61"/>
      <c r="Q61"/>
      <c r="R61"/>
      <c r="S61"/>
      <c r="T61"/>
      <c r="U61"/>
    </row>
    <row r="62" spans="11:21">
      <c r="K62"/>
      <c r="L62"/>
      <c r="M62"/>
      <c r="N62"/>
      <c r="O62"/>
      <c r="P62"/>
      <c r="Q62"/>
      <c r="R62"/>
      <c r="S62"/>
      <c r="T62"/>
      <c r="U62"/>
    </row>
    <row r="63" spans="11:21">
      <c r="K63"/>
      <c r="L63"/>
      <c r="M63"/>
      <c r="N63"/>
      <c r="O63"/>
      <c r="P63"/>
      <c r="Q63"/>
      <c r="R63"/>
      <c r="S63"/>
      <c r="T63"/>
      <c r="U63"/>
    </row>
    <row r="64" spans="11:21">
      <c r="K64"/>
      <c r="L64"/>
      <c r="M64"/>
      <c r="N64"/>
      <c r="O64"/>
      <c r="P64"/>
      <c r="Q64"/>
      <c r="R64"/>
      <c r="S64"/>
      <c r="T64"/>
      <c r="U64"/>
    </row>
    <row r="65" spans="11:21">
      <c r="K65"/>
      <c r="L65"/>
      <c r="M65"/>
      <c r="N65"/>
      <c r="O65"/>
      <c r="P65"/>
      <c r="Q65"/>
      <c r="R65"/>
      <c r="S65"/>
      <c r="T65"/>
      <c r="U65"/>
    </row>
    <row r="66" spans="11:21">
      <c r="K66"/>
      <c r="L66"/>
      <c r="M66"/>
      <c r="N66"/>
      <c r="O66"/>
      <c r="P66"/>
      <c r="Q66"/>
      <c r="R66"/>
      <c r="S66"/>
      <c r="T66"/>
      <c r="U66"/>
    </row>
    <row r="67" spans="11:21">
      <c r="K67"/>
      <c r="L67"/>
      <c r="M67"/>
      <c r="N67"/>
      <c r="O67"/>
      <c r="P67"/>
      <c r="Q67"/>
      <c r="R67"/>
      <c r="S67"/>
      <c r="T67"/>
      <c r="U67"/>
    </row>
    <row r="68" spans="11:21">
      <c r="K68"/>
      <c r="L68"/>
      <c r="M68"/>
      <c r="N68"/>
      <c r="O68"/>
      <c r="P68"/>
      <c r="Q68"/>
      <c r="R68"/>
      <c r="S68"/>
      <c r="T68"/>
      <c r="U68"/>
    </row>
    <row r="69" spans="11:21">
      <c r="K69"/>
      <c r="L69"/>
      <c r="M69"/>
      <c r="N69"/>
      <c r="O69"/>
      <c r="P69"/>
      <c r="Q69"/>
      <c r="R69"/>
      <c r="S69"/>
      <c r="T69"/>
      <c r="U69"/>
    </row>
    <row r="70" spans="11:21">
      <c r="K70"/>
      <c r="L70"/>
      <c r="M70"/>
      <c r="N70"/>
      <c r="O70"/>
      <c r="P70"/>
      <c r="Q70"/>
      <c r="R70"/>
      <c r="S70"/>
      <c r="T70"/>
      <c r="U70"/>
    </row>
    <row r="71" spans="11:21">
      <c r="K71"/>
      <c r="L71"/>
      <c r="M71"/>
      <c r="N71"/>
      <c r="O71"/>
      <c r="P71"/>
      <c r="Q71"/>
      <c r="R71"/>
      <c r="S71"/>
      <c r="T71"/>
      <c r="U71"/>
    </row>
    <row r="72" spans="11:21">
      <c r="K72"/>
      <c r="L72"/>
      <c r="M72"/>
      <c r="N72"/>
      <c r="O72"/>
      <c r="P72"/>
      <c r="Q72"/>
      <c r="R72"/>
      <c r="S72"/>
      <c r="T72"/>
      <c r="U72"/>
    </row>
    <row r="73" spans="11:21">
      <c r="K73"/>
      <c r="L73"/>
      <c r="M73"/>
      <c r="N73"/>
      <c r="O73"/>
      <c r="P73"/>
      <c r="Q73"/>
      <c r="R73"/>
      <c r="S73"/>
      <c r="T73"/>
      <c r="U73"/>
    </row>
    <row r="74" spans="11:21">
      <c r="K74"/>
      <c r="L74"/>
      <c r="M74"/>
      <c r="N74"/>
      <c r="O74"/>
      <c r="P74"/>
      <c r="Q74"/>
      <c r="R74"/>
      <c r="S74"/>
      <c r="T74"/>
      <c r="U74"/>
    </row>
    <row r="75" spans="11:21">
      <c r="K75"/>
      <c r="L75"/>
      <c r="M75"/>
      <c r="N75"/>
      <c r="O75"/>
      <c r="P75"/>
      <c r="Q75"/>
      <c r="R75"/>
      <c r="S75"/>
      <c r="T75"/>
      <c r="U75"/>
    </row>
    <row r="76" spans="11:21">
      <c r="K76"/>
      <c r="L76"/>
      <c r="M76"/>
      <c r="N76"/>
      <c r="O76"/>
      <c r="P76"/>
      <c r="Q76"/>
      <c r="R76"/>
      <c r="S76"/>
      <c r="T76"/>
      <c r="U76"/>
    </row>
    <row r="77" spans="11:21">
      <c r="K77"/>
      <c r="L77"/>
      <c r="M77"/>
      <c r="N77"/>
      <c r="O77"/>
      <c r="P77"/>
      <c r="Q77"/>
      <c r="R77"/>
      <c r="S77"/>
      <c r="T77"/>
      <c r="U77"/>
    </row>
    <row r="78" spans="11:21">
      <c r="K78"/>
      <c r="L78"/>
      <c r="M78"/>
      <c r="N78"/>
      <c r="O78"/>
      <c r="P78"/>
      <c r="Q78"/>
      <c r="R78"/>
      <c r="S78"/>
      <c r="T78"/>
      <c r="U78"/>
    </row>
    <row r="79" spans="11:21">
      <c r="K79"/>
      <c r="L79"/>
      <c r="M79"/>
      <c r="N79"/>
      <c r="O79"/>
      <c r="P79"/>
      <c r="Q79"/>
      <c r="R79"/>
      <c r="S79"/>
      <c r="T79"/>
      <c r="U79"/>
    </row>
    <row r="80" spans="11:21">
      <c r="K80"/>
      <c r="L80"/>
      <c r="M80"/>
      <c r="N80"/>
      <c r="O80"/>
      <c r="P80"/>
      <c r="Q80"/>
      <c r="R80"/>
      <c r="S80"/>
      <c r="T80"/>
      <c r="U80"/>
    </row>
    <row r="81" spans="11:21">
      <c r="K81"/>
      <c r="L81"/>
      <c r="M81"/>
      <c r="N81"/>
      <c r="O81"/>
      <c r="P81"/>
      <c r="Q81"/>
      <c r="R81"/>
      <c r="S81"/>
      <c r="T81"/>
      <c r="U81"/>
    </row>
    <row r="82" spans="11:21">
      <c r="K82"/>
      <c r="L82"/>
      <c r="M82"/>
      <c r="N82"/>
      <c r="O82"/>
      <c r="P82"/>
      <c r="Q82"/>
      <c r="R82"/>
      <c r="S82"/>
      <c r="T82"/>
      <c r="U82"/>
    </row>
    <row r="83" spans="11:21">
      <c r="K83"/>
      <c r="L83"/>
      <c r="M83"/>
      <c r="N83"/>
      <c r="O83"/>
      <c r="P83"/>
      <c r="Q83"/>
      <c r="R83"/>
      <c r="S83"/>
      <c r="T83"/>
      <c r="U83"/>
    </row>
    <row r="84" spans="11:21">
      <c r="K84"/>
      <c r="L84"/>
      <c r="M84"/>
      <c r="N84"/>
      <c r="O84"/>
      <c r="P84"/>
      <c r="Q84"/>
      <c r="R84"/>
      <c r="S84"/>
      <c r="T84"/>
      <c r="U84"/>
    </row>
    <row r="85" spans="11:21">
      <c r="K85"/>
      <c r="L85"/>
      <c r="M85"/>
      <c r="N85"/>
      <c r="O85"/>
      <c r="P85"/>
      <c r="Q85"/>
      <c r="R85"/>
      <c r="S85"/>
      <c r="T85"/>
      <c r="U85"/>
    </row>
    <row r="86" spans="11:21">
      <c r="K86"/>
      <c r="L86"/>
      <c r="M86"/>
      <c r="N86"/>
      <c r="O86"/>
      <c r="P86"/>
      <c r="Q86"/>
      <c r="R86"/>
      <c r="S86"/>
      <c r="T86"/>
      <c r="U86"/>
    </row>
    <row r="87" spans="11:21">
      <c r="K87"/>
      <c r="L87"/>
      <c r="M87"/>
      <c r="N87"/>
      <c r="O87"/>
      <c r="P87"/>
      <c r="Q87"/>
      <c r="R87"/>
      <c r="S87"/>
      <c r="T87"/>
      <c r="U87"/>
    </row>
    <row r="88" spans="11:21">
      <c r="K88"/>
      <c r="L88"/>
      <c r="M88"/>
      <c r="N88"/>
      <c r="O88"/>
      <c r="P88"/>
      <c r="Q88"/>
      <c r="R88"/>
      <c r="S88"/>
      <c r="T88"/>
      <c r="U88"/>
    </row>
    <row r="89" spans="11:21">
      <c r="K89"/>
      <c r="L89"/>
      <c r="M89"/>
      <c r="N89"/>
      <c r="O89"/>
      <c r="P89"/>
      <c r="Q89"/>
      <c r="R89"/>
      <c r="S89"/>
      <c r="T89"/>
      <c r="U89"/>
    </row>
    <row r="90" spans="11:21">
      <c r="K90"/>
      <c r="L90"/>
      <c r="M90"/>
      <c r="N90"/>
      <c r="O90"/>
      <c r="P90"/>
      <c r="Q90"/>
      <c r="R90"/>
      <c r="S90"/>
      <c r="T90"/>
      <c r="U90"/>
    </row>
    <row r="91" spans="11:21">
      <c r="K91"/>
      <c r="L91"/>
      <c r="M91"/>
      <c r="N91"/>
      <c r="O91"/>
      <c r="P91"/>
      <c r="Q91"/>
      <c r="R91"/>
      <c r="S91"/>
      <c r="T91"/>
      <c r="U91"/>
    </row>
    <row r="92" spans="11:21">
      <c r="K92"/>
      <c r="L92"/>
      <c r="M92"/>
      <c r="N92"/>
      <c r="O92"/>
      <c r="P92"/>
      <c r="Q92"/>
      <c r="R92"/>
      <c r="S92"/>
      <c r="T92"/>
      <c r="U92"/>
    </row>
    <row r="93" spans="11:21">
      <c r="K93"/>
      <c r="L93"/>
      <c r="M93"/>
      <c r="N93"/>
      <c r="O93"/>
      <c r="P93"/>
      <c r="Q93"/>
      <c r="R93"/>
      <c r="S93"/>
      <c r="T93"/>
      <c r="U93"/>
    </row>
    <row r="94" spans="11:21">
      <c r="K94"/>
      <c r="L94"/>
      <c r="M94"/>
      <c r="N94"/>
      <c r="O94"/>
      <c r="P94"/>
      <c r="Q94"/>
      <c r="R94"/>
      <c r="S94"/>
      <c r="T94"/>
      <c r="U94"/>
    </row>
    <row r="95" spans="11:21">
      <c r="K95"/>
      <c r="L95"/>
      <c r="M95"/>
      <c r="N95"/>
      <c r="O95"/>
      <c r="P95"/>
      <c r="Q95"/>
      <c r="R95"/>
      <c r="S95"/>
      <c r="T95"/>
      <c r="U95"/>
    </row>
    <row r="96" spans="11:21">
      <c r="K96"/>
      <c r="L96"/>
      <c r="M96"/>
      <c r="N96"/>
      <c r="O96"/>
      <c r="P96"/>
      <c r="Q96"/>
      <c r="R96"/>
      <c r="S96"/>
      <c r="T96"/>
      <c r="U96"/>
    </row>
    <row r="97" spans="11:21">
      <c r="K97"/>
      <c r="L97"/>
      <c r="M97"/>
      <c r="N97"/>
      <c r="O97"/>
      <c r="P97"/>
      <c r="Q97"/>
      <c r="R97"/>
      <c r="S97"/>
      <c r="T97"/>
      <c r="U97"/>
    </row>
    <row r="98" spans="11:21">
      <c r="K98"/>
      <c r="L98"/>
      <c r="M98"/>
      <c r="N98"/>
      <c r="O98"/>
      <c r="P98"/>
      <c r="Q98"/>
      <c r="R98"/>
      <c r="S98"/>
      <c r="T98"/>
      <c r="U98"/>
    </row>
    <row r="99" spans="11:21">
      <c r="K99"/>
      <c r="L99"/>
      <c r="M99"/>
      <c r="N99"/>
      <c r="O99"/>
      <c r="P99"/>
      <c r="Q99"/>
      <c r="R99"/>
      <c r="S99"/>
      <c r="T99"/>
      <c r="U99"/>
    </row>
    <row r="100" spans="11:21">
      <c r="K100"/>
      <c r="L100"/>
      <c r="M100"/>
      <c r="N100"/>
      <c r="O100"/>
      <c r="P100"/>
      <c r="Q100"/>
      <c r="R100"/>
      <c r="S100"/>
      <c r="T100"/>
      <c r="U100"/>
    </row>
    <row r="101" spans="11:21">
      <c r="K101"/>
      <c r="L101"/>
      <c r="M101"/>
      <c r="N101"/>
      <c r="O101"/>
      <c r="P101"/>
      <c r="Q101"/>
      <c r="R101"/>
      <c r="S101"/>
      <c r="T101"/>
      <c r="U101"/>
    </row>
    <row r="102" spans="11:21">
      <c r="K102"/>
      <c r="L102"/>
      <c r="M102"/>
      <c r="N102"/>
      <c r="O102"/>
      <c r="P102"/>
      <c r="Q102"/>
      <c r="R102"/>
      <c r="S102"/>
      <c r="T102"/>
      <c r="U102"/>
    </row>
    <row r="103" spans="11:21">
      <c r="K103"/>
      <c r="L103"/>
      <c r="M103"/>
      <c r="N103"/>
      <c r="O103"/>
      <c r="P103"/>
      <c r="Q103"/>
      <c r="R103"/>
      <c r="S103"/>
      <c r="T103"/>
      <c r="U103"/>
    </row>
  </sheetData>
  <mergeCells count="59">
    <mergeCell ref="A5:A6"/>
    <mergeCell ref="A7:A8"/>
    <mergeCell ref="A9:A10"/>
    <mergeCell ref="A11:A12"/>
    <mergeCell ref="A13:A14"/>
    <mergeCell ref="A15:A16"/>
    <mergeCell ref="A17:A18"/>
    <mergeCell ref="A19:A20"/>
    <mergeCell ref="B5:B6"/>
    <mergeCell ref="B7:B8"/>
    <mergeCell ref="B9:B10"/>
    <mergeCell ref="B11:B12"/>
    <mergeCell ref="B13:B14"/>
    <mergeCell ref="B15:B16"/>
    <mergeCell ref="B17:B18"/>
    <mergeCell ref="B19:B20"/>
    <mergeCell ref="C5:C6"/>
    <mergeCell ref="C7:C8"/>
    <mergeCell ref="C9:C10"/>
    <mergeCell ref="C11:C12"/>
    <mergeCell ref="C13:C14"/>
    <mergeCell ref="C15:C16"/>
    <mergeCell ref="C17:C18"/>
    <mergeCell ref="C19:C20"/>
    <mergeCell ref="D5:D6"/>
    <mergeCell ref="D7:D8"/>
    <mergeCell ref="D9:D10"/>
    <mergeCell ref="D11:D12"/>
    <mergeCell ref="D13:D14"/>
    <mergeCell ref="D15:D16"/>
    <mergeCell ref="D17:D18"/>
    <mergeCell ref="D19:D20"/>
    <mergeCell ref="E5:E6"/>
    <mergeCell ref="E7:E8"/>
    <mergeCell ref="E9:E10"/>
    <mergeCell ref="E11:E12"/>
    <mergeCell ref="E13:E14"/>
    <mergeCell ref="E15:E16"/>
    <mergeCell ref="E17:E18"/>
    <mergeCell ref="E19:E20"/>
    <mergeCell ref="F7:F8"/>
    <mergeCell ref="G5:G6"/>
    <mergeCell ref="G7:G8"/>
    <mergeCell ref="H5:H6"/>
    <mergeCell ref="H7:H8"/>
    <mergeCell ref="H9:H10"/>
    <mergeCell ref="H11:H12"/>
    <mergeCell ref="H13:H14"/>
    <mergeCell ref="H15:H16"/>
    <mergeCell ref="H17:H18"/>
    <mergeCell ref="H19:H20"/>
    <mergeCell ref="I5:I6"/>
    <mergeCell ref="I7:I8"/>
    <mergeCell ref="I9:I10"/>
    <mergeCell ref="I11:I12"/>
    <mergeCell ref="I13:I14"/>
    <mergeCell ref="I15:I16"/>
    <mergeCell ref="I17:I18"/>
    <mergeCell ref="I19:I20"/>
  </mergeCells>
  <hyperlinks>
    <hyperlink ref="A1" location="'Test report'!A1" display="Back to TestReport"/>
    <hyperlink ref="B1" location="BugList!A1" display="To Buglist"/>
  </hyperlink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9</vt:i4>
      </vt:variant>
    </vt:vector>
  </HeadingPairs>
  <TitlesOfParts>
    <vt:vector size="9" baseType="lpstr">
      <vt:lpstr>Tổng</vt:lpstr>
      <vt:lpstr>Đăng ký</vt:lpstr>
      <vt:lpstr>Đăng nhập</vt:lpstr>
      <vt:lpstr>Tìm kiếm sản phẩm</vt:lpstr>
      <vt:lpstr>giỏ hàng</vt:lpstr>
      <vt:lpstr>Thanh toán</vt:lpstr>
      <vt:lpstr>Thông tin cá nhân</vt:lpstr>
      <vt:lpstr>chi tiết sản phẩm</vt:lpstr>
      <vt:lpstr>Trang chủ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PC</cp:lastModifiedBy>
  <dcterms:created xsi:type="dcterms:W3CDTF">2025-01-10T05:43:00Z</dcterms:created>
  <dcterms:modified xsi:type="dcterms:W3CDTF">2025-01-14T16:49:27Z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8B1F65943FCE49AFBC49CB0C2568C062_11</vt:lpwstr>
  </property>
  <property fmtid="{D5CDD505-2E9C-101B-9397-08002B2CF9AE}" pid="3" name="KSOProductBuildVer">
    <vt:lpwstr>1033-12.2.0.19805</vt:lpwstr>
  </property>
</Properties>
</file>