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00"/>
  </bookViews>
  <sheets>
    <sheet name="Tổng" sheetId="18" r:id="rId1"/>
    <sheet name="Đăng ký" sheetId="10" r:id="rId2"/>
    <sheet name="Đăng nhập" sheetId="2" r:id="rId3"/>
    <sheet name="Tìm kiếm sản phẩm" sheetId="11" r:id="rId4"/>
    <sheet name="giỏ hàng" sheetId="15" r:id="rId5"/>
    <sheet name="Thanh toán" sheetId="12" r:id="rId6"/>
    <sheet name="Thông tin cá nhân" sheetId="17" r:id="rId7"/>
    <sheet name="chi tiết sản phẩm" sheetId="16" r:id="rId8"/>
    <sheet name="Trang chủ" sheetId="1" r:id="rId9"/>
  </sheets>
  <definedNames>
    <definedName name="Excel_BuiltIn__FilterDatabase">#REF!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<sst xmlns="http://schemas.openxmlformats.org/spreadsheetml/2006/main" count="767" uniqueCount="227">
  <si>
    <t>STT</t>
  </si>
  <si>
    <t>GIAO DIỆN</t>
  </si>
  <si>
    <t>Tổng số testcase</t>
  </si>
  <si>
    <t>Thiết bị</t>
  </si>
  <si>
    <t xml:space="preserve">Trạng thái  </t>
  </si>
  <si>
    <t>Phụ trách</t>
  </si>
  <si>
    <t>Pass</t>
  </si>
  <si>
    <t>Fail</t>
  </si>
  <si>
    <t>Đăng  ký</t>
  </si>
  <si>
    <t>Di động</t>
  </si>
  <si>
    <t>Huyen</t>
  </si>
  <si>
    <t>Máy tính</t>
  </si>
  <si>
    <t>Đăng nhập</t>
  </si>
  <si>
    <t>Linh</t>
  </si>
  <si>
    <t>Tìm kiếm sản phẩm</t>
  </si>
  <si>
    <t>Giỏ hàng</t>
  </si>
  <si>
    <t>Thanh toán</t>
  </si>
  <si>
    <t>Quản lý tài khoản</t>
  </si>
  <si>
    <t>Chi tiết sản phẩm</t>
  </si>
  <si>
    <t>Trang chủ</t>
  </si>
  <si>
    <t xml:space="preserve">TỔNG </t>
  </si>
  <si>
    <t>Back to TestReport</t>
  </si>
  <si>
    <t>To Buglist</t>
  </si>
  <si>
    <t>Module Code</t>
  </si>
  <si>
    <t>WithDraw</t>
  </si>
  <si>
    <t>Tester</t>
  </si>
  <si>
    <t>ID</t>
  </si>
  <si>
    <t>est Case Description</t>
  </si>
  <si>
    <t>Pre-Condition</t>
  </si>
  <si>
    <t>Test Case Procedure</t>
  </si>
  <si>
    <t>Expected Output</t>
  </si>
  <si>
    <t>Actual Output</t>
  </si>
  <si>
    <t>Status</t>
  </si>
  <si>
    <t>Test Date</t>
  </si>
  <si>
    <t>Note</t>
  </si>
  <si>
    <t>TC001</t>
  </si>
  <si>
    <t>Kiểm tra thời gian tải toàn bộ trang</t>
  </si>
  <si>
    <t>Website đang hoạt động ổn định và không lỗi</t>
  </si>
  <si>
    <t>1. Truy cập website Charles&amp;Keith coppy đường link web trang đăng ký
2. Sử dụng PageSpeed Insights và gắn link https://www.charleskeith.vn/vn/create-account.
rồi chọn "Phân tích "để đo thời gian tải toàn bộ trang, bao gồm cả hình ảnh, CSS, JS.</t>
  </si>
  <si>
    <t>Thời gian tải toàn bộ trang &lt; 3 giây (theo tiêu chuẩn Google).</t>
  </si>
  <si>
    <t>Di động: 3,4giây.</t>
  </si>
  <si>
    <t>Trang đăng ký cần tối ưu hình ảnh và giảm thời gian tải trên di động.</t>
  </si>
  <si>
    <t>Máy tính: 3,5 giây.</t>
  </si>
  <si>
    <t>TC002</t>
  </si>
  <si>
    <t>Kiểm tra thời gian phản hồi API</t>
  </si>
  <si>
    <t>API hoạt động tốt, không bị lỗi kết nối</t>
  </si>
  <si>
    <t>1. Gửi yêu cầu đăng ký từ trang đăng ký (hoặc yêu cầu API).
2. Đo thời gian phản hồi với DevTools hoặc PageSpeed Insights.
3. Ghi nhận kết quả.</t>
  </si>
  <si>
    <t>Thời gian phản hồi API &lt; 1.5 giây.</t>
  </si>
  <si>
    <t>Di động: 0.8 giây.</t>
  </si>
  <si>
    <t>Đáp ứng tiêu chuẩn, không cần chỉnh sửa thời gian phản hồi API.</t>
  </si>
  <si>
    <t>Máy tính: 0.7 giây.</t>
  </si>
  <si>
    <t>TC003</t>
  </si>
  <si>
    <t>Kiểm tra LCP (Largest Contentful Paint)</t>
  </si>
  <si>
    <t>Website ổn định, không có lỗi</t>
  </si>
  <si>
    <t>1. Truy cập website Charles&amp;Keith coppy đường link web 
2. Sử dụng PageSpeed Insights và gắn link https://www.charleskeith.vn/vn/create-account.
rồi chọn "Phân tích "
3. Kiểm tra trang chủ trên thiết bị di động và máy tính.
4. Theo dõi đánh giá chỉ số LCP.</t>
  </si>
  <si>
    <t>LCP &lt; 2.5 giây.</t>
  </si>
  <si>
    <t>Di động: 3.2 giây.</t>
  </si>
  <si>
    <t>Fail (Di động)</t>
  </si>
  <si>
    <t>LCP trên di động quá chậm, cần tối ưu hóa nội dung lớn nhất.</t>
  </si>
  <si>
    <t>Máy tính: 1.7 giây.</t>
  </si>
  <si>
    <t>Pass (Máy tính)</t>
  </si>
  <si>
    <t>TC004</t>
  </si>
  <si>
    <t>Kiểm tra CLS (Cumulative Layout Shift)</t>
  </si>
  <si>
    <t>1. Truy cập website Charles&amp;Keith coppy đường link web 
2. Sử dụng PageSpeed Insights và gắn link https://www.charleskeith.vn/vn/create-account.
rồi chọn "Phân tích "
3. Kiểm tra trang chủ trên thiết bị di động và máy tính..
4. Theo dõi đánh giá chỉ số đo CLS.</t>
  </si>
  <si>
    <t>CLS &lt; 0.1.</t>
  </si>
  <si>
    <t>Di động: 0.064.</t>
  </si>
  <si>
    <t>Không có sự thay đổi đột ngột trong bố cục của trang đăng ký.</t>
  </si>
  <si>
    <t>Máy tính: 0.377 .</t>
  </si>
  <si>
    <t>TC005</t>
  </si>
  <si>
    <t>Kiểm tra FCP (First Contentful Paint)</t>
  </si>
  <si>
    <t xml:space="preserve">1. Truy cập website Charles&amp;Keith coppy đường link web 
2. Sử dụng PageSpeed Insights và gắn link https://www.charleskeith.vn/vn/create-account.
rồi chọn "Phân tích "
3. Kiểm tra trang chủ trên thiết bị di động và máy tính.
4. Theo dõi, đánh giá chỉ số đo FCP bằng PageSpeed Insights.
</t>
  </si>
  <si>
    <t>FCP &lt; 1.8 giây.</t>
  </si>
  <si>
    <t>Di động: 2,7giây.</t>
  </si>
  <si>
    <t>Cần tối ưu hóa nội dung ban đầu, đặc biệt là CSS và JS trên di động.</t>
  </si>
  <si>
    <t>TC006</t>
  </si>
  <si>
    <t>Kiểm tra tổng thời gian chặn (TBT)</t>
  </si>
  <si>
    <t>Website hoạt động ổn định, không lỗi</t>
  </si>
  <si>
    <t>1. Truy cập website Charles&amp;Keith coppy đường link web 
2. Sử dụng PageSpeed Insights và gắn link https://www.charleskeith.vn/vn/create-account.
rồi chọn "Phân tích "
3. Kiểm tra trang chủ trên thiết bị di động và máy tính.
4. Theo dõi chỉ số  đo TBT.</t>
  </si>
  <si>
    <t>TBT &lt; 200ms.</t>
  </si>
  <si>
    <t>Di động: 740ms.</t>
  </si>
  <si>
    <t>Giảm bớt các tác vụ JavaScript không cần thiết, tối ưu hóa mã trên cả di động và máy tính.</t>
  </si>
  <si>
    <t>Máy tính: 150ms.</t>
  </si>
  <si>
    <t>TC007</t>
  </si>
  <si>
    <t>Kiểm tra thời gian phản hồi Byte đầu tiên (TTFB)</t>
  </si>
  <si>
    <t>Server hoạt động ổn định</t>
  </si>
  <si>
    <t xml:space="preserve">1. Truy cập website Charles&amp;Keith coppy đường link web 
2. Sử dụng PageSpeed Insights và gắn link https://www.charleskeith.vn/vn/create-account.
rồi chọn "Phân tích "
3. Kiểm tra trang chủ trên thiết bị di động và máy tính..
4. Theo dõi chỉ số  đo TTFB.
</t>
  </si>
  <si>
    <t>TTFB &lt; 0.8 giây.</t>
  </si>
  <si>
    <t>Di động: 0.9 giây.</t>
  </si>
  <si>
    <t>TTFB trên di động cao, cần tối ưu hóa server hoặc phân phối tài nguyên nhanh hơn.</t>
  </si>
  <si>
    <t>Máy tính: 0.8 giây.</t>
  </si>
  <si>
    <t>TC008</t>
  </si>
  <si>
    <t>Kiểm tra tốc độ tải trang (Speed Index)</t>
  </si>
  <si>
    <t xml:space="preserve">1. Truy cập website Charles&amp;Keith coppy đường link web 
2. Sử dụng PageSpeed Insights và gắn link https://www.charleskeith.vn/vn/create-account.
rồi chọn "Phân tích "
3. Kiểm tra trang chủ trên thiết bị di động và máy tính..
5. Theo dõi chỉ số  đo Speed Index.
</t>
  </si>
  <si>
    <t>Speed Index &lt;= 4 giây</t>
  </si>
  <si>
    <t>Di động: 5,8 giây.</t>
  </si>
  <si>
    <t>Cần tối ưu hóa tài nguyên tải đầu trang, giảm số lượng script/blocking resources.</t>
  </si>
  <si>
    <t>Máy tính: 1,8 giây.</t>
  </si>
  <si>
    <t>1. Truy cập website Charles&amp;Keith coppy đường link web 
2. Sử dụng PageSpeed Insights và gắn link https://www.charleskeith.vn/vn/login 
rồi chọn "Phân tích "để đo thời gian tải toàn bộ trang, bao gồm cả hình ảnh, CSS, JS.</t>
  </si>
  <si>
    <t>Di động: 3,7 giây.</t>
  </si>
  <si>
    <t>Trang đăng nhập cần tối ưu hình ảnh và giảm thời gian tải trên di động.</t>
  </si>
  <si>
    <t>Máy tính: 3,6 giây.</t>
  </si>
  <si>
    <t>1. Gửi yêu cầu đăng nhập (hoặc yêu cầu API) từ trang đăng nhập.
2. Đo thời gian phản hồi với DevTools hoặc PageSpeed Insights.
3. Ghi nhận kết quả.</t>
  </si>
  <si>
    <t>1. Truy cập website Charles&amp;Keith coppy đường link web 
2. Sử dụng PageSpeed Insights và gắn link https://www.charleskeith.vn/vn/login  
rồi chọn "Phân tích "
3. Kiểm tra trang chủ trên thiết bị di động và máy tính.
4. Theo dõi đánh giá chỉ số LCP.</t>
  </si>
  <si>
    <t>Di động: 3,2 giây.</t>
  </si>
  <si>
    <t xml:space="preserve">Fail </t>
  </si>
  <si>
    <t>Máy tính: 2,2 giây.</t>
  </si>
  <si>
    <t>1. Truy cập website Charles&amp;Keith coppy đường link web 
2. Sử dụng PageSpeed Insights và gắn link https://www.charleskeith.vn/vn/login  
rồi chọn "Phân tích "
3. Kiểm tra trang chủ trên thiết bị di động và máy tính.
4. Theo dõi đánh giá chỉ số đo CLS.</t>
  </si>
  <si>
    <t>Di động: 0.162.</t>
  </si>
  <si>
    <t>Không có sự thay đổi đột ngột trong bố cục của trang đăng nhập.</t>
  </si>
  <si>
    <t>Máy tính: 0.008.</t>
  </si>
  <si>
    <t xml:space="preserve">1. Truy cập website Charles&amp;Keith coppy đường link web 
2. Sử dụng PageSpeed Insights và gắn link https://www.charleskeith.vn/vn/login 
rồi chọn "Phân tích "
3. Kiểm tra trang chủ trên thiết bị di động và máy tính.
4. Theo dõi, đánh giá chỉ số đo FCP bằng PageSpeed Insights.
</t>
  </si>
  <si>
    <t>Di động: 2.7 giây.</t>
  </si>
  <si>
    <t>1. Truy cập website Charles&amp;Keith coppy đường link web 
2. Sử dụng PageSpeed Insights và gắn link https://www.charleskeith.vn/vn/login 
rồi chọn "Phân tích "
3. Kiểm tra trang chủ trên thiết bị di động và máy tính.
4. Theo dõi chỉ số  đo TBT.</t>
  </si>
  <si>
    <t>Di động: 180ms.</t>
  </si>
  <si>
    <t>Máy tính: 40ms.</t>
  </si>
  <si>
    <t xml:space="preserve">1. Truy cập website Charles&amp;Keith coppy đường link web 
2. Sử dụng PageSpeed Insights và gắn link https://www.charleskeith.vn/vn/login 
rồi chọn "Phân tích "
3. Kiểm tra trang chủ trên thiết bị di động và máy tính..
4. Theo dõi chỉ số  đo TTFB.
</t>
  </si>
  <si>
    <t>Máy tính: 0.9 giây.</t>
  </si>
  <si>
    <t xml:space="preserve">1. Truy cập website Charles&amp;Keith coppy đường link web 
2. Sử dụng PageSpeed Insights và gắn https://www.charleskeith.vn/vn/login 
rồi chọn "Phân tích "
3. Kiểm tra trang chủ trên thiết bị di động và máy tính..
5. Theo dõi chỉ số  đo Speed Index.
</t>
  </si>
  <si>
    <t>Di động: 5,0  giây.</t>
  </si>
  <si>
    <t>1. Truy cập website Charles&amp;Keith coppy đường link web 
2. Sử dụng PageSpeed Insights và gắn link https://www.charleskeith.vn/vn.
rồi chọn "Phân tích "để đo thời gian tải toàn bộ trang, bao gồm cả hình ảnh, CSS, JS.</t>
  </si>
  <si>
    <t>Di động: 3,4 giây.</t>
  </si>
  <si>
    <t>Cần tối ưu hình ảnh và giảm thời gian tải trên di động.</t>
  </si>
  <si>
    <t>Máy tính: 3,4 giây.</t>
  </si>
  <si>
    <t>1. Gửi yêu cầu tìm kiếm từ trang tìm kiếm sản phẩm (hoặc yêu cầu API).
2. Đo thời gian phản hồi với DevTools hoặc PageSpeed Insights.
3. Ghi nhận kết quả.</t>
  </si>
  <si>
    <t>Di động: 0,9 giây.</t>
  </si>
  <si>
    <t>Máy tính: 0,8 giây.</t>
  </si>
  <si>
    <t>1. Truy cập website Charles&amp;Keith coppy đường link web 
2. Sử dụng PageSpeed Insights và gắn link https://www.charleskeith.vn/vn.  
rồi chọn "Phân tích "
3. Kiểm tra trang chủ trên thiết bị di động và máy tính.
4. Theo dõi đánh giá chỉ số LCP.</t>
  </si>
  <si>
    <t>Di động: 4,4 giây.</t>
  </si>
  <si>
    <t>Máy tính: 1,1 giây.</t>
  </si>
  <si>
    <t>1. Truy cập website Charles&amp;Keith coppy đường link web 
2. Sử dụng PageSpeed Insights và gắn link https://www.charleskeith.vn/vn.  
rồi chọn "Phân tích "
3. Kiểm tra trang chủ trên thiết bị di động và máy tính..
4. Theo dõi đánh giá chỉ số đo CLS.</t>
  </si>
  <si>
    <t>Không có sự thay đổi đột ngột trong bố cục của trang tìm kiếm.</t>
  </si>
  <si>
    <t>Máy tính: 0.01.</t>
  </si>
  <si>
    <t xml:space="preserve">1. Truy cập website Charles&amp;Keith coppy đường link web 
2. Sử dụng PageSpeed Insights và gắn link https://www.charleskeith.vn/vn.  
rồi chọn "Phân tích "
3. Kiểm tra trang chủ trên thiết bị di động và máy tính.
4. Theo dõi, đánh giá chỉ số đo FCP bằng PageSpeed Insights.
</t>
  </si>
  <si>
    <t>Di động: 2,6 giây.</t>
  </si>
  <si>
    <t>Máy tính: 0,7 giây.</t>
  </si>
  <si>
    <t>1. Truy cập website Charles&amp;Keith coppy đường link web 
2. Sử dụng PageSpeed Insights và gắn link https://www.charleskeith.vn/vn.  
rồi chọn "Phân tích "
3. Kiểm tra trang chủ trên thiết bị di động và máy tính.
4. Theo dõi chỉ số  đo TBT.</t>
  </si>
  <si>
    <t>Di động: 260ms.</t>
  </si>
  <si>
    <t>Máy tính: 130ms.</t>
  </si>
  <si>
    <t xml:space="preserve">1. Truy cập website Charles&amp;Keith coppy đường link web 
2. Sử dụng PageSpeed Insights và gắn link https://www.charleskeith.vn/vn.  
rồi chọn "Phân tích "
3. Kiểm tra trang chủ trên thiết bị di động và máy tính..
4. Theo dõi chỉ số  đo TTFB.
</t>
  </si>
  <si>
    <t xml:space="preserve">1. Truy cập website Charles&amp;Keith coppy đường link web 
2. Sử dụng PageSpeed Insights và gắn link https://www.charleskeith.vn/vn.  
rồi chọn "Phân tích "
3. Kiểm tra trang chủ trên thiết bị di động và máy tính..
5. Theo dõi chỉ số  đo Speed Index.
</t>
  </si>
  <si>
    <t>Di động: 6,4 giây.</t>
  </si>
  <si>
    <t>Máy tính: 3,2 giây.</t>
  </si>
  <si>
    <t>1. Truy cập website Charles&amp;Keith coppy đường link web 
2. Sử dụng PageSpeed Insights và gắn link https://www.charleskeith.vn/vn/cart
rồi chọn "Phân tích "để đo thời gian tải toàn bộ trang, bao gồm cả hình ảnh, CSS, JS.</t>
  </si>
  <si>
    <t>Di động: 0,5 giây.</t>
  </si>
  <si>
    <t>Máy tính: 0, 8 giây.</t>
  </si>
  <si>
    <t>1. Gửi yêu cầu thông tin giỏ hàng (hoặc yêu cầu API liên quan đến giỏ hàng).
2. Đo thời gian phản hồi với DevTools hoặc PageSpeed Insights.
3. Ghi nhận kết quả.</t>
  </si>
  <si>
    <t>Di động: 1.0 giây.</t>
  </si>
  <si>
    <t>1. Truy cập website Charles&amp;Keith coppy đường link web 
2. Sử dụng PageSpeed Insights và gắn link https://www.charleskeith.vn/vn/cart 
rồi chọn "Phân tích "
3. Kiểm tra trang chủ trên thiết bị di động và máy tính.
4. Theo dõi đánh giá chỉ số LCP.</t>
  </si>
  <si>
    <t>Di động: 13,1 giây.</t>
  </si>
  <si>
    <t>Máy tính: 2,1 giây.</t>
  </si>
  <si>
    <t>1. Truy cập website Charles&amp;Keith coppy đường link web 
2. Sử dụng PageSpeed Insights và gắn link https://www.charleskeith.vn/vn/cart  
rồi chọn "Phân tích "
3. Kiểm tra trang chủ trên thiết bị di động và máy tính..
4. Theo dõi đánh giá chỉ số đo CLS.</t>
  </si>
  <si>
    <t>Di động: 0.034.</t>
  </si>
  <si>
    <t>Bố cục trên di động có sự thay đổi đột ngột, cần cải thiện việc xử lý layout.</t>
  </si>
  <si>
    <t>Máy tính: 0.196.</t>
  </si>
  <si>
    <t xml:space="preserve">1. Truy cập website Charles&amp;Keith coppy đường link web 
2. Sử dụng PageSpeed Insights và gắn link https://www.charleskeith.vn/vn/cart 
rồi chọn "Phân tích "
3. Kiểm tra trang chủ trên thiết bị di động và máy tính.
4. Theo dõi, đánh giá chỉ số đo FCP bằng PageSpeed Insights.
</t>
  </si>
  <si>
    <t>Di động: 6.2 giây.</t>
  </si>
  <si>
    <t>1. Truy cập website Charles&amp;Keith coppy đường link web 
2. Sử dụng PageSpeed Insights và gắn link https://www.charleskeith.vn/vn/cart  
rồi chọn "Phân tích "
3. Kiểm tra trang chủ trên thiết bị di động và máy tính.
4. Theo dõi chỉ số  đo TBT.</t>
  </si>
  <si>
    <t>Di động: 320ms.</t>
  </si>
  <si>
    <t>Máy tính: 160ms.</t>
  </si>
  <si>
    <t xml:space="preserve">1. Truy cập website Charles&amp;Keith coppy đường link web 
2. Sử dụng PageSpeed Insights và gắn link https://www.charleskeith.vn/vn/cart 
rồi chọn "Phân tích "
3. Kiểm tra trang chủ trên thiết bị di động và máy tính..
4. Theo dõi chỉ số  đo TTFB.
</t>
  </si>
  <si>
    <t>Di động: 9,0 giây.</t>
  </si>
  <si>
    <t>Máy tính: 9,0 giây.</t>
  </si>
  <si>
    <t xml:space="preserve">1. Truy cập website Charles&amp;Keith coppy đường link web 
2. Sử dụng PageSpeed Insights và gắn link https://www.charleskeith.vn/vn/cart  
rồi chọn "Phân tích "
3. Kiểm tra trang chủ trên thiết bị di động và máy tính..
5. Theo dõi chỉ số  đo Speed Index.
</t>
  </si>
  <si>
    <t>Di động: 9,0giây.</t>
  </si>
  <si>
    <t>Máy tính: 2,1.</t>
  </si>
  <si>
    <t>1. Truy cập website Charles&amp;Keith coppy đường link web 
2. Sử dụng PageSpeed Insights và gắn link https://www.charleskeith.vn/vn/check-out
rồi chọn "Phân tích "để đo thời gian tải toàn bộ trang, bao gồm cả hình ảnh, CSS, JS.</t>
  </si>
  <si>
    <t>Di động: 3,5 giây.</t>
  </si>
  <si>
    <t>1. Gửi yêu cầu thanh toán (hoặc yêu cầu API).
2. Đo thời gian phản hồi với DevTools hoặc PageSpeed Insights.
3. Ghi nhận kết quả.</t>
  </si>
  <si>
    <t>Di động: 1.1 giây.</t>
  </si>
  <si>
    <t>1. Truy cập website Charles&amp;Keith coppy đường link web 
2. Sử dụng PageSpeed Insights và gắn link https://www.charleskeith.vn/vn/check-out
rồi chọn "Phân tích "
3. Kiểm tra trang chủ trên thiết bị di động và máy tính.
4. Theo dõi đánh giá chỉ số LCP.</t>
  </si>
  <si>
    <t>Di động: 10,7 giây.</t>
  </si>
  <si>
    <t>Máy tính: 2.2 giây.</t>
  </si>
  <si>
    <t>1. Truy cập website Charles&amp;Keith coppy đường link web 
2. Sử dụng PageSpeed Insights và gắn link https://www.charleskeith.vn/vn/check-out
rồi chọn "Phân tích "
3. Kiểm tra trang chủ trên thiết bị di động và máy tính..
4. Theo dõi đánh giá chỉ số đo CLS.</t>
  </si>
  <si>
    <t>Di động: 0.037.</t>
  </si>
  <si>
    <t>Không có sự thay đổi đột ngột trong bố cục của trang thanh toán.</t>
  </si>
  <si>
    <t>Máy tính: 0.919.</t>
  </si>
  <si>
    <t xml:space="preserve">1. Truy cập website Charles&amp;Keith coppy đường link web 
2. Sử dụng PageSpeed Insights và gắn link https://www.charleskeith.vn/vn/check-out
rồi chọn "Phân tích "
3. Kiểm tra trang chủ trên thiết bị di động và máy tính.
4. Theo dõi, đánh giá chỉ số đo FCP bằng PageSpeed Insights.
</t>
  </si>
  <si>
    <t>Di động: 4,6 giây.</t>
  </si>
  <si>
    <t>1. Truy cập website Charles&amp;Keith coppy đường link web 
2. Sử dụng PageSpeed Insights và gắn link https://www.charleskeith.vn/vn/check-out
rồi chọn "Phân tích "
3. Kiểm tra trang chủ trên thiết bị di động và máy tính.
4. Theo dõi chỉ số  đo TBT.</t>
  </si>
  <si>
    <t>Di động: 400ms.</t>
  </si>
  <si>
    <t>Máy tính: 500ms.</t>
  </si>
  <si>
    <t xml:space="preserve">1. Truy cập website Charles&amp;Keith coppy đường link web 
2. Sử dụng PageSpeed Insights và gắn link https://www.charleskeith.vn/vn/check-out
rồi chọn "Phân tích "
3. Kiểm tra trang chủ trên thiết bị di động và máy tính..
4. Theo dõi chỉ số  đo TTFB.
</t>
  </si>
  <si>
    <t xml:space="preserve">1. Truy cập website Charles&amp;Keith coppy đường link web 
2. Sử dụng PageSpeed Insights và gắn link https://www.charleskeith.vn/vn/check-out
rồi chọn "Phân tích "
3. Kiểm tra trang chủ trên thiết bị di động và máy tính..
5. Theo dõi chỉ số  đo Speed Index.
</t>
  </si>
  <si>
    <t>Di động: 7,3 giây.</t>
  </si>
  <si>
    <t>Máy tính: 2,6 giây.</t>
  </si>
  <si>
    <t>1. Truy cập website Charles&amp;Keith coppy đường link web 
2. Sử dụng PageSpeed Insights và gắn link https://www.charleskeith.vn/vn/profile
rồi chọn "Phân tích "để đo thời gian tải toàn bộ trang, bao gồm cả hình ảnh, CSS, JS.</t>
  </si>
  <si>
    <t>1. Gửi yêu cầu thông tin người dùng (hoặc yêu cầu API liên quan đến thông tin cá nhân).
2. Đo thời gian phản hồi với DevTools hoặc PageSpeed Insights.
3. Ghi nhận kết quả.</t>
  </si>
  <si>
    <t>Di động: 2,9 giây.</t>
  </si>
  <si>
    <t>Di động: 0.13.</t>
  </si>
  <si>
    <t>Cần cải thiện việc xử lý layout và giảm sự xáo trộn bố cục trên di động.</t>
  </si>
  <si>
    <t>Di động: 2.6 giây.</t>
  </si>
  <si>
    <t>Di động: 90ms.</t>
  </si>
  <si>
    <t>Máy tính: 60ms.</t>
  </si>
  <si>
    <t>Di động: 4,1 giây.</t>
  </si>
  <si>
    <t>Máy tính: 1,7 giây.</t>
  </si>
  <si>
    <t>1. Truy cập website Charles&amp;Keith coppy đường link web 
2. Sử dụng PageSpeed Insights và gắn link https://www.charleskeith.vn/vn/CK2-20151402_TAUPE-VN.html
rồi chọn "Phân tích "để đo thời gian tải toàn bộ trang, bao gồm cả hình ảnh, CSS, JS.</t>
  </si>
  <si>
    <t>Di động: 2,7 giây.</t>
  </si>
  <si>
    <t>1. Gửi yêu cầu chi tiết sản phẩm (hoặc yêu cầu API).
2. Đo thời gian phản hồi với DevTools hoặc PageSpeed Insights.
3. Ghi nhận kết quả.</t>
  </si>
  <si>
    <t>1. Truy cập website Charles&amp;Keith coppy đường link web 
2. Sử dụng PageSpeed Insights và gắn link https://www.charleskeith.vn/vn/CK2-20151402_TAUPE-VN.html
rồi chọn "Phân tích "
3. Kiểm tra trang chủ trên thiết bị di động và máy tính.
4. Theo dõi đánh giá chỉ số LCP.</t>
  </si>
  <si>
    <t>1. Truy cập website Charles&amp;Keith coppy đường link web 
2. Sử dụng PageSpeed Insights và gắn link https://www.charleskeith.vn/vn/CK2-20151402_TAUPE-VN.html
rồi chọn "Phân tích "
3. Kiểm tra trang chủ trên thiết bị di động và máy tính..
4. Theo dõi đánh giá chỉ số đo CLS.</t>
  </si>
  <si>
    <t>Di động: 0.149.</t>
  </si>
  <si>
    <t>Không có sự thay đổi đột ngột trong bố cục của trang chi tiết sản phẩm.</t>
  </si>
  <si>
    <t>Máy tính: 0.007.</t>
  </si>
  <si>
    <t xml:space="preserve">1. Truy cập website Charles&amp;Keith coppy đường link web 
2. Sử dụng PageSpeed Insights và gắn link https://www.charleskeith.vn/vn/CK2-20151402_TAUPE-VN.html
rồi chọn "Phân tích "
3. Kiểm tra trang chủ trên thiết bị di động và máy tính.
4. Theo dõi, đánh giá chỉ số đo FCP bằng PageSpeed Insights.
</t>
  </si>
  <si>
    <t>Di động: 2.9 giây.</t>
  </si>
  <si>
    <t>1. Truy cập website Charles&amp;Keith coppy đường link web 
2. Sử dụng PageSpeed Insights và gắn link https://www.charleskeith.vn/vn/CK2-20151402_TAUPE-VN.html
rồi chọn "Phân tích "
3. Kiểm tra trang chủ trên thiết bị di động và máy tính.
4. Theo dõi chỉ số  đo TBT.</t>
  </si>
  <si>
    <t>Di động: 580ms.</t>
  </si>
  <si>
    <t>Máy tính: 550ms.</t>
  </si>
  <si>
    <t xml:space="preserve">1. Truy cập website Charles&amp;Keith coppy đường link web 
2. Sử dụng PageSpeed Insights và gắn link https://www.charleskeith.vn/vn/CK2-20151402_TAUPE-VN.html
rồi chọn "Phân tích "
3. Kiểm tra trang chủ trên thiết bị di động và máy tính..
4. Theo dõi chỉ số  đo TTFB.
</t>
  </si>
  <si>
    <t xml:space="preserve">1. Truy cập website Charles&amp;Keith coppy đường link web 
2. Sử dụng PageSpeed Insights và gắn link https://www.charleskeith.vn/vn/CK2-20151402_TAUPE-VN.html
rồi chọn "Phân tích "
3. Kiểm tra trang chủ trên thiết bị di động và máy tính..
5. Theo dõi chỉ số  đo Speed Index.
</t>
  </si>
  <si>
    <t>Di động: 6,7 giây.</t>
  </si>
  <si>
    <t>Máy tính: 3,1 giây.</t>
  </si>
  <si>
    <t>Test Case Description</t>
  </si>
  <si>
    <t>1. Truy cập website Charles&amp;Keith coppy đường link web 
2. Sử dụng PageSpeed Insights và gắn link https://www.charleskeith.vn/vn.  
rồi chọn "Phân tích "để đo thời gian tải toàn bộ trang, bao gồm cả hình ảnh, CSS, JS.</t>
  </si>
  <si>
    <t>Thời gian tải toàn bộ trang &lt; 3 giây (Google tiêu chuẩn).</t>
  </si>
  <si>
    <t>Cần tối ưu hóa hình ảnh và giảm tải tài nguyên không cần thiết trên thiết bị di động. Giảm số lượng các yêu cầu đồng thời có thể giúp cải thiện thời gian tải.</t>
  </si>
  <si>
    <t>1. Gửi yêu cầu tới API từ trang chủ để kiểm tra tốc độ phản hồi.
2. Đo thời gian phản hồi với công cụ tích hợp (DevTools).</t>
  </si>
  <si>
    <t>API đáp ứng tiêu chuẩn, không cần chỉnh sửa. Tuy nhiên, nếu có các API phức tạp hơn, cần theo dõi thời gian phản hồi thường xuyên.</t>
  </si>
  <si>
    <t>Website ổn định, không có lỗi.</t>
  </si>
  <si>
    <t>Cần tối ưu hóa các phần tử hiển thị lớn nhất trên trang, chẳng hạn như hình ảnh và video, để giảm thời gian hiển thị. Trên di động, cần giảm độ phân giải hình ảnh và sử dụng kỹ thuật lazy loading.</t>
  </si>
  <si>
    <t>Bố cục trang không bị xáo trộn và đáp ứng tiêu chuẩn của Google về trải nghiệm người dùng.</t>
  </si>
  <si>
    <t>Cần tối ưu hóa các phần tử đầu tiên tải trên trang, đặc biệt là các tệp CSS và JS. Trên di động, cần đảm bảo việc tải các tài nguyên này nhanh hơn.</t>
  </si>
  <si>
    <t>Kiểm tra tổng thời gian chặn (Total Blocking Time)</t>
  </si>
  <si>
    <t>Website hoạt động ổn định, không lỗi.</t>
  </si>
  <si>
    <t>Cần tối ưu hóa JavaScript để giảm thời gian chặn. Đặc biệt trên thiết bị di động, việc tối ưu hóa mã JS và giảm số lượng các script đồng bộ có thể giúp giảm TBT.</t>
  </si>
  <si>
    <t>Cần tối ưu hóa xử lý và phân phối tài nguyên của server trên thiết bị di động.</t>
  </si>
  <si>
    <t>Máy tính: 2,3 giây.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</si>
</sst>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quot;$&quot;* #,##0.00_-;\-&quot;$&quot;* #,##0.00_-;_-&quot;$&quot;* &quot;-&quot;??_-;_-@_-"/>
    <numFmt numFmtId="178" formatCode="_-* #,##0_-;\-* #,##0_-;_-* &quot;-&quot;_-;_-@_-"/>
    <numFmt numFmtId="179" formatCode="_-&quot;$&quot;* #,##0_-;\-&quot;$&quot;* #,##0_-;_-&quot;$&quot;* &quot;-&quot;_-;_-@_-"/>
  </numFmts>
  <fonts count="28">
    <font>
      <sz val="11"/>
      <color theme="1"/>
      <name val="Calibri"/>
      <charset val="134"/>
      <scheme val="minor"/>
    </font>
    <font>
      <b/>
      <u/>
      <sz val="11"/>
      <color rgb="FF800080"/>
      <name val="Times New Roman"/>
      <charset val="134"/>
    </font>
    <font>
      <b/>
      <u/>
      <sz val="11"/>
      <color indexed="12"/>
      <name val="Times New Roman"/>
      <charset val="134"/>
    </font>
    <font>
      <sz val="11"/>
      <name val="Times New Roman"/>
      <charset val="134"/>
    </font>
    <font>
      <b/>
      <sz val="11"/>
      <name val="Times New Roman"/>
      <charset val="134"/>
    </font>
    <font>
      <b/>
      <sz val="11"/>
      <color indexed="9"/>
      <name val="Times New Roman"/>
      <charset val="134"/>
    </font>
    <font>
      <b/>
      <sz val="11"/>
      <color theme="0"/>
      <name val="Calibri"/>
      <charset val="134"/>
      <scheme val="minor"/>
    </font>
    <font>
      <b/>
      <sz val="11"/>
      <color theme="1"/>
      <name val="Calibri"/>
      <charset val="134"/>
      <scheme val="minor"/>
    </font>
    <font>
      <sz val="11"/>
      <color theme="1"/>
      <name val="Calibri"/>
      <charset val="0"/>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name val="ＭＳ Ｐゴシック"/>
      <charset val="128"/>
    </font>
  </fonts>
  <fills count="41">
    <fill>
      <patternFill patternType="none"/>
    </fill>
    <fill>
      <patternFill patternType="gray125"/>
    </fill>
    <fill>
      <patternFill patternType="solid">
        <fgColor theme="0" tint="-0.15"/>
        <bgColor indexed="64"/>
      </patternFill>
    </fill>
    <fill>
      <patternFill patternType="solid">
        <fgColor indexed="22"/>
        <bgColor indexed="55"/>
      </patternFill>
    </fill>
    <fill>
      <patternFill patternType="solid">
        <fgColor rgb="FF002060"/>
        <bgColor indexed="32"/>
      </patternFill>
    </fill>
    <fill>
      <patternFill patternType="solid">
        <fgColor rgb="FF002060"/>
        <bgColor indexed="64"/>
      </patternFill>
    </fill>
    <fill>
      <patternFill patternType="solid">
        <fgColor theme="9" tint="0.8"/>
        <bgColor indexed="64"/>
      </patternFill>
    </fill>
    <fill>
      <patternFill patternType="solid">
        <fgColor theme="8" tint="0.4"/>
        <bgColor indexed="64"/>
      </patternFill>
    </fill>
    <fill>
      <patternFill patternType="solid">
        <fgColor theme="4" tint="0.8"/>
        <bgColor indexed="64"/>
      </patternFill>
    </fill>
    <fill>
      <patternFill patternType="solid">
        <fgColor theme="8" tint="0.6"/>
        <bgColor indexed="64"/>
      </patternFill>
    </fill>
    <fill>
      <patternFill patternType="solid">
        <fgColor theme="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1"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12" borderId="12" applyNumberFormat="0" applyAlignment="0" applyProtection="0">
      <alignment vertical="center"/>
    </xf>
    <xf numFmtId="0" fontId="18" fillId="13" borderId="13" applyNumberFormat="0" applyAlignment="0" applyProtection="0">
      <alignment vertical="center"/>
    </xf>
    <xf numFmtId="0" fontId="19" fillId="13" borderId="12" applyNumberFormat="0" applyAlignment="0" applyProtection="0">
      <alignment vertical="center"/>
    </xf>
    <xf numFmtId="0" fontId="20" fillId="14"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26" fillId="29" borderId="0" applyNumberFormat="0" applyBorder="0" applyAlignment="0" applyProtection="0">
      <alignment vertical="center"/>
    </xf>
    <xf numFmtId="0" fontId="26" fillId="10"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8" fillId="34" borderId="0" applyNumberFormat="0" applyBorder="0" applyAlignment="0" applyProtection="0">
      <alignment vertical="center"/>
    </xf>
    <xf numFmtId="0" fontId="8"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8" fillId="38" borderId="0" applyNumberFormat="0" applyBorder="0" applyAlignment="0" applyProtection="0">
      <alignment vertical="center"/>
    </xf>
    <xf numFmtId="0" fontId="8" fillId="39" borderId="0" applyNumberFormat="0" applyBorder="0" applyAlignment="0" applyProtection="0">
      <alignment vertical="center"/>
    </xf>
    <xf numFmtId="0" fontId="26" fillId="40" borderId="0" applyNumberFormat="0" applyBorder="0" applyAlignment="0" applyProtection="0">
      <alignment vertical="center"/>
    </xf>
    <xf numFmtId="0" fontId="27" fillId="0" borderId="0"/>
  </cellStyleXfs>
  <cellXfs count="59">
    <xf numFmtId="0" fontId="0" fillId="0" borderId="0" xfId="0">
      <alignment vertical="center"/>
    </xf>
    <xf numFmtId="0" fontId="0" fillId="2" borderId="0" xfId="0" applyFill="1">
      <alignment vertical="center"/>
    </xf>
    <xf numFmtId="0" fontId="1" fillId="3" borderId="1" xfId="6" applyFont="1" applyFill="1" applyBorder="1" applyAlignment="1">
      <alignment horizontal="left" vertical="top" wrapText="1"/>
    </xf>
    <xf numFmtId="0" fontId="2" fillId="3" borderId="1" xfId="6" applyFont="1" applyFill="1" applyBorder="1" applyAlignment="1">
      <alignment horizontal="left" vertical="top" wrapText="1"/>
    </xf>
    <xf numFmtId="0" fontId="3" fillId="3" borderId="1" xfId="0" applyNumberFormat="1" applyFont="1" applyFill="1" applyBorder="1" applyAlignment="1">
      <alignment horizontal="left" vertical="top" wrapText="1"/>
    </xf>
    <xf numFmtId="0" fontId="3" fillId="3" borderId="1" xfId="0" applyFont="1" applyFill="1" applyBorder="1" applyAlignment="1">
      <alignment vertical="top" wrapText="1"/>
    </xf>
    <xf numFmtId="0" fontId="3" fillId="3" borderId="0" xfId="0" applyFont="1" applyFill="1" applyBorder="1" applyAlignment="1">
      <alignment vertical="top" wrapText="1"/>
    </xf>
    <xf numFmtId="0" fontId="3" fillId="0" borderId="0" xfId="0" applyFont="1" applyFill="1" applyAlignment="1">
      <alignment wrapText="1"/>
    </xf>
    <xf numFmtId="0" fontId="4" fillId="3" borderId="1" xfId="49" applyFont="1" applyFill="1" applyBorder="1" applyAlignment="1">
      <alignment horizontal="left" vertical="top" wrapText="1"/>
    </xf>
    <xf numFmtId="0" fontId="3" fillId="3" borderId="1" xfId="49" applyFont="1" applyFill="1" applyBorder="1" applyAlignment="1">
      <alignment horizontal="left" vertical="top" wrapText="1"/>
    </xf>
    <xf numFmtId="2" fontId="3" fillId="3" borderId="1" xfId="0" applyNumberFormat="1" applyFont="1" applyFill="1" applyBorder="1" applyAlignment="1">
      <alignment vertical="top" wrapText="1"/>
    </xf>
    <xf numFmtId="2" fontId="3" fillId="3" borderId="0" xfId="0" applyNumberFormat="1" applyFont="1" applyFill="1" applyBorder="1" applyAlignment="1">
      <alignment vertical="top" wrapText="1"/>
    </xf>
    <xf numFmtId="0" fontId="5" fillId="4" borderId="2" xfId="49" applyFont="1" applyFill="1" applyBorder="1" applyAlignment="1">
      <alignment horizontal="center" vertical="center" wrapText="1"/>
    </xf>
    <xf numFmtId="0" fontId="6" fillId="5" borderId="0" xfId="0" applyFont="1" applyFill="1" applyAlignment="1">
      <alignment horizontal="center" vertical="center" wrapText="1"/>
    </xf>
    <xf numFmtId="0" fontId="4" fillId="6" borderId="3" xfId="0" applyFont="1" applyFill="1" applyBorder="1" applyAlignment="1">
      <alignment horizontal="center" vertical="top" wrapText="1"/>
    </xf>
    <xf numFmtId="0" fontId="7" fillId="6" borderId="4" xfId="0" applyFont="1" applyFill="1" applyBorder="1" applyAlignment="1">
      <alignment vertical="top" wrapText="1"/>
    </xf>
    <xf numFmtId="0" fontId="0" fillId="6" borderId="4" xfId="0" applyFill="1" applyBorder="1" applyAlignment="1">
      <alignment vertical="top" wrapText="1"/>
    </xf>
    <xf numFmtId="0" fontId="0" fillId="6" borderId="5" xfId="0" applyFill="1" applyBorder="1" applyAlignment="1">
      <alignment horizontal="left" vertical="top" wrapText="1"/>
    </xf>
    <xf numFmtId="0" fontId="0" fillId="6" borderId="4" xfId="0" applyFill="1" applyBorder="1" applyAlignment="1">
      <alignment horizontal="left" vertical="top" wrapText="1"/>
    </xf>
    <xf numFmtId="0" fontId="7" fillId="6" borderId="4" xfId="0" applyFont="1" applyFill="1" applyBorder="1" applyAlignment="1">
      <alignment horizontal="center" vertical="center" wrapText="1"/>
    </xf>
    <xf numFmtId="58" fontId="0" fillId="6" borderId="4" xfId="0" applyNumberFormat="1" applyFill="1" applyBorder="1" applyAlignment="1">
      <alignment vertical="top" wrapText="1"/>
    </xf>
    <xf numFmtId="0" fontId="4" fillId="6" borderId="6" xfId="0" applyFont="1" applyFill="1" applyBorder="1" applyAlignment="1">
      <alignment horizontal="center" vertical="top" wrapText="1"/>
    </xf>
    <xf numFmtId="0" fontId="0" fillId="6" borderId="7" xfId="0" applyFill="1" applyBorder="1" applyAlignment="1">
      <alignment horizontal="left" vertical="top" wrapText="1"/>
    </xf>
    <xf numFmtId="0" fontId="7" fillId="6" borderId="4" xfId="0" applyFont="1" applyFill="1" applyBorder="1" applyAlignment="1">
      <alignment horizontal="left" vertical="top" wrapText="1"/>
    </xf>
    <xf numFmtId="58" fontId="0" fillId="6" borderId="4" xfId="0" applyNumberFormat="1" applyFill="1" applyBorder="1" applyAlignment="1">
      <alignment horizontal="left" vertical="top" wrapText="1"/>
    </xf>
    <xf numFmtId="0" fontId="7" fillId="6" borderId="4" xfId="0" applyFont="1" applyFill="1" applyBorder="1" applyAlignment="1">
      <alignment vertical="center" wrapText="1"/>
    </xf>
    <xf numFmtId="0" fontId="0" fillId="6" borderId="8" xfId="0" applyFill="1" applyBorder="1" applyAlignment="1">
      <alignment horizontal="left" vertical="top" wrapText="1"/>
    </xf>
    <xf numFmtId="0" fontId="0" fillId="6" borderId="5" xfId="0" applyFill="1" applyBorder="1" applyAlignment="1">
      <alignment horizontal="left" vertical="center" wrapText="1"/>
    </xf>
    <xf numFmtId="0" fontId="0" fillId="6" borderId="5" xfId="0" applyFill="1" applyBorder="1" applyAlignment="1">
      <alignment horizontal="center" vertical="top" wrapText="1"/>
    </xf>
    <xf numFmtId="0" fontId="0" fillId="6" borderId="7" xfId="0" applyFill="1" applyBorder="1" applyAlignment="1">
      <alignment horizontal="left" vertical="center" wrapText="1"/>
    </xf>
    <xf numFmtId="0" fontId="0" fillId="6" borderId="7" xfId="0" applyFill="1" applyBorder="1" applyAlignment="1">
      <alignment horizontal="center" vertical="top" wrapText="1"/>
    </xf>
    <xf numFmtId="0" fontId="0" fillId="6" borderId="8" xfId="0" applyFill="1" applyBorder="1" applyAlignment="1">
      <alignment horizontal="left" vertical="center" wrapText="1"/>
    </xf>
    <xf numFmtId="0" fontId="0" fillId="6" borderId="4" xfId="0" applyFill="1" applyBorder="1" applyAlignment="1">
      <alignment horizontal="center" vertical="center" wrapText="1"/>
    </xf>
    <xf numFmtId="0" fontId="0" fillId="0" borderId="0" xfId="0" applyAlignment="1">
      <alignment vertical="center" wrapText="1"/>
    </xf>
    <xf numFmtId="0" fontId="0" fillId="6" borderId="5" xfId="0" applyFill="1" applyBorder="1" applyAlignment="1">
      <alignment horizontal="center" vertical="center" wrapText="1"/>
    </xf>
    <xf numFmtId="0" fontId="0" fillId="6" borderId="7" xfId="0" applyFill="1" applyBorder="1" applyAlignment="1">
      <alignment horizontal="center" vertical="center" wrapText="1"/>
    </xf>
    <xf numFmtId="0" fontId="0" fillId="0" borderId="0" xfId="0" applyAlignment="1">
      <alignment horizontal="center" vertical="center" wrapText="1"/>
    </xf>
    <xf numFmtId="0" fontId="3" fillId="0" borderId="0" xfId="0" applyFont="1" applyFill="1" applyAlignment="1">
      <alignment horizontal="center" vertical="center" wrapText="1"/>
    </xf>
    <xf numFmtId="0" fontId="0" fillId="2" borderId="0" xfId="0" applyFill="1" applyAlignment="1">
      <alignment vertical="center" wrapText="1"/>
    </xf>
    <xf numFmtId="0" fontId="0" fillId="0" borderId="0" xfId="0" applyFill="1">
      <alignment vertical="center"/>
    </xf>
    <xf numFmtId="0" fontId="8" fillId="7" borderId="5" xfId="0" applyFont="1" applyFill="1" applyBorder="1" applyAlignment="1">
      <alignment horizontal="center" vertical="center"/>
    </xf>
    <xf numFmtId="0" fontId="8" fillId="7" borderId="5" xfId="0" applyFont="1" applyFill="1" applyBorder="1" applyAlignment="1">
      <alignment horizontal="center"/>
    </xf>
    <xf numFmtId="0" fontId="0" fillId="7" borderId="5" xfId="0" applyFill="1" applyBorder="1" applyAlignment="1">
      <alignment horizontal="center" vertical="center"/>
    </xf>
    <xf numFmtId="0" fontId="0" fillId="7" borderId="4" xfId="0" applyFill="1" applyBorder="1" applyAlignment="1">
      <alignment horizontal="center" vertical="center"/>
    </xf>
    <xf numFmtId="0" fontId="8" fillId="8" borderId="4" xfId="0" applyFont="1" applyFill="1" applyBorder="1" applyAlignment="1">
      <alignment horizontal="center" vertical="center"/>
    </xf>
    <xf numFmtId="0" fontId="8" fillId="7" borderId="8" xfId="0" applyFont="1" applyFill="1" applyBorder="1" applyAlignment="1">
      <alignment horizontal="center" vertical="center"/>
    </xf>
    <xf numFmtId="0" fontId="8" fillId="7" borderId="8" xfId="0" applyFont="1" applyFill="1" applyBorder="1" applyAlignment="1">
      <alignment horizontal="center"/>
    </xf>
    <xf numFmtId="0" fontId="0" fillId="7" borderId="7" xfId="0" applyFill="1" applyBorder="1" applyAlignment="1">
      <alignment horizontal="center" vertical="center"/>
    </xf>
    <xf numFmtId="0" fontId="0" fillId="9" borderId="4" xfId="0" applyFill="1" applyBorder="1" applyAlignment="1">
      <alignment horizontal="center" vertical="center"/>
    </xf>
    <xf numFmtId="0" fontId="8" fillId="0" borderId="8" xfId="0" applyFont="1" applyFill="1" applyBorder="1" applyAlignment="1">
      <alignment horizontal="center" vertical="center"/>
    </xf>
    <xf numFmtId="0" fontId="8" fillId="0" borderId="5" xfId="0" applyFont="1" applyFill="1" applyBorder="1" applyAlignment="1">
      <alignment horizontal="center" vertical="center"/>
    </xf>
    <xf numFmtId="0" fontId="0" fillId="0" borderId="4" xfId="0" applyFill="1" applyBorder="1" applyAlignment="1">
      <alignment vertical="center"/>
    </xf>
    <xf numFmtId="0" fontId="8" fillId="0" borderId="4" xfId="0" applyFont="1" applyFill="1" applyBorder="1" applyAlignment="1">
      <alignment horizontal="center" vertical="center"/>
    </xf>
    <xf numFmtId="0" fontId="8" fillId="0" borderId="7" xfId="0" applyFont="1" applyFill="1" applyBorder="1" applyAlignment="1">
      <alignment horizontal="center" vertical="center"/>
    </xf>
    <xf numFmtId="0" fontId="0" fillId="8" borderId="4" xfId="0" applyFill="1" applyBorder="1" applyAlignment="1">
      <alignment vertical="center"/>
    </xf>
    <xf numFmtId="0" fontId="0" fillId="0" borderId="4" xfId="0" applyBorder="1" applyAlignment="1">
      <alignment vertical="center"/>
    </xf>
    <xf numFmtId="0" fontId="8" fillId="10" borderId="4" xfId="0" applyFont="1" applyFill="1" applyBorder="1" applyAlignment="1">
      <alignment horizontal="center"/>
    </xf>
    <xf numFmtId="0" fontId="0" fillId="10" borderId="4" xfId="0" applyNumberFormat="1" applyFill="1" applyBorder="1">
      <alignment vertical="center"/>
    </xf>
    <xf numFmtId="0" fontId="0" fillId="10" borderId="4" xfId="0" applyFill="1" applyBorder="1">
      <alignment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4" Type="http://schemas.openxmlformats.org/officeDocument/2006/relationships/image" Target="../media/image16.png"/><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4" Type="http://schemas.openxmlformats.org/officeDocument/2006/relationships/image" Target="../media/image20.png"/><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6.xml.rels><?xml version="1.0" encoding="UTF-8" standalone="yes"?>
<Relationships xmlns="http://schemas.openxmlformats.org/package/2006/relationships"><Relationship Id="rId4" Type="http://schemas.openxmlformats.org/officeDocument/2006/relationships/image" Target="../media/image24.png"/><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4" Type="http://schemas.openxmlformats.org/officeDocument/2006/relationships/image" Target="../media/image28.png"/><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s>
</file>

<file path=xl/drawings/_rels/drawing8.xml.rels><?xml version="1.0" encoding="UTF-8" standalone="yes"?>
<Relationships xmlns="http://schemas.openxmlformats.org/package/2006/relationships"><Relationship Id="rId4" Type="http://schemas.openxmlformats.org/officeDocument/2006/relationships/image" Target="../media/image30.png"/><Relationship Id="rId3" Type="http://schemas.openxmlformats.org/officeDocument/2006/relationships/image" Target="../media/image29.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129540</xdr:colOff>
      <xdr:row>2</xdr:row>
      <xdr:rowOff>147320</xdr:rowOff>
    </xdr:from>
    <xdr:to>
      <xdr:col>17</xdr:col>
      <xdr:colOff>452755</xdr:colOff>
      <xdr:row>12</xdr:row>
      <xdr:rowOff>424180</xdr:rowOff>
    </xdr:to>
    <xdr:pic>
      <xdr:nvPicPr>
        <xdr:cNvPr id="2" name="Picture 1"/>
        <xdr:cNvPicPr>
          <a:picLocks noChangeAspect="1"/>
        </xdr:cNvPicPr>
      </xdr:nvPicPr>
      <xdr:blipFill>
        <a:blip r:embed="rId1"/>
        <a:stretch>
          <a:fillRect/>
        </a:stretch>
      </xdr:blipFill>
      <xdr:spPr>
        <a:xfrm>
          <a:off x="12010390" y="604520"/>
          <a:ext cx="4590415" cy="6938010"/>
        </a:xfrm>
        <a:prstGeom prst="rect">
          <a:avLst/>
        </a:prstGeom>
        <a:noFill/>
        <a:ln w="9525">
          <a:noFill/>
        </a:ln>
      </xdr:spPr>
    </xdr:pic>
    <xdr:clientData/>
  </xdr:twoCellAnchor>
  <xdr:twoCellAnchor editAs="oneCell">
    <xdr:from>
      <xdr:col>17</xdr:col>
      <xdr:colOff>601345</xdr:colOff>
      <xdr:row>2</xdr:row>
      <xdr:rowOff>167640</xdr:rowOff>
    </xdr:from>
    <xdr:to>
      <xdr:col>25</xdr:col>
      <xdr:colOff>540385</xdr:colOff>
      <xdr:row>12</xdr:row>
      <xdr:rowOff>399415</xdr:rowOff>
    </xdr:to>
    <xdr:pic>
      <xdr:nvPicPr>
        <xdr:cNvPr id="3" name="Picture 2"/>
        <xdr:cNvPicPr>
          <a:picLocks noChangeAspect="1"/>
        </xdr:cNvPicPr>
      </xdr:nvPicPr>
      <xdr:blipFill>
        <a:blip r:embed="rId2"/>
        <a:stretch>
          <a:fillRect/>
        </a:stretch>
      </xdr:blipFill>
      <xdr:spPr>
        <a:xfrm>
          <a:off x="16749395" y="624840"/>
          <a:ext cx="4815840" cy="6892925"/>
        </a:xfrm>
        <a:prstGeom prst="rect">
          <a:avLst/>
        </a:prstGeom>
        <a:noFill/>
        <a:ln w="9525">
          <a:noFill/>
        </a:ln>
      </xdr:spPr>
    </xdr:pic>
    <xdr:clientData/>
  </xdr:twoCellAnchor>
  <xdr:twoCellAnchor editAs="oneCell">
    <xdr:from>
      <xdr:col>10</xdr:col>
      <xdr:colOff>0</xdr:colOff>
      <xdr:row>13</xdr:row>
      <xdr:rowOff>0</xdr:rowOff>
    </xdr:from>
    <xdr:to>
      <xdr:col>17</xdr:col>
      <xdr:colOff>504825</xdr:colOff>
      <xdr:row>15</xdr:row>
      <xdr:rowOff>1368425</xdr:rowOff>
    </xdr:to>
    <xdr:pic>
      <xdr:nvPicPr>
        <xdr:cNvPr id="4" name="Picture 3"/>
        <xdr:cNvPicPr>
          <a:picLocks noChangeAspect="1"/>
        </xdr:cNvPicPr>
      </xdr:nvPicPr>
      <xdr:blipFill>
        <a:blip r:embed="rId3"/>
        <a:stretch>
          <a:fillRect/>
        </a:stretch>
      </xdr:blipFill>
      <xdr:spPr>
        <a:xfrm>
          <a:off x="11880850" y="8039100"/>
          <a:ext cx="4772025" cy="2905125"/>
        </a:xfrm>
        <a:prstGeom prst="rect">
          <a:avLst/>
        </a:prstGeom>
        <a:noFill/>
        <a:ln w="9525">
          <a:noFill/>
        </a:ln>
      </xdr:spPr>
    </xdr:pic>
    <xdr:clientData/>
  </xdr:twoCellAnchor>
  <xdr:twoCellAnchor editAs="oneCell">
    <xdr:from>
      <xdr:col>18</xdr:col>
      <xdr:colOff>0</xdr:colOff>
      <xdr:row>13</xdr:row>
      <xdr:rowOff>0</xdr:rowOff>
    </xdr:from>
    <xdr:to>
      <xdr:col>25</xdr:col>
      <xdr:colOff>371475</xdr:colOff>
      <xdr:row>15</xdr:row>
      <xdr:rowOff>1216025</xdr:rowOff>
    </xdr:to>
    <xdr:pic>
      <xdr:nvPicPr>
        <xdr:cNvPr id="5" name="Picture 4"/>
        <xdr:cNvPicPr>
          <a:picLocks noChangeAspect="1"/>
        </xdr:cNvPicPr>
      </xdr:nvPicPr>
      <xdr:blipFill>
        <a:blip r:embed="rId4"/>
        <a:stretch>
          <a:fillRect/>
        </a:stretch>
      </xdr:blipFill>
      <xdr:spPr>
        <a:xfrm>
          <a:off x="16757650" y="8039100"/>
          <a:ext cx="4638675" cy="27527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158750</xdr:colOff>
      <xdr:row>2</xdr:row>
      <xdr:rowOff>258445</xdr:rowOff>
    </xdr:from>
    <xdr:to>
      <xdr:col>20</xdr:col>
      <xdr:colOff>34925</xdr:colOff>
      <xdr:row>14</xdr:row>
      <xdr:rowOff>74295</xdr:rowOff>
    </xdr:to>
    <xdr:pic>
      <xdr:nvPicPr>
        <xdr:cNvPr id="2" name="Picture 1"/>
        <xdr:cNvPicPr>
          <a:picLocks noChangeAspect="1"/>
        </xdr:cNvPicPr>
      </xdr:nvPicPr>
      <xdr:blipFill>
        <a:blip r:embed="rId1"/>
        <a:stretch>
          <a:fillRect/>
        </a:stretch>
      </xdr:blipFill>
      <xdr:spPr>
        <a:xfrm>
          <a:off x="14986000" y="918845"/>
          <a:ext cx="5972175" cy="8839200"/>
        </a:xfrm>
        <a:prstGeom prst="rect">
          <a:avLst/>
        </a:prstGeom>
        <a:noFill/>
        <a:ln w="9525">
          <a:noFill/>
        </a:ln>
      </xdr:spPr>
    </xdr:pic>
    <xdr:clientData/>
  </xdr:twoCellAnchor>
  <xdr:twoCellAnchor editAs="oneCell">
    <xdr:from>
      <xdr:col>20</xdr:col>
      <xdr:colOff>286385</xdr:colOff>
      <xdr:row>2</xdr:row>
      <xdr:rowOff>200660</xdr:rowOff>
    </xdr:from>
    <xdr:to>
      <xdr:col>28</xdr:col>
      <xdr:colOff>1200785</xdr:colOff>
      <xdr:row>13</xdr:row>
      <xdr:rowOff>1207135</xdr:rowOff>
    </xdr:to>
    <xdr:pic>
      <xdr:nvPicPr>
        <xdr:cNvPr id="3" name="Picture 2"/>
        <xdr:cNvPicPr>
          <a:picLocks noChangeAspect="1"/>
        </xdr:cNvPicPr>
      </xdr:nvPicPr>
      <xdr:blipFill>
        <a:blip r:embed="rId2"/>
        <a:stretch>
          <a:fillRect/>
        </a:stretch>
      </xdr:blipFill>
      <xdr:spPr>
        <a:xfrm>
          <a:off x="21209635" y="861060"/>
          <a:ext cx="5791200" cy="8810625"/>
        </a:xfrm>
        <a:prstGeom prst="rect">
          <a:avLst/>
        </a:prstGeom>
        <a:noFill/>
        <a:ln w="9525">
          <a:noFill/>
        </a:ln>
      </xdr:spPr>
    </xdr:pic>
    <xdr:clientData/>
  </xdr:twoCellAnchor>
  <xdr:twoCellAnchor editAs="oneCell">
    <xdr:from>
      <xdr:col>21</xdr:col>
      <xdr:colOff>0</xdr:colOff>
      <xdr:row>15</xdr:row>
      <xdr:rowOff>0</xdr:rowOff>
    </xdr:from>
    <xdr:to>
      <xdr:col>28</xdr:col>
      <xdr:colOff>400050</xdr:colOff>
      <xdr:row>17</xdr:row>
      <xdr:rowOff>1371600</xdr:rowOff>
    </xdr:to>
    <xdr:pic>
      <xdr:nvPicPr>
        <xdr:cNvPr id="4" name="Picture 3"/>
        <xdr:cNvPicPr>
          <a:picLocks noChangeAspect="1"/>
        </xdr:cNvPicPr>
      </xdr:nvPicPr>
      <xdr:blipFill>
        <a:blip r:embed="rId3"/>
        <a:stretch>
          <a:fillRect/>
        </a:stretch>
      </xdr:blipFill>
      <xdr:spPr>
        <a:xfrm>
          <a:off x="21532850" y="10153650"/>
          <a:ext cx="4667250" cy="2857500"/>
        </a:xfrm>
        <a:prstGeom prst="rect">
          <a:avLst/>
        </a:prstGeom>
        <a:noFill/>
        <a:ln w="9525">
          <a:noFill/>
        </a:ln>
      </xdr:spPr>
    </xdr:pic>
    <xdr:clientData/>
  </xdr:twoCellAnchor>
  <xdr:twoCellAnchor editAs="oneCell">
    <xdr:from>
      <xdr:col>11</xdr:col>
      <xdr:colOff>0</xdr:colOff>
      <xdr:row>15</xdr:row>
      <xdr:rowOff>0</xdr:rowOff>
    </xdr:from>
    <xdr:to>
      <xdr:col>19</xdr:col>
      <xdr:colOff>304800</xdr:colOff>
      <xdr:row>17</xdr:row>
      <xdr:rowOff>1371600</xdr:rowOff>
    </xdr:to>
    <xdr:pic>
      <xdr:nvPicPr>
        <xdr:cNvPr id="5" name="Picture 4"/>
        <xdr:cNvPicPr>
          <a:picLocks noChangeAspect="1"/>
        </xdr:cNvPicPr>
      </xdr:nvPicPr>
      <xdr:blipFill>
        <a:blip r:embed="rId4"/>
        <a:stretch>
          <a:fillRect/>
        </a:stretch>
      </xdr:blipFill>
      <xdr:spPr>
        <a:xfrm>
          <a:off x="15436850" y="10153650"/>
          <a:ext cx="5181600" cy="28575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0</xdr:colOff>
      <xdr:row>3</xdr:row>
      <xdr:rowOff>0</xdr:rowOff>
    </xdr:from>
    <xdr:to>
      <xdr:col>18</xdr:col>
      <xdr:colOff>153670</xdr:colOff>
      <xdr:row>14</xdr:row>
      <xdr:rowOff>247015</xdr:rowOff>
    </xdr:to>
    <xdr:pic>
      <xdr:nvPicPr>
        <xdr:cNvPr id="2" name="Picture 1"/>
        <xdr:cNvPicPr>
          <a:picLocks noChangeAspect="1"/>
        </xdr:cNvPicPr>
      </xdr:nvPicPr>
      <xdr:blipFill>
        <a:blip r:embed="rId1"/>
        <a:stretch>
          <a:fillRect/>
        </a:stretch>
      </xdr:blipFill>
      <xdr:spPr>
        <a:xfrm>
          <a:off x="11842750" y="939800"/>
          <a:ext cx="5030470" cy="7797165"/>
        </a:xfrm>
        <a:prstGeom prst="rect">
          <a:avLst/>
        </a:prstGeom>
        <a:noFill/>
        <a:ln w="9525">
          <a:noFill/>
        </a:ln>
      </xdr:spPr>
    </xdr:pic>
    <xdr:clientData/>
  </xdr:twoCellAnchor>
  <xdr:twoCellAnchor editAs="oneCell">
    <xdr:from>
      <xdr:col>19</xdr:col>
      <xdr:colOff>0</xdr:colOff>
      <xdr:row>3</xdr:row>
      <xdr:rowOff>0</xdr:rowOff>
    </xdr:from>
    <xdr:to>
      <xdr:col>27</xdr:col>
      <xdr:colOff>129540</xdr:colOff>
      <xdr:row>14</xdr:row>
      <xdr:rowOff>214630</xdr:rowOff>
    </xdr:to>
    <xdr:pic>
      <xdr:nvPicPr>
        <xdr:cNvPr id="3" name="Picture 2"/>
        <xdr:cNvPicPr>
          <a:picLocks noChangeAspect="1"/>
        </xdr:cNvPicPr>
      </xdr:nvPicPr>
      <xdr:blipFill>
        <a:blip r:embed="rId2"/>
        <a:stretch>
          <a:fillRect/>
        </a:stretch>
      </xdr:blipFill>
      <xdr:spPr>
        <a:xfrm>
          <a:off x="17329150" y="939800"/>
          <a:ext cx="5006340" cy="7764780"/>
        </a:xfrm>
        <a:prstGeom prst="rect">
          <a:avLst/>
        </a:prstGeom>
        <a:noFill/>
        <a:ln w="9525">
          <a:noFill/>
        </a:ln>
      </xdr:spPr>
    </xdr:pic>
    <xdr:clientData/>
  </xdr:twoCellAnchor>
  <xdr:twoCellAnchor editAs="oneCell">
    <xdr:from>
      <xdr:col>10</xdr:col>
      <xdr:colOff>0</xdr:colOff>
      <xdr:row>15</xdr:row>
      <xdr:rowOff>0</xdr:rowOff>
    </xdr:from>
    <xdr:to>
      <xdr:col>17</xdr:col>
      <xdr:colOff>390525</xdr:colOff>
      <xdr:row>18</xdr:row>
      <xdr:rowOff>123825</xdr:rowOff>
    </xdr:to>
    <xdr:pic>
      <xdr:nvPicPr>
        <xdr:cNvPr id="4" name="Picture 3"/>
        <xdr:cNvPicPr>
          <a:picLocks noChangeAspect="1"/>
        </xdr:cNvPicPr>
      </xdr:nvPicPr>
      <xdr:blipFill>
        <a:blip r:embed="rId3"/>
        <a:stretch>
          <a:fillRect/>
        </a:stretch>
      </xdr:blipFill>
      <xdr:spPr>
        <a:xfrm>
          <a:off x="11842750" y="8909050"/>
          <a:ext cx="4657725" cy="2752725"/>
        </a:xfrm>
        <a:prstGeom prst="rect">
          <a:avLst/>
        </a:prstGeom>
        <a:noFill/>
        <a:ln w="9525">
          <a:noFill/>
        </a:ln>
      </xdr:spPr>
    </xdr:pic>
    <xdr:clientData/>
  </xdr:twoCellAnchor>
  <xdr:twoCellAnchor editAs="oneCell">
    <xdr:from>
      <xdr:col>19</xdr:col>
      <xdr:colOff>0</xdr:colOff>
      <xdr:row>15</xdr:row>
      <xdr:rowOff>0</xdr:rowOff>
    </xdr:from>
    <xdr:to>
      <xdr:col>26</xdr:col>
      <xdr:colOff>523875</xdr:colOff>
      <xdr:row>18</xdr:row>
      <xdr:rowOff>180975</xdr:rowOff>
    </xdr:to>
    <xdr:pic>
      <xdr:nvPicPr>
        <xdr:cNvPr id="5" name="Picture 4"/>
        <xdr:cNvPicPr>
          <a:picLocks noChangeAspect="1"/>
        </xdr:cNvPicPr>
      </xdr:nvPicPr>
      <xdr:blipFill>
        <a:blip r:embed="rId4"/>
        <a:stretch>
          <a:fillRect/>
        </a:stretch>
      </xdr:blipFill>
      <xdr:spPr>
        <a:xfrm>
          <a:off x="17329150" y="8909050"/>
          <a:ext cx="4791075" cy="280987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0</xdr:colOff>
      <xdr:row>3</xdr:row>
      <xdr:rowOff>0</xdr:rowOff>
    </xdr:from>
    <xdr:to>
      <xdr:col>19</xdr:col>
      <xdr:colOff>304800</xdr:colOff>
      <xdr:row>14</xdr:row>
      <xdr:rowOff>6350</xdr:rowOff>
    </xdr:to>
    <xdr:pic>
      <xdr:nvPicPr>
        <xdr:cNvPr id="2" name="Picture 1"/>
        <xdr:cNvPicPr>
          <a:picLocks noChangeAspect="1"/>
        </xdr:cNvPicPr>
      </xdr:nvPicPr>
      <xdr:blipFill>
        <a:blip r:embed="rId1"/>
        <a:stretch>
          <a:fillRect/>
        </a:stretch>
      </xdr:blipFill>
      <xdr:spPr>
        <a:xfrm>
          <a:off x="11125200" y="939800"/>
          <a:ext cx="5791200" cy="8724900"/>
        </a:xfrm>
        <a:prstGeom prst="rect">
          <a:avLst/>
        </a:prstGeom>
        <a:noFill/>
        <a:ln w="9525">
          <a:noFill/>
        </a:ln>
      </xdr:spPr>
    </xdr:pic>
    <xdr:clientData/>
  </xdr:twoCellAnchor>
  <xdr:twoCellAnchor editAs="oneCell">
    <xdr:from>
      <xdr:col>20</xdr:col>
      <xdr:colOff>0</xdr:colOff>
      <xdr:row>3</xdr:row>
      <xdr:rowOff>0</xdr:rowOff>
    </xdr:from>
    <xdr:to>
      <xdr:col>29</xdr:col>
      <xdr:colOff>209550</xdr:colOff>
      <xdr:row>14</xdr:row>
      <xdr:rowOff>25400</xdr:rowOff>
    </xdr:to>
    <xdr:pic>
      <xdr:nvPicPr>
        <xdr:cNvPr id="3" name="Picture 2"/>
        <xdr:cNvPicPr>
          <a:picLocks noChangeAspect="1"/>
        </xdr:cNvPicPr>
      </xdr:nvPicPr>
      <xdr:blipFill>
        <a:blip r:embed="rId2"/>
        <a:stretch>
          <a:fillRect/>
        </a:stretch>
      </xdr:blipFill>
      <xdr:spPr>
        <a:xfrm>
          <a:off x="17221200" y="939800"/>
          <a:ext cx="5695950" cy="8743950"/>
        </a:xfrm>
        <a:prstGeom prst="rect">
          <a:avLst/>
        </a:prstGeom>
        <a:noFill/>
        <a:ln w="9525">
          <a:noFill/>
        </a:ln>
      </xdr:spPr>
    </xdr:pic>
    <xdr:clientData/>
  </xdr:twoCellAnchor>
  <xdr:twoCellAnchor editAs="oneCell">
    <xdr:from>
      <xdr:col>10</xdr:col>
      <xdr:colOff>114300</xdr:colOff>
      <xdr:row>15</xdr:row>
      <xdr:rowOff>6985</xdr:rowOff>
    </xdr:from>
    <xdr:to>
      <xdr:col>17</xdr:col>
      <xdr:colOff>533400</xdr:colOff>
      <xdr:row>17</xdr:row>
      <xdr:rowOff>626110</xdr:rowOff>
    </xdr:to>
    <xdr:pic>
      <xdr:nvPicPr>
        <xdr:cNvPr id="6" name="Picture 5"/>
        <xdr:cNvPicPr>
          <a:picLocks noChangeAspect="1"/>
        </xdr:cNvPicPr>
      </xdr:nvPicPr>
      <xdr:blipFill>
        <a:blip r:embed="rId3"/>
        <a:stretch>
          <a:fillRect/>
        </a:stretch>
      </xdr:blipFill>
      <xdr:spPr>
        <a:xfrm>
          <a:off x="11239500" y="10109835"/>
          <a:ext cx="4686300" cy="2828925"/>
        </a:xfrm>
        <a:prstGeom prst="rect">
          <a:avLst/>
        </a:prstGeom>
        <a:noFill/>
        <a:ln w="9525">
          <a:noFill/>
        </a:ln>
      </xdr:spPr>
    </xdr:pic>
    <xdr:clientData/>
  </xdr:twoCellAnchor>
  <xdr:twoCellAnchor editAs="oneCell">
    <xdr:from>
      <xdr:col>20</xdr:col>
      <xdr:colOff>161290</xdr:colOff>
      <xdr:row>15</xdr:row>
      <xdr:rowOff>96520</xdr:rowOff>
    </xdr:from>
    <xdr:to>
      <xdr:col>27</xdr:col>
      <xdr:colOff>485140</xdr:colOff>
      <xdr:row>17</xdr:row>
      <xdr:rowOff>706120</xdr:rowOff>
    </xdr:to>
    <xdr:pic>
      <xdr:nvPicPr>
        <xdr:cNvPr id="7" name="Picture 6"/>
        <xdr:cNvPicPr>
          <a:picLocks noChangeAspect="1"/>
        </xdr:cNvPicPr>
      </xdr:nvPicPr>
      <xdr:blipFill>
        <a:blip r:embed="rId4"/>
        <a:stretch>
          <a:fillRect/>
        </a:stretch>
      </xdr:blipFill>
      <xdr:spPr>
        <a:xfrm>
          <a:off x="17382490" y="10199370"/>
          <a:ext cx="4591050" cy="281940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19</xdr:col>
      <xdr:colOff>245110</xdr:colOff>
      <xdr:row>3</xdr:row>
      <xdr:rowOff>328930</xdr:rowOff>
    </xdr:from>
    <xdr:to>
      <xdr:col>28</xdr:col>
      <xdr:colOff>73025</xdr:colOff>
      <xdr:row>15</xdr:row>
      <xdr:rowOff>250825</xdr:rowOff>
    </xdr:to>
    <xdr:pic>
      <xdr:nvPicPr>
        <xdr:cNvPr id="3" name="Picture 2"/>
        <xdr:cNvPicPr>
          <a:picLocks noChangeAspect="1"/>
        </xdr:cNvPicPr>
      </xdr:nvPicPr>
      <xdr:blipFill>
        <a:blip r:embed="rId1"/>
        <a:stretch>
          <a:fillRect/>
        </a:stretch>
      </xdr:blipFill>
      <xdr:spPr>
        <a:xfrm>
          <a:off x="18253710" y="1268730"/>
          <a:ext cx="5314315" cy="8208645"/>
        </a:xfrm>
        <a:prstGeom prst="rect">
          <a:avLst/>
        </a:prstGeom>
        <a:noFill/>
        <a:ln w="9525">
          <a:noFill/>
        </a:ln>
      </xdr:spPr>
    </xdr:pic>
    <xdr:clientData/>
  </xdr:twoCellAnchor>
  <xdr:twoCellAnchor editAs="oneCell">
    <xdr:from>
      <xdr:col>10</xdr:col>
      <xdr:colOff>120015</xdr:colOff>
      <xdr:row>4</xdr:row>
      <xdr:rowOff>36195</xdr:rowOff>
    </xdr:from>
    <xdr:to>
      <xdr:col>19</xdr:col>
      <xdr:colOff>59690</xdr:colOff>
      <xdr:row>15</xdr:row>
      <xdr:rowOff>479425</xdr:rowOff>
    </xdr:to>
    <xdr:pic>
      <xdr:nvPicPr>
        <xdr:cNvPr id="4" name="Picture 3"/>
        <xdr:cNvPicPr>
          <a:picLocks noChangeAspect="1"/>
        </xdr:cNvPicPr>
      </xdr:nvPicPr>
      <xdr:blipFill>
        <a:blip r:embed="rId2"/>
        <a:stretch>
          <a:fillRect/>
        </a:stretch>
      </xdr:blipFill>
      <xdr:spPr>
        <a:xfrm>
          <a:off x="12642215" y="1344295"/>
          <a:ext cx="5426075" cy="8361680"/>
        </a:xfrm>
        <a:prstGeom prst="rect">
          <a:avLst/>
        </a:prstGeom>
        <a:noFill/>
        <a:ln w="9525">
          <a:noFill/>
        </a:ln>
      </xdr:spPr>
    </xdr:pic>
    <xdr:clientData/>
  </xdr:twoCellAnchor>
  <xdr:twoCellAnchor editAs="oneCell">
    <xdr:from>
      <xdr:col>10</xdr:col>
      <xdr:colOff>156210</xdr:colOff>
      <xdr:row>15</xdr:row>
      <xdr:rowOff>695325</xdr:rowOff>
    </xdr:from>
    <xdr:to>
      <xdr:col>17</xdr:col>
      <xdr:colOff>480060</xdr:colOff>
      <xdr:row>18</xdr:row>
      <xdr:rowOff>63500</xdr:rowOff>
    </xdr:to>
    <xdr:pic>
      <xdr:nvPicPr>
        <xdr:cNvPr id="2" name="Picture 1"/>
        <xdr:cNvPicPr>
          <a:picLocks noChangeAspect="1"/>
        </xdr:cNvPicPr>
      </xdr:nvPicPr>
      <xdr:blipFill>
        <a:blip r:embed="rId3"/>
        <a:stretch>
          <a:fillRect/>
        </a:stretch>
      </xdr:blipFill>
      <xdr:spPr>
        <a:xfrm>
          <a:off x="12678410" y="9921875"/>
          <a:ext cx="4591050" cy="2771775"/>
        </a:xfrm>
        <a:prstGeom prst="rect">
          <a:avLst/>
        </a:prstGeom>
        <a:noFill/>
        <a:ln w="9525">
          <a:noFill/>
        </a:ln>
      </xdr:spPr>
    </xdr:pic>
    <xdr:clientData/>
  </xdr:twoCellAnchor>
  <xdr:twoCellAnchor editAs="oneCell">
    <xdr:from>
      <xdr:col>19</xdr:col>
      <xdr:colOff>536575</xdr:colOff>
      <xdr:row>15</xdr:row>
      <xdr:rowOff>743585</xdr:rowOff>
    </xdr:from>
    <xdr:to>
      <xdr:col>27</xdr:col>
      <xdr:colOff>146050</xdr:colOff>
      <xdr:row>18</xdr:row>
      <xdr:rowOff>6985</xdr:rowOff>
    </xdr:to>
    <xdr:pic>
      <xdr:nvPicPr>
        <xdr:cNvPr id="5" name="Picture 4"/>
        <xdr:cNvPicPr>
          <a:picLocks noChangeAspect="1"/>
        </xdr:cNvPicPr>
      </xdr:nvPicPr>
      <xdr:blipFill>
        <a:blip r:embed="rId4"/>
        <a:stretch>
          <a:fillRect/>
        </a:stretch>
      </xdr:blipFill>
      <xdr:spPr>
        <a:xfrm>
          <a:off x="18545175" y="9970135"/>
          <a:ext cx="4486275" cy="266700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99695</xdr:colOff>
      <xdr:row>3</xdr:row>
      <xdr:rowOff>358140</xdr:rowOff>
    </xdr:from>
    <xdr:to>
      <xdr:col>18</xdr:col>
      <xdr:colOff>480695</xdr:colOff>
      <xdr:row>17</xdr:row>
      <xdr:rowOff>226060</xdr:rowOff>
    </xdr:to>
    <xdr:pic>
      <xdr:nvPicPr>
        <xdr:cNvPr id="2" name="Picture 1"/>
        <xdr:cNvPicPr>
          <a:picLocks noChangeAspect="1"/>
        </xdr:cNvPicPr>
      </xdr:nvPicPr>
      <xdr:blipFill>
        <a:blip r:embed="rId1"/>
        <a:stretch>
          <a:fillRect/>
        </a:stretch>
      </xdr:blipFill>
      <xdr:spPr>
        <a:xfrm>
          <a:off x="12120245" y="1602740"/>
          <a:ext cx="5257800" cy="8040370"/>
        </a:xfrm>
        <a:prstGeom prst="rect">
          <a:avLst/>
        </a:prstGeom>
        <a:noFill/>
        <a:ln w="9525">
          <a:noFill/>
        </a:ln>
      </xdr:spPr>
    </xdr:pic>
    <xdr:clientData/>
  </xdr:twoCellAnchor>
  <xdr:twoCellAnchor editAs="oneCell">
    <xdr:from>
      <xdr:col>18</xdr:col>
      <xdr:colOff>544195</xdr:colOff>
      <xdr:row>4</xdr:row>
      <xdr:rowOff>9525</xdr:rowOff>
    </xdr:from>
    <xdr:to>
      <xdr:col>27</xdr:col>
      <xdr:colOff>594360</xdr:colOff>
      <xdr:row>17</xdr:row>
      <xdr:rowOff>622935</xdr:rowOff>
    </xdr:to>
    <xdr:pic>
      <xdr:nvPicPr>
        <xdr:cNvPr id="3" name="Picture 2"/>
        <xdr:cNvPicPr>
          <a:picLocks noChangeAspect="1"/>
        </xdr:cNvPicPr>
      </xdr:nvPicPr>
      <xdr:blipFill>
        <a:blip r:embed="rId2"/>
        <a:stretch>
          <a:fillRect/>
        </a:stretch>
      </xdr:blipFill>
      <xdr:spPr>
        <a:xfrm>
          <a:off x="17441545" y="1622425"/>
          <a:ext cx="5536565" cy="8417560"/>
        </a:xfrm>
        <a:prstGeom prst="rect">
          <a:avLst/>
        </a:prstGeom>
        <a:noFill/>
        <a:ln w="9525">
          <a:noFill/>
        </a:ln>
      </xdr:spPr>
    </xdr:pic>
    <xdr:clientData/>
  </xdr:twoCellAnchor>
  <xdr:twoCellAnchor editAs="oneCell">
    <xdr:from>
      <xdr:col>10</xdr:col>
      <xdr:colOff>0</xdr:colOff>
      <xdr:row>19</xdr:row>
      <xdr:rowOff>0</xdr:rowOff>
    </xdr:from>
    <xdr:to>
      <xdr:col>17</xdr:col>
      <xdr:colOff>314325</xdr:colOff>
      <xdr:row>29</xdr:row>
      <xdr:rowOff>120650</xdr:rowOff>
    </xdr:to>
    <xdr:pic>
      <xdr:nvPicPr>
        <xdr:cNvPr id="4" name="Picture 3"/>
        <xdr:cNvPicPr>
          <a:picLocks noChangeAspect="1"/>
        </xdr:cNvPicPr>
      </xdr:nvPicPr>
      <xdr:blipFill>
        <a:blip r:embed="rId3"/>
        <a:stretch>
          <a:fillRect/>
        </a:stretch>
      </xdr:blipFill>
      <xdr:spPr>
        <a:xfrm>
          <a:off x="12020550" y="10363200"/>
          <a:ext cx="4581525" cy="2819400"/>
        </a:xfrm>
        <a:prstGeom prst="rect">
          <a:avLst/>
        </a:prstGeom>
        <a:noFill/>
        <a:ln w="9525">
          <a:noFill/>
        </a:ln>
      </xdr:spPr>
    </xdr:pic>
    <xdr:clientData/>
  </xdr:twoCellAnchor>
  <xdr:twoCellAnchor editAs="oneCell">
    <xdr:from>
      <xdr:col>19</xdr:col>
      <xdr:colOff>0</xdr:colOff>
      <xdr:row>19</xdr:row>
      <xdr:rowOff>0</xdr:rowOff>
    </xdr:from>
    <xdr:to>
      <xdr:col>27</xdr:col>
      <xdr:colOff>104775</xdr:colOff>
      <xdr:row>29</xdr:row>
      <xdr:rowOff>25400</xdr:rowOff>
    </xdr:to>
    <xdr:pic>
      <xdr:nvPicPr>
        <xdr:cNvPr id="5" name="Picture 4"/>
        <xdr:cNvPicPr>
          <a:picLocks noChangeAspect="1"/>
        </xdr:cNvPicPr>
      </xdr:nvPicPr>
      <xdr:blipFill>
        <a:blip r:embed="rId4"/>
        <a:stretch>
          <a:fillRect/>
        </a:stretch>
      </xdr:blipFill>
      <xdr:spPr>
        <a:xfrm>
          <a:off x="17506950" y="10363200"/>
          <a:ext cx="4981575" cy="2724150"/>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144780</xdr:colOff>
      <xdr:row>3</xdr:row>
      <xdr:rowOff>90805</xdr:rowOff>
    </xdr:from>
    <xdr:to>
      <xdr:col>19</xdr:col>
      <xdr:colOff>30480</xdr:colOff>
      <xdr:row>12</xdr:row>
      <xdr:rowOff>758825</xdr:rowOff>
    </xdr:to>
    <xdr:pic>
      <xdr:nvPicPr>
        <xdr:cNvPr id="2" name="Picture 1"/>
        <xdr:cNvPicPr>
          <a:picLocks noChangeAspect="1"/>
        </xdr:cNvPicPr>
      </xdr:nvPicPr>
      <xdr:blipFill>
        <a:blip r:embed="rId1"/>
        <a:stretch>
          <a:fillRect/>
        </a:stretch>
      </xdr:blipFill>
      <xdr:spPr>
        <a:xfrm>
          <a:off x="12273280" y="1030605"/>
          <a:ext cx="5372100" cy="7957820"/>
        </a:xfrm>
        <a:prstGeom prst="rect">
          <a:avLst/>
        </a:prstGeom>
        <a:noFill/>
        <a:ln w="9525">
          <a:noFill/>
        </a:ln>
      </xdr:spPr>
    </xdr:pic>
    <xdr:clientData/>
  </xdr:twoCellAnchor>
  <xdr:twoCellAnchor editAs="oneCell">
    <xdr:from>
      <xdr:col>19</xdr:col>
      <xdr:colOff>473075</xdr:colOff>
      <xdr:row>3</xdr:row>
      <xdr:rowOff>93345</xdr:rowOff>
    </xdr:from>
    <xdr:to>
      <xdr:col>28</xdr:col>
      <xdr:colOff>438785</xdr:colOff>
      <xdr:row>12</xdr:row>
      <xdr:rowOff>779780</xdr:rowOff>
    </xdr:to>
    <xdr:pic>
      <xdr:nvPicPr>
        <xdr:cNvPr id="3" name="Picture 2"/>
        <xdr:cNvPicPr>
          <a:picLocks noChangeAspect="1"/>
        </xdr:cNvPicPr>
      </xdr:nvPicPr>
      <xdr:blipFill>
        <a:blip r:embed="rId2"/>
        <a:stretch>
          <a:fillRect/>
        </a:stretch>
      </xdr:blipFill>
      <xdr:spPr>
        <a:xfrm>
          <a:off x="18087975" y="1033145"/>
          <a:ext cx="5452110" cy="7976235"/>
        </a:xfrm>
        <a:prstGeom prst="rect">
          <a:avLst/>
        </a:prstGeom>
        <a:noFill/>
        <a:ln w="9525">
          <a:noFill/>
        </a:ln>
      </xdr:spPr>
    </xdr:pic>
    <xdr:clientData/>
  </xdr:twoCellAnchor>
  <xdr:twoCellAnchor editAs="oneCell">
    <xdr:from>
      <xdr:col>20</xdr:col>
      <xdr:colOff>0</xdr:colOff>
      <xdr:row>13</xdr:row>
      <xdr:rowOff>0</xdr:rowOff>
    </xdr:from>
    <xdr:to>
      <xdr:col>27</xdr:col>
      <xdr:colOff>361950</xdr:colOff>
      <xdr:row>15</xdr:row>
      <xdr:rowOff>1047750</xdr:rowOff>
    </xdr:to>
    <xdr:pic>
      <xdr:nvPicPr>
        <xdr:cNvPr id="4" name="Picture 3"/>
        <xdr:cNvPicPr>
          <a:picLocks noChangeAspect="1"/>
        </xdr:cNvPicPr>
      </xdr:nvPicPr>
      <xdr:blipFill>
        <a:blip r:embed="rId3"/>
        <a:stretch>
          <a:fillRect/>
        </a:stretch>
      </xdr:blipFill>
      <xdr:spPr>
        <a:xfrm>
          <a:off x="18224500" y="9150350"/>
          <a:ext cx="4629150" cy="2838450"/>
        </a:xfrm>
        <a:prstGeom prst="rect">
          <a:avLst/>
        </a:prstGeom>
        <a:noFill/>
        <a:ln w="9525">
          <a:noFill/>
        </a:ln>
      </xdr:spPr>
    </xdr:pic>
    <xdr:clientData/>
  </xdr:twoCellAnchor>
  <xdr:twoCellAnchor editAs="oneCell">
    <xdr:from>
      <xdr:col>10</xdr:col>
      <xdr:colOff>0</xdr:colOff>
      <xdr:row>13</xdr:row>
      <xdr:rowOff>0</xdr:rowOff>
    </xdr:from>
    <xdr:to>
      <xdr:col>17</xdr:col>
      <xdr:colOff>228600</xdr:colOff>
      <xdr:row>15</xdr:row>
      <xdr:rowOff>962025</xdr:rowOff>
    </xdr:to>
    <xdr:pic>
      <xdr:nvPicPr>
        <xdr:cNvPr id="5" name="Picture 4"/>
        <xdr:cNvPicPr>
          <a:picLocks noChangeAspect="1"/>
        </xdr:cNvPicPr>
      </xdr:nvPicPr>
      <xdr:blipFill>
        <a:blip r:embed="rId4"/>
        <a:stretch>
          <a:fillRect/>
        </a:stretch>
      </xdr:blipFill>
      <xdr:spPr>
        <a:xfrm>
          <a:off x="12128500" y="9150350"/>
          <a:ext cx="4495800" cy="275272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109220</xdr:colOff>
      <xdr:row>2</xdr:row>
      <xdr:rowOff>159385</xdr:rowOff>
    </xdr:from>
    <xdr:to>
      <xdr:col>14</xdr:col>
      <xdr:colOff>958850</xdr:colOff>
      <xdr:row>13</xdr:row>
      <xdr:rowOff>419100</xdr:rowOff>
    </xdr:to>
    <xdr:pic>
      <xdr:nvPicPr>
        <xdr:cNvPr id="3" name="Picture 2"/>
        <xdr:cNvPicPr>
          <a:picLocks noChangeAspect="1"/>
        </xdr:cNvPicPr>
      </xdr:nvPicPr>
      <xdr:blipFill>
        <a:blip r:embed="rId1"/>
        <a:stretch>
          <a:fillRect/>
        </a:stretch>
      </xdr:blipFill>
      <xdr:spPr>
        <a:xfrm>
          <a:off x="13761085" y="1048385"/>
          <a:ext cx="5030470" cy="7797165"/>
        </a:xfrm>
        <a:prstGeom prst="rect">
          <a:avLst/>
        </a:prstGeom>
        <a:noFill/>
        <a:ln w="9525">
          <a:noFill/>
        </a:ln>
      </xdr:spPr>
    </xdr:pic>
    <xdr:clientData/>
  </xdr:twoCellAnchor>
  <xdr:twoCellAnchor editAs="oneCell">
    <xdr:from>
      <xdr:col>15</xdr:col>
      <xdr:colOff>153035</xdr:colOff>
      <xdr:row>2</xdr:row>
      <xdr:rowOff>122555</xdr:rowOff>
    </xdr:from>
    <xdr:to>
      <xdr:col>19</xdr:col>
      <xdr:colOff>978535</xdr:colOff>
      <xdr:row>13</xdr:row>
      <xdr:rowOff>349885</xdr:rowOff>
    </xdr:to>
    <xdr:pic>
      <xdr:nvPicPr>
        <xdr:cNvPr id="4" name="Picture 3"/>
        <xdr:cNvPicPr>
          <a:picLocks noChangeAspect="1"/>
        </xdr:cNvPicPr>
      </xdr:nvPicPr>
      <xdr:blipFill>
        <a:blip r:embed="rId2"/>
        <a:stretch>
          <a:fillRect/>
        </a:stretch>
      </xdr:blipFill>
      <xdr:spPr>
        <a:xfrm>
          <a:off x="19030950" y="1011555"/>
          <a:ext cx="5006340" cy="7764780"/>
        </a:xfrm>
        <a:prstGeom prst="rect">
          <a:avLst/>
        </a:prstGeom>
        <a:noFill/>
        <a:ln w="9525">
          <a:noFill/>
        </a:ln>
      </xdr:spPr>
    </xdr:pic>
    <xdr:clientData/>
  </xdr:twoCellAnchor>
  <xdr:twoCellAnchor editAs="oneCell">
    <xdr:from>
      <xdr:col>10</xdr:col>
      <xdr:colOff>22225</xdr:colOff>
      <xdr:row>14</xdr:row>
      <xdr:rowOff>260350</xdr:rowOff>
    </xdr:from>
    <xdr:to>
      <xdr:col>14</xdr:col>
      <xdr:colOff>775335</xdr:colOff>
      <xdr:row>17</xdr:row>
      <xdr:rowOff>469900</xdr:rowOff>
    </xdr:to>
    <xdr:pic>
      <xdr:nvPicPr>
        <xdr:cNvPr id="5" name="Picture 4"/>
        <xdr:cNvPicPr>
          <a:picLocks noChangeAspect="1"/>
        </xdr:cNvPicPr>
      </xdr:nvPicPr>
      <xdr:blipFill>
        <a:blip r:embed="rId3"/>
        <a:stretch>
          <a:fillRect/>
        </a:stretch>
      </xdr:blipFill>
      <xdr:spPr>
        <a:xfrm>
          <a:off x="13674090" y="9423400"/>
          <a:ext cx="4933950" cy="2495550"/>
        </a:xfrm>
        <a:prstGeom prst="rect">
          <a:avLst/>
        </a:prstGeom>
        <a:noFill/>
        <a:ln w="9525">
          <a:noFill/>
        </a:ln>
      </xdr:spPr>
    </xdr:pic>
    <xdr:clientData/>
  </xdr:twoCellAnchor>
  <xdr:twoCellAnchor editAs="oneCell">
    <xdr:from>
      <xdr:col>15</xdr:col>
      <xdr:colOff>934085</xdr:colOff>
      <xdr:row>14</xdr:row>
      <xdr:rowOff>196850</xdr:rowOff>
    </xdr:from>
    <xdr:to>
      <xdr:col>20</xdr:col>
      <xdr:colOff>64770</xdr:colOff>
      <xdr:row>17</xdr:row>
      <xdr:rowOff>668655</xdr:rowOff>
    </xdr:to>
    <xdr:pic>
      <xdr:nvPicPr>
        <xdr:cNvPr id="6" name="Picture 5"/>
        <xdr:cNvPicPr>
          <a:picLocks noChangeAspect="1"/>
        </xdr:cNvPicPr>
      </xdr:nvPicPr>
      <xdr:blipFill>
        <a:blip r:embed="rId4"/>
        <a:stretch>
          <a:fillRect/>
        </a:stretch>
      </xdr:blipFill>
      <xdr:spPr>
        <a:xfrm>
          <a:off x="19812000" y="9359900"/>
          <a:ext cx="4356735" cy="275780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20"/>
  <sheetViews>
    <sheetView tabSelected="1" topLeftCell="A3" workbookViewId="0">
      <selection activeCell="K13" sqref="K13"/>
    </sheetView>
  </sheetViews>
  <sheetFormatPr defaultColWidth="8.72727272727273" defaultRowHeight="14.5" outlineLevelCol="6"/>
  <cols>
    <col min="2" max="2" width="20.9090909090909" customWidth="1"/>
    <col min="3" max="4" width="16.3636363636364" customWidth="1"/>
    <col min="5" max="5" width="9.45454545454546" customWidth="1"/>
    <col min="6" max="6" width="11" customWidth="1"/>
    <col min="7" max="7" width="18.8181818181818" customWidth="1"/>
  </cols>
  <sheetData>
    <row r="2" ht="25" customHeight="1" spans="1:7">
      <c r="A2" s="40" t="s">
        <v>0</v>
      </c>
      <c r="B2" s="40" t="s">
        <v>1</v>
      </c>
      <c r="C2" s="41" t="s">
        <v>2</v>
      </c>
      <c r="D2" s="42" t="s">
        <v>3</v>
      </c>
      <c r="E2" s="43" t="s">
        <v>4</v>
      </c>
      <c r="F2" s="43"/>
      <c r="G2" s="44" t="s">
        <v>5</v>
      </c>
    </row>
    <row r="3" s="39" customFormat="1" spans="1:7">
      <c r="A3" s="45"/>
      <c r="B3" s="45"/>
      <c r="C3" s="46"/>
      <c r="D3" s="47"/>
      <c r="E3" s="48" t="s">
        <v>6</v>
      </c>
      <c r="F3" s="48" t="s">
        <v>7</v>
      </c>
      <c r="G3" s="44"/>
    </row>
    <row r="4" s="39" customFormat="1" spans="1:7">
      <c r="A4" s="49">
        <v>1</v>
      </c>
      <c r="B4" s="49" t="s">
        <v>8</v>
      </c>
      <c r="C4" s="50">
        <v>8</v>
      </c>
      <c r="D4" s="51" t="s">
        <v>9</v>
      </c>
      <c r="E4" s="51">
        <v>2</v>
      </c>
      <c r="F4" s="51">
        <v>6</v>
      </c>
      <c r="G4" s="52" t="s">
        <v>10</v>
      </c>
    </row>
    <row r="5" s="39" customFormat="1" spans="1:7">
      <c r="A5" s="53"/>
      <c r="B5" s="53"/>
      <c r="C5" s="53"/>
      <c r="D5" s="51" t="s">
        <v>11</v>
      </c>
      <c r="E5" s="51">
        <v>5</v>
      </c>
      <c r="F5" s="51">
        <v>3</v>
      </c>
      <c r="G5" s="52"/>
    </row>
    <row r="6" spans="1:7">
      <c r="A6" s="44">
        <v>2</v>
      </c>
      <c r="B6" s="44" t="s">
        <v>12</v>
      </c>
      <c r="C6" s="44">
        <v>8</v>
      </c>
      <c r="D6" s="54" t="s">
        <v>9</v>
      </c>
      <c r="E6" s="54">
        <v>3</v>
      </c>
      <c r="F6" s="54">
        <v>5</v>
      </c>
      <c r="G6" s="52" t="s">
        <v>13</v>
      </c>
    </row>
    <row r="7" spans="1:7">
      <c r="A7" s="44"/>
      <c r="B7" s="44"/>
      <c r="C7" s="44"/>
      <c r="D7" s="54" t="s">
        <v>11</v>
      </c>
      <c r="E7" s="54">
        <v>5</v>
      </c>
      <c r="F7" s="54">
        <v>3</v>
      </c>
      <c r="G7" s="52"/>
    </row>
    <row r="8" spans="1:7">
      <c r="A8" s="52">
        <v>3</v>
      </c>
      <c r="B8" s="52" t="s">
        <v>14</v>
      </c>
      <c r="C8" s="52">
        <v>8</v>
      </c>
      <c r="D8" s="51" t="s">
        <v>9</v>
      </c>
      <c r="E8" s="55">
        <v>0</v>
      </c>
      <c r="F8" s="55">
        <v>8</v>
      </c>
      <c r="G8" s="52" t="s">
        <v>10</v>
      </c>
    </row>
    <row r="9" spans="1:7">
      <c r="A9" s="52"/>
      <c r="B9" s="52"/>
      <c r="C9" s="52"/>
      <c r="D9" s="51" t="s">
        <v>11</v>
      </c>
      <c r="E9" s="55">
        <v>7</v>
      </c>
      <c r="F9" s="55">
        <v>1</v>
      </c>
      <c r="G9" s="52"/>
    </row>
    <row r="10" spans="1:7">
      <c r="A10" s="44">
        <v>4</v>
      </c>
      <c r="B10" s="44" t="s">
        <v>15</v>
      </c>
      <c r="C10" s="44">
        <v>8</v>
      </c>
      <c r="D10" s="54" t="s">
        <v>9</v>
      </c>
      <c r="E10" s="54">
        <v>3</v>
      </c>
      <c r="F10" s="54">
        <v>5</v>
      </c>
      <c r="G10" s="52" t="s">
        <v>13</v>
      </c>
    </row>
    <row r="11" spans="1:7">
      <c r="A11" s="44"/>
      <c r="B11" s="44"/>
      <c r="C11" s="44"/>
      <c r="D11" s="54" t="s">
        <v>11</v>
      </c>
      <c r="E11" s="54">
        <v>5</v>
      </c>
      <c r="F11" s="54">
        <v>3</v>
      </c>
      <c r="G11" s="52"/>
    </row>
    <row r="12" spans="1:7">
      <c r="A12" s="52">
        <v>5</v>
      </c>
      <c r="B12" s="52" t="s">
        <v>16</v>
      </c>
      <c r="C12" s="52">
        <v>8</v>
      </c>
      <c r="D12" s="51" t="s">
        <v>9</v>
      </c>
      <c r="E12" s="55">
        <v>2</v>
      </c>
      <c r="F12" s="55">
        <v>6</v>
      </c>
      <c r="G12" s="52" t="s">
        <v>13</v>
      </c>
    </row>
    <row r="13" ht="15" customHeight="1" spans="1:7">
      <c r="A13" s="52"/>
      <c r="B13" s="52"/>
      <c r="C13" s="52"/>
      <c r="D13" s="51" t="s">
        <v>11</v>
      </c>
      <c r="E13" s="55">
        <v>5</v>
      </c>
      <c r="F13" s="55">
        <v>3</v>
      </c>
      <c r="G13" s="52"/>
    </row>
    <row r="14" ht="15" customHeight="1" spans="1:7">
      <c r="A14" s="44">
        <v>6</v>
      </c>
      <c r="B14" s="44" t="s">
        <v>17</v>
      </c>
      <c r="C14" s="44">
        <v>8</v>
      </c>
      <c r="D14" s="54" t="s">
        <v>9</v>
      </c>
      <c r="E14" s="54">
        <v>3</v>
      </c>
      <c r="F14" s="54">
        <v>5</v>
      </c>
      <c r="G14" s="52" t="s">
        <v>10</v>
      </c>
    </row>
    <row r="15" spans="1:7">
      <c r="A15" s="44"/>
      <c r="B15" s="44"/>
      <c r="C15" s="44"/>
      <c r="D15" s="54" t="s">
        <v>11</v>
      </c>
      <c r="E15" s="54">
        <v>6</v>
      </c>
      <c r="F15" s="54">
        <v>2</v>
      </c>
      <c r="G15" s="52"/>
    </row>
    <row r="16" spans="1:7">
      <c r="A16" s="52">
        <v>7</v>
      </c>
      <c r="B16" s="52" t="s">
        <v>18</v>
      </c>
      <c r="C16" s="52">
        <v>8</v>
      </c>
      <c r="D16" s="51" t="s">
        <v>9</v>
      </c>
      <c r="E16" s="55">
        <v>2</v>
      </c>
      <c r="F16" s="55">
        <v>6</v>
      </c>
      <c r="G16" s="52" t="s">
        <v>13</v>
      </c>
    </row>
    <row r="17" spans="1:7">
      <c r="A17" s="52"/>
      <c r="B17" s="52"/>
      <c r="C17" s="52"/>
      <c r="D17" s="51" t="s">
        <v>11</v>
      </c>
      <c r="E17" s="55">
        <v>7</v>
      </c>
      <c r="F17" s="55">
        <v>1</v>
      </c>
      <c r="G17" s="52"/>
    </row>
    <row r="18" spans="1:7">
      <c r="A18" s="44">
        <v>8</v>
      </c>
      <c r="B18" s="44" t="s">
        <v>19</v>
      </c>
      <c r="C18" s="44">
        <v>8</v>
      </c>
      <c r="D18" s="54" t="s">
        <v>9</v>
      </c>
      <c r="E18" s="54">
        <v>1</v>
      </c>
      <c r="F18" s="54">
        <v>7</v>
      </c>
      <c r="G18" s="52" t="s">
        <v>10</v>
      </c>
    </row>
    <row r="19" spans="1:7">
      <c r="A19" s="44"/>
      <c r="B19" s="44"/>
      <c r="C19" s="44"/>
      <c r="D19" s="54" t="s">
        <v>11</v>
      </c>
      <c r="E19" s="54">
        <v>7</v>
      </c>
      <c r="F19" s="54">
        <v>1</v>
      </c>
      <c r="G19" s="52"/>
    </row>
    <row r="20" ht="27" customHeight="1" spans="1:6">
      <c r="A20" s="56" t="s">
        <v>20</v>
      </c>
      <c r="B20" s="56"/>
      <c r="C20" s="57">
        <f>SUM(C4:C19)</f>
        <v>64</v>
      </c>
      <c r="D20" s="58"/>
      <c r="E20" s="57">
        <f>SUM(E4:E19)</f>
        <v>63</v>
      </c>
      <c r="F20" s="57">
        <f>SUM(F4:F19)</f>
        <v>65</v>
      </c>
    </row>
  </sheetData>
  <mergeCells count="38">
    <mergeCell ref="E2:F2"/>
    <mergeCell ref="A20:B20"/>
    <mergeCell ref="A2:A3"/>
    <mergeCell ref="A4:A5"/>
    <mergeCell ref="A6:A7"/>
    <mergeCell ref="A8:A9"/>
    <mergeCell ref="A10:A11"/>
    <mergeCell ref="A12:A13"/>
    <mergeCell ref="A14:A15"/>
    <mergeCell ref="A16:A17"/>
    <mergeCell ref="A18:A19"/>
    <mergeCell ref="B2:B3"/>
    <mergeCell ref="B4:B5"/>
    <mergeCell ref="B6:B7"/>
    <mergeCell ref="B8:B9"/>
    <mergeCell ref="B10:B11"/>
    <mergeCell ref="B12:B13"/>
    <mergeCell ref="B14:B15"/>
    <mergeCell ref="B16:B17"/>
    <mergeCell ref="B18:B19"/>
    <mergeCell ref="C4:C5"/>
    <mergeCell ref="C6:C7"/>
    <mergeCell ref="C8:C9"/>
    <mergeCell ref="C10:C11"/>
    <mergeCell ref="C12:C13"/>
    <mergeCell ref="C14:C15"/>
    <mergeCell ref="C16:C17"/>
    <mergeCell ref="C18:C19"/>
    <mergeCell ref="D2:D3"/>
    <mergeCell ref="G2:G3"/>
    <mergeCell ref="G4:G5"/>
    <mergeCell ref="G6:G7"/>
    <mergeCell ref="G8:G9"/>
    <mergeCell ref="G10:G11"/>
    <mergeCell ref="G12:G13"/>
    <mergeCell ref="G14:G15"/>
    <mergeCell ref="G16:G17"/>
    <mergeCell ref="G18:G1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
  <sheetViews>
    <sheetView zoomScale="55" zoomScaleNormal="55" topLeftCell="A16" workbookViewId="0">
      <selection activeCell="G12" sqref="G12"/>
    </sheetView>
  </sheetViews>
  <sheetFormatPr defaultColWidth="8.72727272727273" defaultRowHeight="14.5"/>
  <cols>
    <col min="2" max="3" width="13.3636363636364" customWidth="1"/>
    <col min="4" max="4" width="41.6363636363636" customWidth="1"/>
    <col min="5" max="5" width="26.5454545454545" customWidth="1"/>
    <col min="6" max="6" width="17.6363636363636" customWidth="1"/>
    <col min="7" max="9" width="13.3636363636364" customWidth="1"/>
  </cols>
  <sheetData>
    <row r="1" ht="18" customHeight="1" spans="1:9">
      <c r="A1" s="2" t="s">
        <v>21</v>
      </c>
      <c r="B1" s="3" t="s">
        <v>22</v>
      </c>
      <c r="C1" s="3"/>
      <c r="D1" s="4" t="e">
        <f>"Pass: "&amp;COUNTIF(#REF!,"Pass")</f>
        <v>#REF!</v>
      </c>
      <c r="E1" s="5" t="e">
        <f>"Untested: "&amp;COUNTIF(#REF!,"Untest")</f>
        <v>#REF!</v>
      </c>
      <c r="F1" s="6"/>
      <c r="G1" s="7"/>
      <c r="H1" s="7"/>
      <c r="I1" s="33"/>
    </row>
    <row r="2" ht="18" customHeight="1" spans="1:9">
      <c r="A2" s="8" t="s">
        <v>23</v>
      </c>
      <c r="B2" s="9" t="s">
        <v>24</v>
      </c>
      <c r="C2" s="9"/>
      <c r="D2" s="4" t="e">
        <f>"Fail: "&amp;COUNTIF(#REF!,"Fail")</f>
        <v>#REF!</v>
      </c>
      <c r="E2" s="5" t="e">
        <f>"N/A: "&amp;COUNTIF(#REF!,"N/A")</f>
        <v>#REF!</v>
      </c>
      <c r="F2" s="6"/>
      <c r="G2" s="7"/>
      <c r="H2" s="7"/>
      <c r="I2" s="33"/>
    </row>
    <row r="3" ht="18" customHeight="1" spans="1:26">
      <c r="A3" s="8" t="s">
        <v>25</v>
      </c>
      <c r="B3" s="8"/>
      <c r="C3" s="8"/>
      <c r="D3" s="4" t="e">
        <f>"Percent Complete: "&amp;ROUND((COUNTIF(#REF!,"Pass")*100)/((COUNTA($A$5:$A$934)*5)-COUNTIF(#REF!,"N/A")),2)&amp;"%"</f>
        <v>#REF!</v>
      </c>
      <c r="E3" s="10" t="str">
        <f>"Number of cases: "&amp;(COUNTA($A$5:$A$938))</f>
        <v>Number of cases: 8</v>
      </c>
      <c r="F3" s="11"/>
      <c r="G3" s="7"/>
      <c r="H3" s="7"/>
      <c r="I3" s="33"/>
      <c r="K3" s="1"/>
      <c r="L3" s="1"/>
      <c r="M3" s="1"/>
      <c r="N3" s="1"/>
      <c r="O3" s="1"/>
      <c r="P3" s="1"/>
      <c r="Q3" s="1"/>
      <c r="R3" s="1"/>
      <c r="S3" s="1"/>
      <c r="T3" s="1"/>
      <c r="U3" s="1"/>
      <c r="V3" s="1"/>
      <c r="W3" s="1"/>
      <c r="X3" s="1"/>
      <c r="Y3" s="1"/>
      <c r="Z3" s="1"/>
    </row>
    <row r="4" ht="18" customHeight="1" spans="1:26">
      <c r="A4" s="12" t="s">
        <v>26</v>
      </c>
      <c r="B4" s="13" t="s">
        <v>27</v>
      </c>
      <c r="C4" s="13" t="s">
        <v>28</v>
      </c>
      <c r="D4" s="13" t="s">
        <v>29</v>
      </c>
      <c r="E4" s="13" t="s">
        <v>30</v>
      </c>
      <c r="F4" s="13" t="s">
        <v>31</v>
      </c>
      <c r="G4" s="13" t="s">
        <v>32</v>
      </c>
      <c r="H4" s="13" t="s">
        <v>33</v>
      </c>
      <c r="I4" s="13" t="s">
        <v>34</v>
      </c>
      <c r="K4" s="1"/>
      <c r="L4" s="1"/>
      <c r="M4" s="1"/>
      <c r="N4" s="1"/>
      <c r="O4" s="1"/>
      <c r="P4" s="1"/>
      <c r="Q4" s="1"/>
      <c r="R4" s="1"/>
      <c r="S4" s="1"/>
      <c r="T4" s="1"/>
      <c r="U4" s="1"/>
      <c r="V4" s="1"/>
      <c r="W4" s="1"/>
      <c r="X4" s="1"/>
      <c r="Y4" s="1"/>
      <c r="Z4" s="1"/>
    </row>
    <row r="5" ht="73" customHeight="1" spans="1:26">
      <c r="A5" s="14" t="s">
        <v>35</v>
      </c>
      <c r="B5" s="18" t="s">
        <v>36</v>
      </c>
      <c r="C5" s="18" t="s">
        <v>37</v>
      </c>
      <c r="D5" s="17" t="s">
        <v>38</v>
      </c>
      <c r="E5" s="18" t="s">
        <v>39</v>
      </c>
      <c r="F5" s="18" t="s">
        <v>40</v>
      </c>
      <c r="G5" s="18" t="s">
        <v>7</v>
      </c>
      <c r="H5" s="24"/>
      <c r="I5" s="18" t="s">
        <v>41</v>
      </c>
      <c r="K5" s="1"/>
      <c r="L5" s="1"/>
      <c r="M5" s="1"/>
      <c r="N5" s="1"/>
      <c r="O5" s="1"/>
      <c r="P5" s="1"/>
      <c r="Q5" s="1"/>
      <c r="R5" s="1"/>
      <c r="S5" s="1"/>
      <c r="T5" s="1"/>
      <c r="U5" s="1"/>
      <c r="V5" s="1"/>
      <c r="W5" s="1"/>
      <c r="X5" s="1"/>
      <c r="Y5" s="1"/>
      <c r="Z5" s="1"/>
    </row>
    <row r="6" ht="49" customHeight="1" spans="1:26">
      <c r="A6" s="21"/>
      <c r="B6" s="18"/>
      <c r="C6" s="18"/>
      <c r="D6" s="22"/>
      <c r="E6" s="18"/>
      <c r="F6" s="18" t="s">
        <v>42</v>
      </c>
      <c r="G6" s="18"/>
      <c r="H6" s="24"/>
      <c r="I6" s="18"/>
      <c r="K6" s="1"/>
      <c r="L6" s="1"/>
      <c r="M6" s="1"/>
      <c r="N6" s="1"/>
      <c r="O6" s="1"/>
      <c r="P6" s="1"/>
      <c r="Q6" s="1"/>
      <c r="R6" s="1"/>
      <c r="S6" s="1"/>
      <c r="T6" s="1"/>
      <c r="U6" s="1"/>
      <c r="V6" s="1"/>
      <c r="W6" s="1"/>
      <c r="X6" s="1"/>
      <c r="Y6" s="1"/>
      <c r="Z6" s="1"/>
    </row>
    <row r="7" spans="1:26">
      <c r="A7" s="14" t="s">
        <v>43</v>
      </c>
      <c r="B7" s="18" t="s">
        <v>44</v>
      </c>
      <c r="C7" s="18" t="s">
        <v>45</v>
      </c>
      <c r="D7" s="17" t="s">
        <v>46</v>
      </c>
      <c r="E7" s="18" t="s">
        <v>47</v>
      </c>
      <c r="F7" s="18" t="s">
        <v>48</v>
      </c>
      <c r="G7" s="18" t="s">
        <v>6</v>
      </c>
      <c r="H7" s="24"/>
      <c r="I7" s="18" t="s">
        <v>49</v>
      </c>
      <c r="K7" s="1"/>
      <c r="L7" s="1"/>
      <c r="M7" s="1"/>
      <c r="N7" s="1"/>
      <c r="O7" s="1"/>
      <c r="P7" s="1"/>
      <c r="Q7" s="1"/>
      <c r="R7" s="1"/>
      <c r="S7" s="1"/>
      <c r="T7" s="1"/>
      <c r="U7" s="1"/>
      <c r="V7" s="1"/>
      <c r="W7" s="1"/>
      <c r="X7" s="1"/>
      <c r="Y7" s="1"/>
      <c r="Z7" s="1"/>
    </row>
    <row r="8" ht="69" customHeight="1" spans="1:26">
      <c r="A8" s="21"/>
      <c r="B8" s="18"/>
      <c r="C8" s="18"/>
      <c r="D8" s="22"/>
      <c r="E8" s="18"/>
      <c r="F8" s="18" t="s">
        <v>50</v>
      </c>
      <c r="G8" s="18"/>
      <c r="H8" s="24"/>
      <c r="I8" s="18"/>
      <c r="K8" s="1"/>
      <c r="L8" s="1"/>
      <c r="M8" s="1"/>
      <c r="N8" s="1"/>
      <c r="O8" s="1"/>
      <c r="P8" s="1"/>
      <c r="Q8" s="1"/>
      <c r="R8" s="1"/>
      <c r="S8" s="1"/>
      <c r="T8" s="1"/>
      <c r="U8" s="1"/>
      <c r="V8" s="1"/>
      <c r="W8" s="1"/>
      <c r="X8" s="1"/>
      <c r="Y8" s="1"/>
      <c r="Z8" s="1"/>
    </row>
    <row r="9" ht="51" customHeight="1" spans="1:26">
      <c r="A9" s="14" t="s">
        <v>51</v>
      </c>
      <c r="B9" s="18" t="s">
        <v>52</v>
      </c>
      <c r="C9" s="18" t="s">
        <v>53</v>
      </c>
      <c r="D9" s="17" t="s">
        <v>54</v>
      </c>
      <c r="E9" s="18" t="s">
        <v>55</v>
      </c>
      <c r="F9" s="18" t="s">
        <v>56</v>
      </c>
      <c r="G9" s="18" t="s">
        <v>57</v>
      </c>
      <c r="H9" s="24"/>
      <c r="I9" s="18" t="s">
        <v>58</v>
      </c>
      <c r="K9" s="1"/>
      <c r="L9" s="1"/>
      <c r="M9" s="1"/>
      <c r="N9" s="1"/>
      <c r="O9" s="1"/>
      <c r="P9" s="1"/>
      <c r="Q9" s="1"/>
      <c r="R9" s="1"/>
      <c r="S9" s="1"/>
      <c r="T9" s="1"/>
      <c r="U9" s="1"/>
      <c r="V9" s="1"/>
      <c r="W9" s="1"/>
      <c r="X9" s="1"/>
      <c r="Y9" s="1"/>
      <c r="Z9" s="1"/>
    </row>
    <row r="10" ht="111" customHeight="1" spans="1:26">
      <c r="A10" s="21"/>
      <c r="B10" s="18"/>
      <c r="C10" s="18"/>
      <c r="D10" s="22"/>
      <c r="E10" s="18"/>
      <c r="F10" s="18" t="s">
        <v>59</v>
      </c>
      <c r="G10" s="18" t="s">
        <v>60</v>
      </c>
      <c r="H10" s="24"/>
      <c r="I10" s="18"/>
      <c r="K10" s="1"/>
      <c r="L10" s="1"/>
      <c r="M10" s="1"/>
      <c r="N10" s="1"/>
      <c r="O10" s="1"/>
      <c r="P10" s="1"/>
      <c r="Q10" s="1"/>
      <c r="R10" s="1"/>
      <c r="S10" s="1"/>
      <c r="T10" s="1"/>
      <c r="U10" s="1"/>
      <c r="V10" s="1"/>
      <c r="W10" s="1"/>
      <c r="X10" s="1"/>
      <c r="Y10" s="1"/>
      <c r="Z10" s="1"/>
    </row>
    <row r="11" ht="51" customHeight="1" spans="1:26">
      <c r="A11" s="14" t="s">
        <v>61</v>
      </c>
      <c r="B11" s="18" t="s">
        <v>62</v>
      </c>
      <c r="C11" s="18" t="s">
        <v>53</v>
      </c>
      <c r="D11" s="17" t="s">
        <v>63</v>
      </c>
      <c r="E11" s="18" t="s">
        <v>64</v>
      </c>
      <c r="F11" s="18" t="s">
        <v>65</v>
      </c>
      <c r="G11" s="16" t="s">
        <v>6</v>
      </c>
      <c r="H11" s="24"/>
      <c r="I11" s="18" t="s">
        <v>66</v>
      </c>
      <c r="K11" s="1"/>
      <c r="L11" s="1"/>
      <c r="M11" s="1"/>
      <c r="N11" s="1"/>
      <c r="O11" s="1"/>
      <c r="P11" s="1"/>
      <c r="Q11" s="1"/>
      <c r="R11" s="1"/>
      <c r="S11" s="1"/>
      <c r="T11" s="1"/>
      <c r="U11" s="1"/>
      <c r="V11" s="1"/>
      <c r="W11" s="1"/>
      <c r="X11" s="1"/>
      <c r="Y11" s="1"/>
      <c r="Z11" s="1"/>
    </row>
    <row r="12" ht="70" customHeight="1" spans="1:26">
      <c r="A12" s="21"/>
      <c r="B12" s="18"/>
      <c r="C12" s="18"/>
      <c r="D12" s="26"/>
      <c r="E12" s="18"/>
      <c r="F12" s="18" t="s">
        <v>67</v>
      </c>
      <c r="G12" s="16" t="s">
        <v>7</v>
      </c>
      <c r="H12" s="24"/>
      <c r="I12" s="18"/>
      <c r="K12" s="1"/>
      <c r="L12" s="1"/>
      <c r="M12" s="1"/>
      <c r="N12" s="1"/>
      <c r="O12" s="1"/>
      <c r="P12" s="1"/>
      <c r="Q12" s="1"/>
      <c r="R12" s="1"/>
      <c r="S12" s="1"/>
      <c r="T12" s="1"/>
      <c r="U12" s="1"/>
      <c r="V12" s="1"/>
      <c r="W12" s="1"/>
      <c r="X12" s="1"/>
      <c r="Y12" s="1"/>
      <c r="Z12" s="1"/>
    </row>
    <row r="13" ht="72.5" customHeight="1" spans="1:26">
      <c r="A13" s="14" t="s">
        <v>68</v>
      </c>
      <c r="B13" s="18" t="s">
        <v>69</v>
      </c>
      <c r="C13" s="18" t="s">
        <v>53</v>
      </c>
      <c r="D13" s="17" t="s">
        <v>70</v>
      </c>
      <c r="E13" s="18" t="s">
        <v>71</v>
      </c>
      <c r="F13" s="18" t="s">
        <v>72</v>
      </c>
      <c r="G13" s="18" t="s">
        <v>57</v>
      </c>
      <c r="H13" s="24"/>
      <c r="I13" s="18" t="s">
        <v>73</v>
      </c>
      <c r="K13" s="1"/>
      <c r="L13" s="1"/>
      <c r="M13" s="1"/>
      <c r="N13" s="1"/>
      <c r="O13" s="1"/>
      <c r="P13" s="1"/>
      <c r="Q13" s="1"/>
      <c r="R13" s="1"/>
      <c r="S13" s="1"/>
      <c r="T13" s="1"/>
      <c r="U13" s="1"/>
      <c r="V13" s="1"/>
      <c r="W13" s="1"/>
      <c r="X13" s="1"/>
      <c r="Y13" s="1"/>
      <c r="Z13" s="1"/>
    </row>
    <row r="14" ht="77" customHeight="1" spans="1:9">
      <c r="A14" s="21"/>
      <c r="B14" s="18"/>
      <c r="C14" s="18"/>
      <c r="D14" s="22"/>
      <c r="E14" s="18"/>
      <c r="F14" s="18" t="s">
        <v>50</v>
      </c>
      <c r="G14" s="18" t="s">
        <v>60</v>
      </c>
      <c r="H14" s="24"/>
      <c r="I14" s="18"/>
    </row>
    <row r="15" ht="44" customHeight="1" spans="1:9">
      <c r="A15" s="14" t="s">
        <v>74</v>
      </c>
      <c r="B15" s="18" t="s">
        <v>75</v>
      </c>
      <c r="C15" s="18" t="s">
        <v>76</v>
      </c>
      <c r="D15" s="17" t="s">
        <v>77</v>
      </c>
      <c r="E15" s="18" t="s">
        <v>78</v>
      </c>
      <c r="F15" s="18" t="s">
        <v>79</v>
      </c>
      <c r="G15" s="18" t="s">
        <v>7</v>
      </c>
      <c r="H15" s="24"/>
      <c r="I15" s="18" t="s">
        <v>80</v>
      </c>
    </row>
    <row r="16" ht="113" customHeight="1" spans="1:9">
      <c r="A16" s="21"/>
      <c r="B16" s="18"/>
      <c r="C16" s="18"/>
      <c r="D16" s="22"/>
      <c r="E16" s="18"/>
      <c r="F16" s="18" t="s">
        <v>81</v>
      </c>
      <c r="G16" s="18"/>
      <c r="H16" s="24"/>
      <c r="I16" s="18"/>
    </row>
    <row r="17" ht="35" customHeight="1" spans="1:9">
      <c r="A17" s="14" t="s">
        <v>82</v>
      </c>
      <c r="B17" s="18" t="s">
        <v>83</v>
      </c>
      <c r="C17" s="18" t="s">
        <v>84</v>
      </c>
      <c r="D17" s="17" t="s">
        <v>85</v>
      </c>
      <c r="E17" s="18" t="s">
        <v>86</v>
      </c>
      <c r="F17" s="18" t="s">
        <v>87</v>
      </c>
      <c r="G17" s="18" t="s">
        <v>57</v>
      </c>
      <c r="H17" s="24"/>
      <c r="I17" s="18" t="s">
        <v>88</v>
      </c>
    </row>
    <row r="18" ht="101" customHeight="1" spans="1:9">
      <c r="A18" s="21"/>
      <c r="B18" s="18"/>
      <c r="C18" s="18"/>
      <c r="D18" s="22"/>
      <c r="E18" s="18"/>
      <c r="F18" s="18" t="s">
        <v>89</v>
      </c>
      <c r="G18" s="18" t="s">
        <v>60</v>
      </c>
      <c r="H18" s="24"/>
      <c r="I18" s="18"/>
    </row>
    <row r="19" customFormat="1" spans="1:9">
      <c r="A19" s="14" t="s">
        <v>90</v>
      </c>
      <c r="B19" s="23" t="s">
        <v>91</v>
      </c>
      <c r="C19" s="18" t="s">
        <v>84</v>
      </c>
      <c r="D19" s="17" t="s">
        <v>92</v>
      </c>
      <c r="E19" s="18" t="s">
        <v>93</v>
      </c>
      <c r="F19" s="18" t="s">
        <v>94</v>
      </c>
      <c r="G19" s="19" t="s">
        <v>57</v>
      </c>
      <c r="H19" s="24"/>
      <c r="I19" s="18" t="s">
        <v>95</v>
      </c>
    </row>
    <row r="20" customFormat="1" ht="150" customHeight="1" spans="1:9">
      <c r="A20" s="21"/>
      <c r="B20" s="23"/>
      <c r="C20" s="18"/>
      <c r="D20" s="22"/>
      <c r="E20" s="18"/>
      <c r="F20" s="18" t="s">
        <v>96</v>
      </c>
      <c r="G20" s="19" t="s">
        <v>60</v>
      </c>
      <c r="H20" s="24"/>
      <c r="I20" s="18"/>
    </row>
  </sheetData>
  <mergeCells count="59">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G5:G6"/>
    <mergeCell ref="G7:G8"/>
    <mergeCell ref="G15:G16"/>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
  <sheetViews>
    <sheetView zoomScale="55" zoomScaleNormal="55" topLeftCell="A14" workbookViewId="0">
      <selection activeCell="G20" sqref="G20"/>
    </sheetView>
  </sheetViews>
  <sheetFormatPr defaultColWidth="8.72727272727273" defaultRowHeight="14.5"/>
  <cols>
    <col min="1" max="1" width="8.72727272727273" style="33"/>
    <col min="2" max="3" width="23" style="33" customWidth="1"/>
    <col min="4" max="4" width="34.7272727272727" style="33" customWidth="1"/>
    <col min="5" max="6" width="23" style="33" customWidth="1"/>
    <col min="7" max="7" width="23" style="36" customWidth="1"/>
    <col min="8" max="8" width="14.1818181818182" style="33" customWidth="1"/>
    <col min="9" max="9" width="30.9090909090909" style="33" customWidth="1"/>
    <col min="10" max="28" width="8.72727272727273" style="33"/>
    <col min="29" max="29" width="20.4909090909091" style="33" customWidth="1"/>
    <col min="30" max="16384" width="8.72727272727273" style="33"/>
  </cols>
  <sheetData>
    <row r="1" ht="24" customHeight="1" spans="1:29">
      <c r="A1" s="2" t="s">
        <v>21</v>
      </c>
      <c r="B1" s="3" t="s">
        <v>22</v>
      </c>
      <c r="C1" s="3"/>
      <c r="D1" s="4" t="e">
        <f>"Pass: "&amp;COUNTIF(#REF!,"Pass")</f>
        <v>#REF!</v>
      </c>
      <c r="E1" s="5" t="e">
        <f>"Untested: "&amp;COUNTIF(#REF!,"Untest")</f>
        <v>#REF!</v>
      </c>
      <c r="F1" s="6"/>
      <c r="G1" s="37"/>
      <c r="H1" s="7"/>
      <c r="K1" s="38"/>
      <c r="L1" s="38"/>
      <c r="M1" s="38"/>
      <c r="N1" s="38"/>
      <c r="O1" s="38"/>
      <c r="P1" s="38"/>
      <c r="Q1" s="38"/>
      <c r="R1" s="38"/>
      <c r="S1" s="38"/>
      <c r="T1" s="38"/>
      <c r="U1" s="38"/>
      <c r="V1" s="38"/>
      <c r="W1" s="38"/>
      <c r="X1" s="38"/>
      <c r="Y1" s="38"/>
      <c r="Z1" s="38"/>
      <c r="AA1" s="38"/>
      <c r="AB1" s="38"/>
      <c r="AC1" s="38"/>
    </row>
    <row r="2" ht="28" customHeight="1" spans="1:29">
      <c r="A2" s="8" t="s">
        <v>23</v>
      </c>
      <c r="B2" s="9" t="s">
        <v>24</v>
      </c>
      <c r="C2" s="9"/>
      <c r="D2" s="4" t="e">
        <f>"Fail: "&amp;COUNTIF(#REF!,"Fail")</f>
        <v>#REF!</v>
      </c>
      <c r="E2" s="5" t="e">
        <f>"N/A: "&amp;COUNTIF(#REF!,"N/A")</f>
        <v>#REF!</v>
      </c>
      <c r="F2" s="6"/>
      <c r="G2" s="37"/>
      <c r="H2" s="7"/>
      <c r="K2" s="38"/>
      <c r="L2" s="38"/>
      <c r="M2" s="38"/>
      <c r="N2" s="38"/>
      <c r="O2" s="38"/>
      <c r="P2" s="38"/>
      <c r="Q2" s="38"/>
      <c r="R2" s="38"/>
      <c r="S2" s="38"/>
      <c r="T2" s="38"/>
      <c r="U2" s="38"/>
      <c r="V2" s="38"/>
      <c r="W2" s="38"/>
      <c r="X2" s="38"/>
      <c r="Y2" s="38"/>
      <c r="Z2" s="38"/>
      <c r="AA2" s="38"/>
      <c r="AB2" s="38"/>
      <c r="AC2" s="38"/>
    </row>
    <row r="3" ht="24" customHeight="1" spans="1:29">
      <c r="A3" s="8" t="s">
        <v>25</v>
      </c>
      <c r="B3" s="8"/>
      <c r="C3" s="8"/>
      <c r="D3" s="4" t="e">
        <f>"Percent Complete: "&amp;ROUND((COUNTIF(#REF!,"Pass")*100)/((COUNTA($A$5:$A$938)*5)-COUNTIF(#REF!,"N/A")),2)&amp;"%"</f>
        <v>#REF!</v>
      </c>
      <c r="E3" s="10" t="str">
        <f>"Number of cases: "&amp;(COUNTA($A$5:$A$938))</f>
        <v>Number of cases: 8</v>
      </c>
      <c r="F3" s="11"/>
      <c r="G3" s="37"/>
      <c r="H3" s="7"/>
      <c r="K3" s="38"/>
      <c r="L3" s="38"/>
      <c r="M3" s="38"/>
      <c r="N3" s="38"/>
      <c r="O3" s="38"/>
      <c r="P3" s="38"/>
      <c r="Q3" s="38"/>
      <c r="R3" s="38"/>
      <c r="S3" s="38"/>
      <c r="T3" s="38"/>
      <c r="U3" s="38"/>
      <c r="V3" s="38"/>
      <c r="W3" s="38"/>
      <c r="X3" s="38"/>
      <c r="Y3" s="38"/>
      <c r="Z3" s="38"/>
      <c r="AA3" s="38"/>
      <c r="AB3" s="38"/>
      <c r="AC3" s="38"/>
    </row>
    <row r="4" ht="24" customHeight="1" spans="1:29">
      <c r="A4" s="12" t="s">
        <v>26</v>
      </c>
      <c r="B4" s="13" t="s">
        <v>27</v>
      </c>
      <c r="C4" s="13" t="s">
        <v>28</v>
      </c>
      <c r="D4" s="13" t="s">
        <v>29</v>
      </c>
      <c r="E4" s="13" t="s">
        <v>30</v>
      </c>
      <c r="F4" s="13" t="s">
        <v>31</v>
      </c>
      <c r="G4" s="13" t="s">
        <v>32</v>
      </c>
      <c r="H4" s="13" t="s">
        <v>33</v>
      </c>
      <c r="I4" s="13" t="s">
        <v>34</v>
      </c>
      <c r="K4" s="38"/>
      <c r="L4" s="38"/>
      <c r="M4" s="38"/>
      <c r="N4" s="38"/>
      <c r="O4" s="38"/>
      <c r="P4" s="38"/>
      <c r="Q4" s="38"/>
      <c r="R4" s="38"/>
      <c r="S4" s="38"/>
      <c r="T4" s="38"/>
      <c r="U4" s="38"/>
      <c r="V4" s="38"/>
      <c r="W4" s="38"/>
      <c r="X4" s="38"/>
      <c r="Y4" s="38"/>
      <c r="Z4" s="38"/>
      <c r="AA4" s="38"/>
      <c r="AB4" s="38"/>
      <c r="AC4" s="38"/>
    </row>
    <row r="5" ht="58" customHeight="1" spans="1:29">
      <c r="A5" s="14" t="s">
        <v>35</v>
      </c>
      <c r="B5" s="18" t="s">
        <v>36</v>
      </c>
      <c r="C5" s="18" t="s">
        <v>37</v>
      </c>
      <c r="D5" s="17" t="s">
        <v>97</v>
      </c>
      <c r="E5" s="18" t="s">
        <v>39</v>
      </c>
      <c r="F5" s="18" t="s">
        <v>98</v>
      </c>
      <c r="G5" s="32" t="s">
        <v>7</v>
      </c>
      <c r="H5" s="24"/>
      <c r="I5" s="18" t="s">
        <v>99</v>
      </c>
      <c r="K5" s="38"/>
      <c r="L5" s="38"/>
      <c r="M5" s="38"/>
      <c r="N5" s="38"/>
      <c r="O5" s="38"/>
      <c r="P5" s="38"/>
      <c r="Q5" s="38"/>
      <c r="R5" s="38"/>
      <c r="S5" s="38"/>
      <c r="T5" s="38"/>
      <c r="U5" s="38"/>
      <c r="V5" s="38"/>
      <c r="W5" s="38"/>
      <c r="X5" s="38"/>
      <c r="Y5" s="38"/>
      <c r="Z5" s="38"/>
      <c r="AA5" s="38"/>
      <c r="AB5" s="38"/>
      <c r="AC5" s="38"/>
    </row>
    <row r="6" ht="57" customHeight="1" spans="1:29">
      <c r="A6" s="21"/>
      <c r="B6" s="18"/>
      <c r="C6" s="18"/>
      <c r="D6" s="26"/>
      <c r="E6" s="18"/>
      <c r="F6" s="18" t="s">
        <v>100</v>
      </c>
      <c r="G6" s="32"/>
      <c r="H6" s="24"/>
      <c r="I6" s="18"/>
      <c r="K6" s="38"/>
      <c r="L6" s="38"/>
      <c r="M6" s="38"/>
      <c r="N6" s="38"/>
      <c r="O6" s="38"/>
      <c r="P6" s="38"/>
      <c r="Q6" s="38"/>
      <c r="R6" s="38"/>
      <c r="S6" s="38"/>
      <c r="T6" s="38"/>
      <c r="U6" s="38"/>
      <c r="V6" s="38"/>
      <c r="W6" s="38"/>
      <c r="X6" s="38"/>
      <c r="Y6" s="38"/>
      <c r="Z6" s="38"/>
      <c r="AA6" s="38"/>
      <c r="AB6" s="38"/>
      <c r="AC6" s="38"/>
    </row>
    <row r="7" ht="72.5" customHeight="1" spans="1:29">
      <c r="A7" s="14" t="s">
        <v>43</v>
      </c>
      <c r="B7" s="18" t="s">
        <v>44</v>
      </c>
      <c r="C7" s="18" t="s">
        <v>45</v>
      </c>
      <c r="D7" s="17" t="s">
        <v>101</v>
      </c>
      <c r="E7" s="18" t="s">
        <v>47</v>
      </c>
      <c r="F7" s="18" t="s">
        <v>48</v>
      </c>
      <c r="G7" s="32" t="s">
        <v>6</v>
      </c>
      <c r="H7" s="24"/>
      <c r="I7" s="18" t="s">
        <v>49</v>
      </c>
      <c r="K7" s="38"/>
      <c r="L7" s="38"/>
      <c r="M7" s="38"/>
      <c r="N7" s="38"/>
      <c r="O7" s="38"/>
      <c r="P7" s="38"/>
      <c r="Q7" s="38"/>
      <c r="R7" s="38"/>
      <c r="S7" s="38"/>
      <c r="T7" s="38"/>
      <c r="U7" s="38"/>
      <c r="V7" s="38"/>
      <c r="W7" s="38"/>
      <c r="X7" s="38"/>
      <c r="Y7" s="38"/>
      <c r="Z7" s="38"/>
      <c r="AA7" s="38"/>
      <c r="AB7" s="38"/>
      <c r="AC7" s="38"/>
    </row>
    <row r="8" ht="63" customHeight="1" spans="1:29">
      <c r="A8" s="21"/>
      <c r="B8" s="18"/>
      <c r="C8" s="18"/>
      <c r="D8" s="26"/>
      <c r="E8" s="18"/>
      <c r="F8" s="18" t="s">
        <v>50</v>
      </c>
      <c r="G8" s="32"/>
      <c r="H8" s="24"/>
      <c r="I8" s="18"/>
      <c r="K8" s="38"/>
      <c r="L8" s="38"/>
      <c r="M8" s="38"/>
      <c r="N8" s="38"/>
      <c r="O8" s="38"/>
      <c r="P8" s="38"/>
      <c r="Q8" s="38"/>
      <c r="R8" s="38"/>
      <c r="S8" s="38"/>
      <c r="T8" s="38"/>
      <c r="U8" s="38"/>
      <c r="V8" s="38"/>
      <c r="W8" s="38"/>
      <c r="X8" s="38"/>
      <c r="Y8" s="38"/>
      <c r="Z8" s="38"/>
      <c r="AA8" s="38"/>
      <c r="AB8" s="38"/>
      <c r="AC8" s="38"/>
    </row>
    <row r="9" ht="72.5" customHeight="1" spans="1:29">
      <c r="A9" s="14" t="s">
        <v>51</v>
      </c>
      <c r="B9" s="18" t="s">
        <v>52</v>
      </c>
      <c r="C9" s="18" t="s">
        <v>53</v>
      </c>
      <c r="D9" s="17" t="s">
        <v>102</v>
      </c>
      <c r="E9" s="18" t="s">
        <v>55</v>
      </c>
      <c r="F9" s="18" t="s">
        <v>103</v>
      </c>
      <c r="G9" s="34" t="s">
        <v>104</v>
      </c>
      <c r="H9" s="24"/>
      <c r="I9" s="18" t="s">
        <v>58</v>
      </c>
      <c r="K9" s="38"/>
      <c r="L9" s="38"/>
      <c r="M9" s="38"/>
      <c r="N9" s="38"/>
      <c r="O9" s="38"/>
      <c r="P9" s="38"/>
      <c r="Q9" s="38"/>
      <c r="R9" s="38"/>
      <c r="S9" s="38"/>
      <c r="T9" s="38"/>
      <c r="U9" s="38"/>
      <c r="V9" s="38"/>
      <c r="W9" s="38"/>
      <c r="X9" s="38"/>
      <c r="Y9" s="38"/>
      <c r="Z9" s="38"/>
      <c r="AA9" s="38"/>
      <c r="AB9" s="38"/>
      <c r="AC9" s="38"/>
    </row>
    <row r="10" ht="64" customHeight="1" spans="1:29">
      <c r="A10" s="21"/>
      <c r="B10" s="18"/>
      <c r="C10" s="18"/>
      <c r="D10" s="22"/>
      <c r="E10" s="18"/>
      <c r="F10" s="18" t="s">
        <v>105</v>
      </c>
      <c r="G10" s="35"/>
      <c r="H10" s="24"/>
      <c r="I10" s="18"/>
      <c r="K10" s="38"/>
      <c r="L10" s="38"/>
      <c r="M10" s="38"/>
      <c r="N10" s="38"/>
      <c r="O10" s="38"/>
      <c r="P10" s="38"/>
      <c r="Q10" s="38"/>
      <c r="R10" s="38"/>
      <c r="S10" s="38"/>
      <c r="T10" s="38"/>
      <c r="U10" s="38"/>
      <c r="V10" s="38"/>
      <c r="W10" s="38"/>
      <c r="X10" s="38"/>
      <c r="Y10" s="38"/>
      <c r="Z10" s="38"/>
      <c r="AA10" s="38"/>
      <c r="AB10" s="38"/>
      <c r="AC10" s="38"/>
    </row>
    <row r="11" ht="72.5" customHeight="1" spans="1:29">
      <c r="A11" s="14" t="s">
        <v>61</v>
      </c>
      <c r="B11" s="18" t="s">
        <v>62</v>
      </c>
      <c r="C11" s="18" t="s">
        <v>53</v>
      </c>
      <c r="D11" s="17" t="s">
        <v>106</v>
      </c>
      <c r="E11" s="18" t="s">
        <v>64</v>
      </c>
      <c r="F11" s="18" t="s">
        <v>107</v>
      </c>
      <c r="G11" s="32" t="s">
        <v>7</v>
      </c>
      <c r="H11" s="24"/>
      <c r="I11" s="18" t="s">
        <v>108</v>
      </c>
      <c r="K11" s="38"/>
      <c r="L11" s="38"/>
      <c r="M11" s="38"/>
      <c r="N11" s="38"/>
      <c r="O11" s="38"/>
      <c r="P11" s="38"/>
      <c r="Q11" s="38"/>
      <c r="R11" s="38"/>
      <c r="S11" s="38"/>
      <c r="T11" s="38"/>
      <c r="U11" s="38"/>
      <c r="V11" s="38"/>
      <c r="W11" s="38"/>
      <c r="X11" s="38"/>
      <c r="Y11" s="38"/>
      <c r="Z11" s="38"/>
      <c r="AA11" s="38"/>
      <c r="AB11" s="38"/>
      <c r="AC11" s="38"/>
    </row>
    <row r="12" ht="72" customHeight="1" spans="1:29">
      <c r="A12" s="21"/>
      <c r="B12" s="18"/>
      <c r="C12" s="18"/>
      <c r="D12" s="26"/>
      <c r="E12" s="18"/>
      <c r="F12" s="18" t="s">
        <v>109</v>
      </c>
      <c r="G12" s="32" t="s">
        <v>6</v>
      </c>
      <c r="H12" s="24"/>
      <c r="I12" s="18"/>
      <c r="K12" s="38"/>
      <c r="L12" s="38"/>
      <c r="M12" s="38"/>
      <c r="N12" s="38"/>
      <c r="O12" s="38"/>
      <c r="P12" s="38"/>
      <c r="Q12" s="38"/>
      <c r="R12" s="38"/>
      <c r="S12" s="38"/>
      <c r="T12" s="38"/>
      <c r="U12" s="38"/>
      <c r="V12" s="38"/>
      <c r="W12" s="38"/>
      <c r="X12" s="38"/>
      <c r="Y12" s="38"/>
      <c r="Z12" s="38"/>
      <c r="AA12" s="38"/>
      <c r="AB12" s="38"/>
      <c r="AC12" s="38"/>
    </row>
    <row r="13" ht="35" customHeight="1" spans="1:29">
      <c r="A13" s="14" t="s">
        <v>68</v>
      </c>
      <c r="B13" s="18" t="s">
        <v>69</v>
      </c>
      <c r="C13" s="18" t="s">
        <v>53</v>
      </c>
      <c r="D13" s="17" t="s">
        <v>110</v>
      </c>
      <c r="E13" s="18" t="s">
        <v>71</v>
      </c>
      <c r="F13" s="18" t="s">
        <v>111</v>
      </c>
      <c r="G13" s="32" t="s">
        <v>57</v>
      </c>
      <c r="H13" s="24"/>
      <c r="I13" s="18" t="s">
        <v>73</v>
      </c>
      <c r="K13" s="38"/>
      <c r="L13" s="38"/>
      <c r="M13" s="38"/>
      <c r="N13" s="38"/>
      <c r="O13" s="38"/>
      <c r="P13" s="38"/>
      <c r="Q13" s="38"/>
      <c r="R13" s="38"/>
      <c r="S13" s="38"/>
      <c r="T13" s="38"/>
      <c r="U13" s="38"/>
      <c r="V13" s="38"/>
      <c r="W13" s="38"/>
      <c r="X13" s="38"/>
      <c r="Y13" s="38"/>
      <c r="Z13" s="38"/>
      <c r="AA13" s="38"/>
      <c r="AB13" s="38"/>
      <c r="AC13" s="38"/>
    </row>
    <row r="14" ht="96" customHeight="1" spans="1:29">
      <c r="A14" s="21"/>
      <c r="B14" s="18"/>
      <c r="C14" s="18"/>
      <c r="D14" s="22"/>
      <c r="E14" s="18"/>
      <c r="F14" s="18" t="s">
        <v>50</v>
      </c>
      <c r="G14" s="32" t="s">
        <v>60</v>
      </c>
      <c r="H14" s="24"/>
      <c r="I14" s="18"/>
      <c r="K14" s="38"/>
      <c r="L14" s="38"/>
      <c r="M14" s="38"/>
      <c r="N14" s="38"/>
      <c r="O14" s="38"/>
      <c r="P14" s="38"/>
      <c r="Q14" s="38"/>
      <c r="R14" s="38"/>
      <c r="S14" s="38"/>
      <c r="T14" s="38"/>
      <c r="U14" s="38"/>
      <c r="V14" s="38"/>
      <c r="W14" s="38"/>
      <c r="X14" s="38"/>
      <c r="Y14" s="38"/>
      <c r="Z14" s="38"/>
      <c r="AA14" s="38"/>
      <c r="AB14" s="38"/>
      <c r="AC14" s="38"/>
    </row>
    <row r="15" ht="37" customHeight="1" spans="1:29">
      <c r="A15" s="14" t="s">
        <v>74</v>
      </c>
      <c r="B15" s="18" t="s">
        <v>75</v>
      </c>
      <c r="C15" s="18" t="s">
        <v>76</v>
      </c>
      <c r="D15" s="17" t="s">
        <v>112</v>
      </c>
      <c r="E15" s="18" t="s">
        <v>78</v>
      </c>
      <c r="F15" s="18" t="s">
        <v>113</v>
      </c>
      <c r="G15" s="32" t="s">
        <v>6</v>
      </c>
      <c r="H15" s="24"/>
      <c r="I15" s="18" t="s">
        <v>80</v>
      </c>
      <c r="K15" s="38"/>
      <c r="L15" s="38"/>
      <c r="M15" s="38"/>
      <c r="N15" s="38"/>
      <c r="O15" s="38"/>
      <c r="P15" s="38"/>
      <c r="Q15" s="38"/>
      <c r="R15" s="38"/>
      <c r="S15" s="38"/>
      <c r="T15" s="38"/>
      <c r="U15" s="38"/>
      <c r="V15" s="38"/>
      <c r="W15" s="38"/>
      <c r="X15" s="38"/>
      <c r="Y15" s="38"/>
      <c r="Z15" s="38"/>
      <c r="AA15" s="38"/>
      <c r="AB15" s="38"/>
      <c r="AC15" s="38"/>
    </row>
    <row r="16" ht="83" customHeight="1" spans="1:9">
      <c r="A16" s="21"/>
      <c r="B16" s="18"/>
      <c r="C16" s="18"/>
      <c r="D16" s="22"/>
      <c r="E16" s="18"/>
      <c r="F16" s="18" t="s">
        <v>114</v>
      </c>
      <c r="G16" s="32"/>
      <c r="H16" s="24"/>
      <c r="I16" s="18"/>
    </row>
    <row r="17" ht="34" customHeight="1" spans="1:9">
      <c r="A17" s="14" t="s">
        <v>82</v>
      </c>
      <c r="B17" s="18" t="s">
        <v>83</v>
      </c>
      <c r="C17" s="18" t="s">
        <v>84</v>
      </c>
      <c r="D17" s="17" t="s">
        <v>115</v>
      </c>
      <c r="E17" s="18" t="s">
        <v>86</v>
      </c>
      <c r="F17" s="18" t="s">
        <v>48</v>
      </c>
      <c r="G17" s="32" t="s">
        <v>6</v>
      </c>
      <c r="H17" s="24"/>
      <c r="I17" s="18" t="s">
        <v>88</v>
      </c>
    </row>
    <row r="18" ht="112" customHeight="1" spans="1:9">
      <c r="A18" s="21"/>
      <c r="B18" s="18"/>
      <c r="C18" s="18"/>
      <c r="D18" s="22"/>
      <c r="E18" s="18"/>
      <c r="F18" s="18" t="s">
        <v>116</v>
      </c>
      <c r="G18" s="32" t="s">
        <v>7</v>
      </c>
      <c r="H18" s="24"/>
      <c r="I18" s="18"/>
    </row>
    <row r="19" customFormat="1" spans="1:9">
      <c r="A19" s="14" t="s">
        <v>90</v>
      </c>
      <c r="B19" s="23" t="s">
        <v>91</v>
      </c>
      <c r="C19" s="18" t="s">
        <v>84</v>
      </c>
      <c r="D19" s="17" t="s">
        <v>117</v>
      </c>
      <c r="E19" s="18" t="s">
        <v>93</v>
      </c>
      <c r="F19" s="18" t="s">
        <v>118</v>
      </c>
      <c r="G19" s="19" t="s">
        <v>57</v>
      </c>
      <c r="H19" s="24"/>
      <c r="I19" s="18" t="s">
        <v>95</v>
      </c>
    </row>
    <row r="20" customFormat="1" ht="121" customHeight="1" spans="1:9">
      <c r="A20" s="21"/>
      <c r="B20" s="23"/>
      <c r="C20" s="18"/>
      <c r="D20" s="22"/>
      <c r="E20" s="18"/>
      <c r="F20" s="18" t="s">
        <v>96</v>
      </c>
      <c r="G20" s="19" t="s">
        <v>60</v>
      </c>
      <c r="H20" s="24"/>
      <c r="I20" s="18"/>
    </row>
  </sheetData>
  <mergeCells count="60">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G5:G6"/>
    <mergeCell ref="G7:G8"/>
    <mergeCell ref="G9:G10"/>
    <mergeCell ref="G15:G16"/>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
  <sheetViews>
    <sheetView zoomScale="53" zoomScaleNormal="53" topLeftCell="A12" workbookViewId="0">
      <selection activeCell="G20" sqref="G20"/>
    </sheetView>
  </sheetViews>
  <sheetFormatPr defaultColWidth="8.72727272727273" defaultRowHeight="14.5"/>
  <cols>
    <col min="2" max="3" width="16.7272727272727" customWidth="1"/>
    <col min="4" max="4" width="35" customWidth="1"/>
    <col min="5" max="9" width="16.7272727272727" customWidth="1"/>
  </cols>
  <sheetData>
    <row r="1" ht="42" customHeight="1" spans="1:9">
      <c r="A1" s="2" t="s">
        <v>21</v>
      </c>
      <c r="B1" s="3" t="s">
        <v>22</v>
      </c>
      <c r="C1" s="3"/>
      <c r="D1" s="4" t="e">
        <f>"Pass: "&amp;COUNTIF(#REF!,"Pass")</f>
        <v>#REF!</v>
      </c>
      <c r="E1" s="5" t="e">
        <f>"Untested: "&amp;COUNTIF(#REF!,"Untest")</f>
        <v>#REF!</v>
      </c>
      <c r="F1" s="6"/>
      <c r="G1" s="7"/>
      <c r="H1" s="7"/>
      <c r="I1" s="33"/>
    </row>
    <row r="2" ht="16" customHeight="1" spans="1:9">
      <c r="A2" s="8" t="s">
        <v>23</v>
      </c>
      <c r="B2" s="9" t="s">
        <v>24</v>
      </c>
      <c r="C2" s="9"/>
      <c r="D2" s="4" t="e">
        <f>"Fail: "&amp;COUNTIF(#REF!,"Fail")</f>
        <v>#REF!</v>
      </c>
      <c r="E2" s="5" t="e">
        <f>"N/A: "&amp;COUNTIF(#REF!,"N/A")</f>
        <v>#REF!</v>
      </c>
      <c r="F2" s="6"/>
      <c r="G2" s="7"/>
      <c r="H2" s="7"/>
      <c r="I2" s="33"/>
    </row>
    <row r="3" ht="16" customHeight="1" spans="1:27">
      <c r="A3" s="8" t="s">
        <v>25</v>
      </c>
      <c r="B3" s="8"/>
      <c r="C3" s="8"/>
      <c r="D3" s="4" t="e">
        <f>"Percent Complete: "&amp;ROUND((COUNTIF(#REF!,"Pass")*100)/((COUNTA($A$5:$A$934)*5)-COUNTIF(#REF!,"N/A")),2)&amp;"%"</f>
        <v>#REF!</v>
      </c>
      <c r="E3" s="10" t="str">
        <f>"Number of cases: "&amp;(COUNTA($A$5:$A$934))</f>
        <v>Number of cases: 8</v>
      </c>
      <c r="F3" s="11"/>
      <c r="G3" s="7"/>
      <c r="H3" s="7"/>
      <c r="I3" s="33"/>
      <c r="K3" s="1"/>
      <c r="L3" s="1"/>
      <c r="M3" s="1"/>
      <c r="N3" s="1"/>
      <c r="O3" s="1"/>
      <c r="P3" s="1"/>
      <c r="Q3" s="1"/>
      <c r="R3" s="1"/>
      <c r="S3" s="1"/>
      <c r="T3" s="1"/>
      <c r="U3" s="1"/>
      <c r="V3" s="1"/>
      <c r="W3" s="1"/>
      <c r="X3" s="1"/>
      <c r="Y3" s="1"/>
      <c r="Z3" s="1"/>
      <c r="AA3" s="1"/>
    </row>
    <row r="4" ht="29" customHeight="1" spans="1:27">
      <c r="A4" s="12" t="s">
        <v>26</v>
      </c>
      <c r="B4" s="13" t="s">
        <v>27</v>
      </c>
      <c r="C4" s="13" t="s">
        <v>28</v>
      </c>
      <c r="D4" s="13" t="s">
        <v>29</v>
      </c>
      <c r="E4" s="13" t="s">
        <v>30</v>
      </c>
      <c r="F4" s="13" t="s">
        <v>31</v>
      </c>
      <c r="G4" s="13" t="s">
        <v>32</v>
      </c>
      <c r="H4" s="13" t="s">
        <v>33</v>
      </c>
      <c r="I4" s="13" t="s">
        <v>34</v>
      </c>
      <c r="K4" s="1"/>
      <c r="L4" s="1"/>
      <c r="M4" s="1"/>
      <c r="N4" s="1"/>
      <c r="O4" s="1"/>
      <c r="P4" s="1"/>
      <c r="Q4" s="1"/>
      <c r="R4" s="1"/>
      <c r="S4" s="1"/>
      <c r="T4" s="1"/>
      <c r="U4" s="1"/>
      <c r="V4" s="1"/>
      <c r="W4" s="1"/>
      <c r="X4" s="1"/>
      <c r="Y4" s="1"/>
      <c r="Z4" s="1"/>
      <c r="AA4" s="1"/>
    </row>
    <row r="5" ht="44" customHeight="1" spans="1:27">
      <c r="A5" s="14" t="s">
        <v>35</v>
      </c>
      <c r="B5" s="18" t="s">
        <v>36</v>
      </c>
      <c r="C5" s="18" t="s">
        <v>37</v>
      </c>
      <c r="D5" s="17" t="s">
        <v>119</v>
      </c>
      <c r="E5" s="18" t="s">
        <v>39</v>
      </c>
      <c r="F5" s="18" t="s">
        <v>120</v>
      </c>
      <c r="G5" s="19" t="s">
        <v>104</v>
      </c>
      <c r="H5" s="24"/>
      <c r="I5" s="18" t="s">
        <v>121</v>
      </c>
      <c r="K5" s="1"/>
      <c r="L5" s="1"/>
      <c r="M5" s="1"/>
      <c r="N5" s="1"/>
      <c r="O5" s="1"/>
      <c r="P5" s="1"/>
      <c r="Q5" s="1"/>
      <c r="R5" s="1"/>
      <c r="S5" s="1"/>
      <c r="T5" s="1"/>
      <c r="U5" s="1"/>
      <c r="V5" s="1"/>
      <c r="W5" s="1"/>
      <c r="X5" s="1"/>
      <c r="Y5" s="1"/>
      <c r="Z5" s="1"/>
      <c r="AA5" s="1"/>
    </row>
    <row r="6" ht="69" customHeight="1" spans="1:27">
      <c r="A6" s="21"/>
      <c r="B6" s="18"/>
      <c r="C6" s="18"/>
      <c r="D6" s="22"/>
      <c r="E6" s="18"/>
      <c r="F6" s="18" t="s">
        <v>122</v>
      </c>
      <c r="G6" s="19"/>
      <c r="H6" s="24"/>
      <c r="I6" s="18"/>
      <c r="K6" s="1"/>
      <c r="L6" s="1"/>
      <c r="M6" s="1"/>
      <c r="N6" s="1"/>
      <c r="O6" s="1"/>
      <c r="P6" s="1"/>
      <c r="Q6" s="1"/>
      <c r="R6" s="1"/>
      <c r="S6" s="1"/>
      <c r="T6" s="1"/>
      <c r="U6" s="1"/>
      <c r="V6" s="1"/>
      <c r="W6" s="1"/>
      <c r="X6" s="1"/>
      <c r="Y6" s="1"/>
      <c r="Z6" s="1"/>
      <c r="AA6" s="1"/>
    </row>
    <row r="7" ht="50" customHeight="1" spans="1:27">
      <c r="A7" s="14" t="s">
        <v>43</v>
      </c>
      <c r="B7" s="18" t="s">
        <v>44</v>
      </c>
      <c r="C7" s="18" t="s">
        <v>45</v>
      </c>
      <c r="D7" s="17" t="s">
        <v>123</v>
      </c>
      <c r="E7" s="18" t="s">
        <v>47</v>
      </c>
      <c r="F7" s="18" t="s">
        <v>124</v>
      </c>
      <c r="G7" s="19" t="s">
        <v>6</v>
      </c>
      <c r="H7" s="24"/>
      <c r="I7" s="18" t="s">
        <v>49</v>
      </c>
      <c r="K7" s="1"/>
      <c r="L7" s="1"/>
      <c r="M7" s="1"/>
      <c r="N7" s="1"/>
      <c r="O7" s="1"/>
      <c r="P7" s="1"/>
      <c r="Q7" s="1"/>
      <c r="R7" s="1"/>
      <c r="S7" s="1"/>
      <c r="T7" s="1"/>
      <c r="U7" s="1"/>
      <c r="V7" s="1"/>
      <c r="W7" s="1"/>
      <c r="X7" s="1"/>
      <c r="Y7" s="1"/>
      <c r="Z7" s="1"/>
      <c r="AA7" s="1"/>
    </row>
    <row r="8" ht="73" customHeight="1" spans="1:27">
      <c r="A8" s="21"/>
      <c r="B8" s="18"/>
      <c r="C8" s="18"/>
      <c r="D8" s="22"/>
      <c r="E8" s="18"/>
      <c r="F8" s="18" t="s">
        <v>125</v>
      </c>
      <c r="G8" s="19"/>
      <c r="H8" s="24"/>
      <c r="I8" s="18"/>
      <c r="K8" s="1"/>
      <c r="L8" s="1"/>
      <c r="M8" s="1"/>
      <c r="N8" s="1"/>
      <c r="O8" s="1"/>
      <c r="P8" s="1"/>
      <c r="Q8" s="1"/>
      <c r="R8" s="1"/>
      <c r="S8" s="1"/>
      <c r="T8" s="1"/>
      <c r="U8" s="1"/>
      <c r="V8" s="1"/>
      <c r="W8" s="1"/>
      <c r="X8" s="1"/>
      <c r="Y8" s="1"/>
      <c r="Z8" s="1"/>
      <c r="AA8" s="1"/>
    </row>
    <row r="9" ht="48" customHeight="1" spans="1:27">
      <c r="A9" s="14" t="s">
        <v>51</v>
      </c>
      <c r="B9" s="18" t="s">
        <v>52</v>
      </c>
      <c r="C9" s="18" t="s">
        <v>53</v>
      </c>
      <c r="D9" s="17" t="s">
        <v>126</v>
      </c>
      <c r="E9" s="18" t="s">
        <v>55</v>
      </c>
      <c r="F9" s="18" t="s">
        <v>127</v>
      </c>
      <c r="G9" s="19" t="s">
        <v>57</v>
      </c>
      <c r="H9" s="24"/>
      <c r="I9" s="18" t="s">
        <v>58</v>
      </c>
      <c r="K9" s="1"/>
      <c r="L9" s="1"/>
      <c r="M9" s="1"/>
      <c r="N9" s="1"/>
      <c r="O9" s="1"/>
      <c r="P9" s="1"/>
      <c r="Q9" s="1"/>
      <c r="R9" s="1"/>
      <c r="S9" s="1"/>
      <c r="T9" s="1"/>
      <c r="U9" s="1"/>
      <c r="V9" s="1"/>
      <c r="W9" s="1"/>
      <c r="X9" s="1"/>
      <c r="Y9" s="1"/>
      <c r="Z9" s="1"/>
      <c r="AA9" s="1"/>
    </row>
    <row r="10" ht="64" customHeight="1" spans="1:27">
      <c r="A10" s="21"/>
      <c r="B10" s="18"/>
      <c r="C10" s="18"/>
      <c r="D10" s="22"/>
      <c r="E10" s="18"/>
      <c r="F10" s="18" t="s">
        <v>128</v>
      </c>
      <c r="G10" s="19" t="s">
        <v>60</v>
      </c>
      <c r="H10" s="24"/>
      <c r="I10" s="18"/>
      <c r="K10" s="1"/>
      <c r="L10" s="1"/>
      <c r="M10" s="1"/>
      <c r="N10" s="1"/>
      <c r="O10" s="1"/>
      <c r="P10" s="1"/>
      <c r="Q10" s="1"/>
      <c r="R10" s="1"/>
      <c r="S10" s="1"/>
      <c r="T10" s="1"/>
      <c r="U10" s="1"/>
      <c r="V10" s="1"/>
      <c r="W10" s="1"/>
      <c r="X10" s="1"/>
      <c r="Y10" s="1"/>
      <c r="Z10" s="1"/>
      <c r="AA10" s="1"/>
    </row>
    <row r="11" ht="45" customHeight="1" spans="1:27">
      <c r="A11" s="14" t="s">
        <v>61</v>
      </c>
      <c r="B11" s="18" t="s">
        <v>62</v>
      </c>
      <c r="C11" s="18" t="s">
        <v>53</v>
      </c>
      <c r="D11" s="17" t="s">
        <v>129</v>
      </c>
      <c r="E11" s="18" t="s">
        <v>64</v>
      </c>
      <c r="F11" s="18" t="s">
        <v>107</v>
      </c>
      <c r="G11" s="25" t="s">
        <v>57</v>
      </c>
      <c r="H11" s="24"/>
      <c r="I11" s="18" t="s">
        <v>130</v>
      </c>
      <c r="K11" s="1"/>
      <c r="L11" s="1"/>
      <c r="M11" s="1"/>
      <c r="N11" s="1"/>
      <c r="O11" s="1"/>
      <c r="P11" s="1"/>
      <c r="Q11" s="1"/>
      <c r="R11" s="1"/>
      <c r="S11" s="1"/>
      <c r="T11" s="1"/>
      <c r="U11" s="1"/>
      <c r="V11" s="1"/>
      <c r="W11" s="1"/>
      <c r="X11" s="1"/>
      <c r="Y11" s="1"/>
      <c r="Z11" s="1"/>
      <c r="AA11" s="1"/>
    </row>
    <row r="12" ht="69" customHeight="1" spans="1:27">
      <c r="A12" s="21"/>
      <c r="B12" s="18"/>
      <c r="C12" s="18"/>
      <c r="D12" s="26"/>
      <c r="E12" s="18"/>
      <c r="F12" s="17" t="s">
        <v>131</v>
      </c>
      <c r="G12" s="25" t="s">
        <v>6</v>
      </c>
      <c r="H12" s="24"/>
      <c r="I12" s="18"/>
      <c r="K12" s="1"/>
      <c r="L12" s="1"/>
      <c r="M12" s="1"/>
      <c r="N12" s="1"/>
      <c r="O12" s="1"/>
      <c r="P12" s="1"/>
      <c r="Q12" s="1"/>
      <c r="R12" s="1"/>
      <c r="S12" s="1"/>
      <c r="T12" s="1"/>
      <c r="U12" s="1"/>
      <c r="V12" s="1"/>
      <c r="W12" s="1"/>
      <c r="X12" s="1"/>
      <c r="Y12" s="1"/>
      <c r="Z12" s="1"/>
      <c r="AA12" s="1"/>
    </row>
    <row r="13" ht="72.5" customHeight="1" spans="1:27">
      <c r="A13" s="14" t="s">
        <v>68</v>
      </c>
      <c r="B13" s="18" t="s">
        <v>69</v>
      </c>
      <c r="C13" s="18" t="s">
        <v>53</v>
      </c>
      <c r="D13" s="17" t="s">
        <v>132</v>
      </c>
      <c r="E13" s="18" t="s">
        <v>71</v>
      </c>
      <c r="F13" s="18" t="s">
        <v>133</v>
      </c>
      <c r="G13" s="19" t="s">
        <v>57</v>
      </c>
      <c r="H13" s="24"/>
      <c r="I13" s="18" t="s">
        <v>73</v>
      </c>
      <c r="K13" s="1"/>
      <c r="L13" s="1"/>
      <c r="M13" s="1"/>
      <c r="N13" s="1"/>
      <c r="O13" s="1"/>
      <c r="P13" s="1"/>
      <c r="Q13" s="1"/>
      <c r="R13" s="1"/>
      <c r="S13" s="1"/>
      <c r="T13" s="1"/>
      <c r="U13" s="1"/>
      <c r="V13" s="1"/>
      <c r="W13" s="1"/>
      <c r="X13" s="1"/>
      <c r="Y13" s="1"/>
      <c r="Z13" s="1"/>
      <c r="AA13" s="1"/>
    </row>
    <row r="14" ht="31" customHeight="1" spans="1:27">
      <c r="A14" s="21"/>
      <c r="B14" s="18"/>
      <c r="C14" s="18"/>
      <c r="D14" s="22"/>
      <c r="E14" s="18"/>
      <c r="F14" s="18" t="s">
        <v>134</v>
      </c>
      <c r="G14" s="19" t="s">
        <v>60</v>
      </c>
      <c r="H14" s="24"/>
      <c r="I14" s="18"/>
      <c r="K14" s="1"/>
      <c r="L14" s="1"/>
      <c r="M14" s="1"/>
      <c r="N14" s="1"/>
      <c r="O14" s="1"/>
      <c r="P14" s="1"/>
      <c r="Q14" s="1"/>
      <c r="R14" s="1"/>
      <c r="S14" s="1"/>
      <c r="T14" s="1"/>
      <c r="U14" s="1"/>
      <c r="V14" s="1"/>
      <c r="W14" s="1"/>
      <c r="X14" s="1"/>
      <c r="Y14" s="1"/>
      <c r="Z14" s="1"/>
      <c r="AA14" s="1"/>
    </row>
    <row r="15" ht="33" customHeight="1" spans="1:27">
      <c r="A15" s="14" t="s">
        <v>74</v>
      </c>
      <c r="B15" s="18" t="s">
        <v>75</v>
      </c>
      <c r="C15" s="18" t="s">
        <v>76</v>
      </c>
      <c r="D15" s="17" t="s">
        <v>135</v>
      </c>
      <c r="E15" s="18" t="s">
        <v>78</v>
      </c>
      <c r="F15" s="18" t="s">
        <v>136</v>
      </c>
      <c r="G15" s="25" t="s">
        <v>57</v>
      </c>
      <c r="H15" s="24"/>
      <c r="I15" s="18" t="s">
        <v>80</v>
      </c>
      <c r="K15" s="1"/>
      <c r="L15" s="1"/>
      <c r="M15" s="1"/>
      <c r="N15" s="1"/>
      <c r="O15" s="1"/>
      <c r="P15" s="1"/>
      <c r="Q15" s="1"/>
      <c r="R15" s="1"/>
      <c r="S15" s="1"/>
      <c r="T15" s="1"/>
      <c r="U15" s="1"/>
      <c r="V15" s="1"/>
      <c r="W15" s="1"/>
      <c r="X15" s="1"/>
      <c r="Y15" s="1"/>
      <c r="Z15" s="1"/>
      <c r="AA15" s="1"/>
    </row>
    <row r="16" ht="51" customHeight="1" spans="1:9">
      <c r="A16" s="21"/>
      <c r="B16" s="18"/>
      <c r="C16" s="18"/>
      <c r="D16" s="22"/>
      <c r="E16" s="18"/>
      <c r="F16" s="18" t="s">
        <v>137</v>
      </c>
      <c r="G16" s="19" t="s">
        <v>60</v>
      </c>
      <c r="H16" s="24"/>
      <c r="I16" s="18"/>
    </row>
    <row r="17" ht="26" customHeight="1" spans="1:9">
      <c r="A17" s="14" t="s">
        <v>82</v>
      </c>
      <c r="B17" s="18" t="s">
        <v>83</v>
      </c>
      <c r="C17" s="18" t="s">
        <v>84</v>
      </c>
      <c r="D17" s="17" t="s">
        <v>138</v>
      </c>
      <c r="E17" s="18" t="s">
        <v>86</v>
      </c>
      <c r="F17" s="18" t="s">
        <v>124</v>
      </c>
      <c r="G17" s="19" t="s">
        <v>57</v>
      </c>
      <c r="H17" s="24"/>
      <c r="I17" s="18" t="s">
        <v>88</v>
      </c>
    </row>
    <row r="18" ht="130" customHeight="1" spans="1:9">
      <c r="A18" s="21"/>
      <c r="B18" s="18"/>
      <c r="C18" s="18"/>
      <c r="D18" s="22"/>
      <c r="E18" s="18"/>
      <c r="F18" s="18" t="s">
        <v>125</v>
      </c>
      <c r="G18" s="19" t="s">
        <v>60</v>
      </c>
      <c r="H18" s="24"/>
      <c r="I18" s="18"/>
    </row>
    <row r="19" ht="39" customHeight="1" spans="1:9">
      <c r="A19" s="14" t="s">
        <v>90</v>
      </c>
      <c r="B19" s="23" t="s">
        <v>91</v>
      </c>
      <c r="C19" s="18" t="s">
        <v>84</v>
      </c>
      <c r="D19" s="17" t="s">
        <v>139</v>
      </c>
      <c r="E19" s="18" t="s">
        <v>93</v>
      </c>
      <c r="F19" s="18" t="s">
        <v>140</v>
      </c>
      <c r="G19" s="19" t="s">
        <v>57</v>
      </c>
      <c r="H19" s="24"/>
      <c r="I19" s="18" t="s">
        <v>95</v>
      </c>
    </row>
    <row r="20" ht="103" customHeight="1" spans="1:9">
      <c r="A20" s="21"/>
      <c r="B20" s="23"/>
      <c r="C20" s="18"/>
      <c r="D20" s="22"/>
      <c r="E20" s="18"/>
      <c r="F20" s="18" t="s">
        <v>141</v>
      </c>
      <c r="G20" s="19" t="s">
        <v>60</v>
      </c>
      <c r="H20" s="24"/>
      <c r="I20" s="18"/>
    </row>
  </sheetData>
  <mergeCells count="58">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G5:G6"/>
    <mergeCell ref="G7:G8"/>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zoomScale="55" zoomScaleNormal="55" topLeftCell="A16" workbookViewId="0">
      <selection activeCell="G10" sqref="G10"/>
    </sheetView>
  </sheetViews>
  <sheetFormatPr defaultColWidth="8.72727272727273" defaultRowHeight="14.5"/>
  <cols>
    <col min="2" max="3" width="15.3636363636364" customWidth="1"/>
    <col min="4" max="4" width="34.2727272727273" customWidth="1"/>
    <col min="5" max="9" width="15.3636363636364" customWidth="1"/>
  </cols>
  <sheetData>
    <row r="1" ht="42" customHeight="1" spans="1:9">
      <c r="A1" s="2" t="s">
        <v>21</v>
      </c>
      <c r="B1" s="3" t="s">
        <v>22</v>
      </c>
      <c r="C1" s="3"/>
      <c r="D1" s="4" t="e">
        <f>"Pass: "&amp;COUNTIF(#REF!,"Pass")</f>
        <v>#REF!</v>
      </c>
      <c r="E1" s="5" t="e">
        <f>"Untested: "&amp;COUNTIF(#REF!,"Untest")</f>
        <v>#REF!</v>
      </c>
      <c r="F1" s="6"/>
      <c r="G1" s="7"/>
      <c r="H1" s="7"/>
      <c r="I1" s="33"/>
    </row>
    <row r="2" ht="16" customHeight="1" spans="1:9">
      <c r="A2" s="8" t="s">
        <v>23</v>
      </c>
      <c r="B2" s="9" t="s">
        <v>24</v>
      </c>
      <c r="C2" s="9"/>
      <c r="D2" s="4" t="e">
        <f>"Fail: "&amp;COUNTIF(#REF!,"Fail")</f>
        <v>#REF!</v>
      </c>
      <c r="E2" s="5" t="e">
        <f>"N/A: "&amp;COUNTIF(#REF!,"N/A")</f>
        <v>#REF!</v>
      </c>
      <c r="F2" s="6"/>
      <c r="G2" s="7"/>
      <c r="H2" s="7"/>
      <c r="I2" s="33"/>
    </row>
    <row r="3" ht="16" customHeight="1" spans="1:9">
      <c r="A3" s="8" t="s">
        <v>25</v>
      </c>
      <c r="B3" s="8"/>
      <c r="C3" s="8"/>
      <c r="D3" s="4" t="e">
        <f>"Percent Complete: "&amp;ROUND((COUNTIF(#REF!,"Pass")*100)/((COUNTA($A$5:$A$934)*5)-COUNTIF(#REF!,"N/A")),2)&amp;"%"</f>
        <v>#REF!</v>
      </c>
      <c r="E3" s="10" t="str">
        <f>"Number of cases: "&amp;(COUNTA($A$5:$A$934))</f>
        <v>Number of cases: 8</v>
      </c>
      <c r="F3" s="11"/>
      <c r="G3" s="7"/>
      <c r="H3" s="7"/>
      <c r="I3" s="33"/>
    </row>
    <row r="4" ht="29" customHeight="1" spans="1:9">
      <c r="A4" s="12" t="s">
        <v>26</v>
      </c>
      <c r="B4" s="13" t="s">
        <v>27</v>
      </c>
      <c r="C4" s="13" t="s">
        <v>28</v>
      </c>
      <c r="D4" s="13" t="s">
        <v>29</v>
      </c>
      <c r="E4" s="13" t="s">
        <v>30</v>
      </c>
      <c r="F4" s="13" t="s">
        <v>31</v>
      </c>
      <c r="G4" s="13" t="s">
        <v>32</v>
      </c>
      <c r="H4" s="13" t="s">
        <v>33</v>
      </c>
      <c r="I4" s="13" t="s">
        <v>34</v>
      </c>
    </row>
    <row r="5" ht="35" customHeight="1" spans="1:9">
      <c r="A5" s="14" t="s">
        <v>35</v>
      </c>
      <c r="B5" s="18" t="s">
        <v>36</v>
      </c>
      <c r="C5" s="18" t="s">
        <v>37</v>
      </c>
      <c r="D5" s="17" t="s">
        <v>142</v>
      </c>
      <c r="E5" s="18" t="s">
        <v>39</v>
      </c>
      <c r="F5" s="18" t="s">
        <v>143</v>
      </c>
      <c r="G5" s="28" t="s">
        <v>6</v>
      </c>
      <c r="H5" s="24"/>
      <c r="I5" s="18" t="s">
        <v>121</v>
      </c>
    </row>
    <row r="6" ht="81" customHeight="1" spans="1:9">
      <c r="A6" s="21"/>
      <c r="B6" s="18"/>
      <c r="C6" s="18"/>
      <c r="D6" s="26"/>
      <c r="E6" s="18"/>
      <c r="F6" s="18" t="s">
        <v>144</v>
      </c>
      <c r="G6" s="30"/>
      <c r="H6" s="24"/>
      <c r="I6" s="18"/>
    </row>
    <row r="7" ht="44" customHeight="1" spans="1:9">
      <c r="A7" s="14" t="s">
        <v>43</v>
      </c>
      <c r="B7" s="18" t="s">
        <v>44</v>
      </c>
      <c r="C7" s="18" t="s">
        <v>45</v>
      </c>
      <c r="D7" s="17" t="s">
        <v>145</v>
      </c>
      <c r="E7" s="18" t="s">
        <v>47</v>
      </c>
      <c r="F7" s="18" t="s">
        <v>146</v>
      </c>
      <c r="G7" s="18" t="s">
        <v>6</v>
      </c>
      <c r="H7" s="24"/>
      <c r="I7" s="18" t="s">
        <v>49</v>
      </c>
    </row>
    <row r="8" ht="57" customHeight="1" spans="1:9">
      <c r="A8" s="21"/>
      <c r="B8" s="18"/>
      <c r="C8" s="18"/>
      <c r="D8" s="22"/>
      <c r="E8" s="18"/>
      <c r="F8" s="18" t="s">
        <v>116</v>
      </c>
      <c r="G8" s="18"/>
      <c r="H8" s="24"/>
      <c r="I8" s="18"/>
    </row>
    <row r="9" ht="38" customHeight="1" spans="1:9">
      <c r="A9" s="14" t="s">
        <v>51</v>
      </c>
      <c r="B9" s="18" t="s">
        <v>52</v>
      </c>
      <c r="C9" s="18" t="s">
        <v>53</v>
      </c>
      <c r="D9" s="17" t="s">
        <v>147</v>
      </c>
      <c r="E9" s="18" t="s">
        <v>55</v>
      </c>
      <c r="F9" s="18" t="s">
        <v>148</v>
      </c>
      <c r="G9" s="18" t="s">
        <v>57</v>
      </c>
      <c r="H9" s="24"/>
      <c r="I9" s="18" t="s">
        <v>58</v>
      </c>
    </row>
    <row r="10" ht="82" customHeight="1" spans="1:9">
      <c r="A10" s="21"/>
      <c r="B10" s="18"/>
      <c r="C10" s="18"/>
      <c r="D10" s="22"/>
      <c r="E10" s="18"/>
      <c r="F10" s="18" t="s">
        <v>149</v>
      </c>
      <c r="G10" s="18" t="s">
        <v>60</v>
      </c>
      <c r="H10" s="24"/>
      <c r="I10" s="18"/>
    </row>
    <row r="11" ht="40" customHeight="1" spans="1:9">
      <c r="A11" s="14" t="s">
        <v>61</v>
      </c>
      <c r="B11" s="18" t="s">
        <v>62</v>
      </c>
      <c r="C11" s="18" t="s">
        <v>53</v>
      </c>
      <c r="D11" s="17" t="s">
        <v>150</v>
      </c>
      <c r="E11" s="18" t="s">
        <v>64</v>
      </c>
      <c r="F11" s="18" t="s">
        <v>151</v>
      </c>
      <c r="G11" s="32" t="s">
        <v>6</v>
      </c>
      <c r="H11" s="24"/>
      <c r="I11" s="18" t="s">
        <v>152</v>
      </c>
    </row>
    <row r="12" ht="123" customHeight="1" spans="1:9">
      <c r="A12" s="21"/>
      <c r="B12" s="18"/>
      <c r="C12" s="18"/>
      <c r="D12" s="26"/>
      <c r="E12" s="18"/>
      <c r="F12" s="18" t="s">
        <v>153</v>
      </c>
      <c r="G12" s="32" t="s">
        <v>7</v>
      </c>
      <c r="H12" s="24"/>
      <c r="I12" s="18"/>
    </row>
    <row r="13" ht="72.5" customHeight="1" spans="1:9">
      <c r="A13" s="14" t="s">
        <v>68</v>
      </c>
      <c r="B13" s="18" t="s">
        <v>69</v>
      </c>
      <c r="C13" s="18" t="s">
        <v>53</v>
      </c>
      <c r="D13" s="17" t="s">
        <v>154</v>
      </c>
      <c r="E13" s="18" t="s">
        <v>71</v>
      </c>
      <c r="F13" s="18" t="s">
        <v>155</v>
      </c>
      <c r="G13" s="34" t="s">
        <v>7</v>
      </c>
      <c r="H13" s="24"/>
      <c r="I13" s="18" t="s">
        <v>73</v>
      </c>
    </row>
    <row r="14" ht="85" customHeight="1" spans="1:9">
      <c r="A14" s="21"/>
      <c r="B14" s="18"/>
      <c r="C14" s="18"/>
      <c r="D14" s="22"/>
      <c r="E14" s="18"/>
      <c r="F14" s="18" t="s">
        <v>134</v>
      </c>
      <c r="G14" s="35"/>
      <c r="H14" s="24"/>
      <c r="I14" s="18"/>
    </row>
    <row r="15" ht="35" customHeight="1" spans="1:9">
      <c r="A15" s="14" t="s">
        <v>74</v>
      </c>
      <c r="B15" s="18" t="s">
        <v>75</v>
      </c>
      <c r="C15" s="18" t="s">
        <v>76</v>
      </c>
      <c r="D15" s="17" t="s">
        <v>156</v>
      </c>
      <c r="E15" s="18" t="s">
        <v>78</v>
      </c>
      <c r="F15" s="18" t="s">
        <v>157</v>
      </c>
      <c r="G15" s="32" t="s">
        <v>7</v>
      </c>
      <c r="H15" s="24"/>
      <c r="I15" s="18" t="s">
        <v>80</v>
      </c>
    </row>
    <row r="16" ht="128" customHeight="1" spans="1:9">
      <c r="A16" s="21"/>
      <c r="B16" s="18"/>
      <c r="C16" s="18"/>
      <c r="D16" s="22"/>
      <c r="E16" s="18"/>
      <c r="F16" s="18" t="s">
        <v>158</v>
      </c>
      <c r="G16" s="32" t="s">
        <v>6</v>
      </c>
      <c r="H16" s="24"/>
      <c r="I16" s="18"/>
    </row>
    <row r="17" ht="46" customHeight="1" spans="1:9">
      <c r="A17" s="14" t="s">
        <v>82</v>
      </c>
      <c r="B17" s="18" t="s">
        <v>83</v>
      </c>
      <c r="C17" s="18" t="s">
        <v>84</v>
      </c>
      <c r="D17" s="17" t="s">
        <v>159</v>
      </c>
      <c r="E17" s="18" t="s">
        <v>86</v>
      </c>
      <c r="F17" s="18" t="s">
        <v>160</v>
      </c>
      <c r="G17" s="34" t="s">
        <v>7</v>
      </c>
      <c r="H17" s="24"/>
      <c r="I17" s="18" t="s">
        <v>88</v>
      </c>
    </row>
    <row r="18" ht="95" customHeight="1" spans="1:9">
      <c r="A18" s="21"/>
      <c r="B18" s="18"/>
      <c r="C18" s="18"/>
      <c r="D18" s="22"/>
      <c r="E18" s="18"/>
      <c r="F18" s="18" t="s">
        <v>161</v>
      </c>
      <c r="G18" s="35"/>
      <c r="H18" s="24"/>
      <c r="I18" s="18"/>
    </row>
    <row r="19" ht="39" customHeight="1" spans="1:9">
      <c r="A19" s="14" t="s">
        <v>90</v>
      </c>
      <c r="B19" s="23" t="s">
        <v>91</v>
      </c>
      <c r="C19" s="18" t="s">
        <v>84</v>
      </c>
      <c r="D19" s="17" t="s">
        <v>162</v>
      </c>
      <c r="E19" s="18" t="s">
        <v>93</v>
      </c>
      <c r="F19" s="18" t="s">
        <v>163</v>
      </c>
      <c r="G19" s="19" t="s">
        <v>57</v>
      </c>
      <c r="H19" s="24"/>
      <c r="I19" s="18" t="s">
        <v>95</v>
      </c>
    </row>
    <row r="20" ht="123" customHeight="1" spans="1:9">
      <c r="A20" s="21"/>
      <c r="B20" s="23"/>
      <c r="C20" s="18"/>
      <c r="D20" s="22"/>
      <c r="E20" s="18"/>
      <c r="F20" s="18" t="s">
        <v>164</v>
      </c>
      <c r="G20" s="19" t="s">
        <v>60</v>
      </c>
      <c r="H20" s="24"/>
      <c r="I20" s="18"/>
    </row>
  </sheetData>
  <mergeCells count="60">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G5:G6"/>
    <mergeCell ref="G7:G8"/>
    <mergeCell ref="G13:G14"/>
    <mergeCell ref="G17:G18"/>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
  <sheetViews>
    <sheetView zoomScale="70" zoomScaleNormal="70" topLeftCell="A16" workbookViewId="0">
      <selection activeCell="G7" sqref="G7:G8"/>
    </sheetView>
  </sheetViews>
  <sheetFormatPr defaultColWidth="8.72727272727273" defaultRowHeight="14.5"/>
  <cols>
    <col min="2" max="3" width="15.3636363636364" customWidth="1"/>
    <col min="4" max="4" width="45.0909090909091" customWidth="1"/>
    <col min="5" max="5" width="24.5454545454545" customWidth="1"/>
    <col min="6" max="9" width="15.3636363636364" customWidth="1"/>
  </cols>
  <sheetData>
    <row r="1" ht="42" customHeight="1" spans="1:9">
      <c r="A1" s="2" t="s">
        <v>21</v>
      </c>
      <c r="B1" s="3" t="s">
        <v>22</v>
      </c>
      <c r="C1" s="3"/>
      <c r="D1" s="4" t="e">
        <f>"Pass: "&amp;COUNTIF(#REF!,"Pass")</f>
        <v>#REF!</v>
      </c>
      <c r="E1" s="5" t="e">
        <f>"Untested: "&amp;COUNTIF(#REF!,"Untest")</f>
        <v>#REF!</v>
      </c>
      <c r="F1" s="6"/>
      <c r="G1" s="7"/>
      <c r="H1" s="7"/>
      <c r="I1" s="33"/>
    </row>
    <row r="2" ht="16" customHeight="1" spans="1:29">
      <c r="A2" s="8" t="s">
        <v>23</v>
      </c>
      <c r="B2" s="9" t="s">
        <v>24</v>
      </c>
      <c r="C2" s="9"/>
      <c r="D2" s="4" t="e">
        <f>"Fail: "&amp;COUNTIF(#REF!,"Fail")</f>
        <v>#REF!</v>
      </c>
      <c r="E2" s="5" t="e">
        <f>"N/A: "&amp;COUNTIF(#REF!,"N/A")</f>
        <v>#REF!</v>
      </c>
      <c r="F2" s="6"/>
      <c r="G2" s="7"/>
      <c r="H2" s="7"/>
      <c r="I2" s="33"/>
      <c r="K2" s="1"/>
      <c r="L2" s="1"/>
      <c r="M2" s="1"/>
      <c r="N2" s="1"/>
      <c r="O2" s="1"/>
      <c r="P2" s="1"/>
      <c r="Q2" s="1"/>
      <c r="R2" s="1"/>
      <c r="S2" s="1"/>
      <c r="T2" s="1"/>
      <c r="U2" s="1"/>
      <c r="V2" s="1"/>
      <c r="W2" s="1"/>
      <c r="X2" s="1"/>
      <c r="Y2" s="1"/>
      <c r="Z2" s="1"/>
      <c r="AA2" s="1"/>
      <c r="AB2" s="1"/>
      <c r="AC2" s="1"/>
    </row>
    <row r="3" ht="16" customHeight="1" spans="1:29">
      <c r="A3" s="8" t="s">
        <v>25</v>
      </c>
      <c r="B3" s="8"/>
      <c r="C3" s="8"/>
      <c r="D3" s="4" t="e">
        <f>"Percent Complete: "&amp;ROUND((COUNTIF(#REF!,"Pass")*100)/((COUNTA($A$5:$A$934)*5)-COUNTIF(#REF!,"N/A")),2)&amp;"%"</f>
        <v>#REF!</v>
      </c>
      <c r="E3" s="10" t="str">
        <f>"Number of cases: "&amp;(COUNTA($A$5:$A$934))</f>
        <v>Number of cases: 8</v>
      </c>
      <c r="F3" s="11"/>
      <c r="G3" s="7"/>
      <c r="H3" s="7"/>
      <c r="I3" s="33"/>
      <c r="K3" s="1"/>
      <c r="L3" s="1"/>
      <c r="M3" s="1"/>
      <c r="N3" s="1"/>
      <c r="O3" s="1"/>
      <c r="P3" s="1"/>
      <c r="Q3" s="1"/>
      <c r="R3" s="1"/>
      <c r="S3" s="1"/>
      <c r="T3" s="1"/>
      <c r="U3" s="1"/>
      <c r="V3" s="1"/>
      <c r="W3" s="1"/>
      <c r="X3" s="1"/>
      <c r="Y3" s="1"/>
      <c r="Z3" s="1"/>
      <c r="AA3" s="1"/>
      <c r="AB3" s="1"/>
      <c r="AC3" s="1"/>
    </row>
    <row r="4" ht="29" customHeight="1" spans="1:29">
      <c r="A4" s="12" t="s">
        <v>26</v>
      </c>
      <c r="B4" s="13" t="s">
        <v>27</v>
      </c>
      <c r="C4" s="13" t="s">
        <v>28</v>
      </c>
      <c r="D4" s="13" t="s">
        <v>29</v>
      </c>
      <c r="E4" s="13" t="s">
        <v>30</v>
      </c>
      <c r="F4" s="13" t="s">
        <v>31</v>
      </c>
      <c r="G4" s="13" t="s">
        <v>32</v>
      </c>
      <c r="H4" s="13" t="s">
        <v>33</v>
      </c>
      <c r="I4" s="13" t="s">
        <v>34</v>
      </c>
      <c r="K4" s="1"/>
      <c r="L4" s="1"/>
      <c r="M4" s="1"/>
      <c r="N4" s="1"/>
      <c r="O4" s="1"/>
      <c r="P4" s="1"/>
      <c r="Q4" s="1"/>
      <c r="R4" s="1"/>
      <c r="S4" s="1"/>
      <c r="T4" s="1"/>
      <c r="U4" s="1"/>
      <c r="V4" s="1"/>
      <c r="W4" s="1"/>
      <c r="X4" s="1"/>
      <c r="Y4" s="1"/>
      <c r="Z4" s="1"/>
      <c r="AA4" s="1"/>
      <c r="AB4" s="1"/>
      <c r="AC4" s="1"/>
    </row>
    <row r="5" ht="45" customHeight="1" spans="1:29">
      <c r="A5" s="14" t="s">
        <v>35</v>
      </c>
      <c r="B5" s="18" t="s">
        <v>36</v>
      </c>
      <c r="C5" s="18" t="s">
        <v>37</v>
      </c>
      <c r="D5" s="17" t="s">
        <v>165</v>
      </c>
      <c r="E5" s="18" t="s">
        <v>39</v>
      </c>
      <c r="F5" s="18" t="s">
        <v>166</v>
      </c>
      <c r="G5" s="18" t="s">
        <v>7</v>
      </c>
      <c r="H5" s="24"/>
      <c r="I5" s="18" t="s">
        <v>121</v>
      </c>
      <c r="K5" s="1"/>
      <c r="L5" s="1"/>
      <c r="M5" s="1"/>
      <c r="N5" s="1"/>
      <c r="O5" s="1"/>
      <c r="P5" s="1"/>
      <c r="Q5" s="1"/>
      <c r="R5" s="1"/>
      <c r="S5" s="1"/>
      <c r="T5" s="1"/>
      <c r="U5" s="1"/>
      <c r="V5" s="1"/>
      <c r="W5" s="1"/>
      <c r="X5" s="1"/>
      <c r="Y5" s="1"/>
      <c r="Z5" s="1"/>
      <c r="AA5" s="1"/>
      <c r="AB5" s="1"/>
      <c r="AC5" s="1"/>
    </row>
    <row r="6" ht="70" customHeight="1" spans="1:29">
      <c r="A6" s="21"/>
      <c r="B6" s="18"/>
      <c r="C6" s="18"/>
      <c r="D6" s="22"/>
      <c r="E6" s="18"/>
      <c r="F6" s="18" t="s">
        <v>122</v>
      </c>
      <c r="G6" s="18"/>
      <c r="H6" s="24"/>
      <c r="I6" s="18"/>
      <c r="K6" s="1"/>
      <c r="L6" s="1"/>
      <c r="M6" s="1"/>
      <c r="N6" s="1"/>
      <c r="O6" s="1"/>
      <c r="P6" s="1"/>
      <c r="Q6" s="1"/>
      <c r="R6" s="1"/>
      <c r="S6" s="1"/>
      <c r="T6" s="1"/>
      <c r="U6" s="1"/>
      <c r="V6" s="1"/>
      <c r="W6" s="1"/>
      <c r="X6" s="1"/>
      <c r="Y6" s="1"/>
      <c r="Z6" s="1"/>
      <c r="AA6" s="1"/>
      <c r="AB6" s="1"/>
      <c r="AC6" s="1"/>
    </row>
    <row r="7" ht="30" customHeight="1" spans="1:29">
      <c r="A7" s="14" t="s">
        <v>43</v>
      </c>
      <c r="B7" s="18" t="s">
        <v>44</v>
      </c>
      <c r="C7" s="18" t="s">
        <v>45</v>
      </c>
      <c r="D7" s="17" t="s">
        <v>167</v>
      </c>
      <c r="E7" s="18" t="s">
        <v>47</v>
      </c>
      <c r="F7" s="18" t="s">
        <v>168</v>
      </c>
      <c r="G7" s="18" t="s">
        <v>6</v>
      </c>
      <c r="H7" s="24"/>
      <c r="I7" s="18" t="s">
        <v>49</v>
      </c>
      <c r="K7" s="1"/>
      <c r="L7" s="1"/>
      <c r="M7" s="1"/>
      <c r="N7" s="1"/>
      <c r="O7" s="1"/>
      <c r="P7" s="1"/>
      <c r="Q7" s="1"/>
      <c r="R7" s="1"/>
      <c r="S7" s="1"/>
      <c r="T7" s="1"/>
      <c r="U7" s="1"/>
      <c r="V7" s="1"/>
      <c r="W7" s="1"/>
      <c r="X7" s="1"/>
      <c r="Y7" s="1"/>
      <c r="Z7" s="1"/>
      <c r="AA7" s="1"/>
      <c r="AB7" s="1"/>
      <c r="AC7" s="1"/>
    </row>
    <row r="8" ht="62" customHeight="1" spans="1:29">
      <c r="A8" s="21"/>
      <c r="B8" s="18"/>
      <c r="C8" s="18"/>
      <c r="D8" s="22"/>
      <c r="E8" s="18"/>
      <c r="F8" s="18" t="s">
        <v>116</v>
      </c>
      <c r="G8" s="18"/>
      <c r="H8" s="24"/>
      <c r="I8" s="18"/>
      <c r="K8" s="1"/>
      <c r="L8" s="1"/>
      <c r="M8" s="1"/>
      <c r="N8" s="1"/>
      <c r="O8" s="1"/>
      <c r="P8" s="1"/>
      <c r="Q8" s="1"/>
      <c r="R8" s="1"/>
      <c r="S8" s="1"/>
      <c r="T8" s="1"/>
      <c r="U8" s="1"/>
      <c r="V8" s="1"/>
      <c r="W8" s="1"/>
      <c r="X8" s="1"/>
      <c r="Y8" s="1"/>
      <c r="Z8" s="1"/>
      <c r="AA8" s="1"/>
      <c r="AB8" s="1"/>
      <c r="AC8" s="1"/>
    </row>
    <row r="9" ht="32" customHeight="1" spans="1:29">
      <c r="A9" s="14" t="s">
        <v>51</v>
      </c>
      <c r="B9" s="18" t="s">
        <v>52</v>
      </c>
      <c r="C9" s="18" t="s">
        <v>53</v>
      </c>
      <c r="D9" s="17" t="s">
        <v>169</v>
      </c>
      <c r="E9" s="18" t="s">
        <v>55</v>
      </c>
      <c r="F9" s="18" t="s">
        <v>170</v>
      </c>
      <c r="G9" s="18" t="s">
        <v>57</v>
      </c>
      <c r="H9" s="24"/>
      <c r="I9" s="18" t="s">
        <v>58</v>
      </c>
      <c r="K9" s="1"/>
      <c r="L9" s="1"/>
      <c r="M9" s="1"/>
      <c r="N9" s="1"/>
      <c r="O9" s="1"/>
      <c r="P9" s="1"/>
      <c r="Q9" s="1"/>
      <c r="R9" s="1"/>
      <c r="S9" s="1"/>
      <c r="T9" s="1"/>
      <c r="U9" s="1"/>
      <c r="V9" s="1"/>
      <c r="W9" s="1"/>
      <c r="X9" s="1"/>
      <c r="Y9" s="1"/>
      <c r="Z9" s="1"/>
      <c r="AA9" s="1"/>
      <c r="AB9" s="1"/>
      <c r="AC9" s="1"/>
    </row>
    <row r="10" ht="104" customHeight="1" spans="1:29">
      <c r="A10" s="21"/>
      <c r="B10" s="18"/>
      <c r="C10" s="18"/>
      <c r="D10" s="22"/>
      <c r="E10" s="18"/>
      <c r="F10" s="18" t="s">
        <v>171</v>
      </c>
      <c r="G10" s="18" t="s">
        <v>60</v>
      </c>
      <c r="H10" s="24"/>
      <c r="I10" s="18"/>
      <c r="K10" s="1"/>
      <c r="L10" s="1"/>
      <c r="M10" s="1"/>
      <c r="N10" s="1"/>
      <c r="O10" s="1"/>
      <c r="P10" s="1"/>
      <c r="Q10" s="1"/>
      <c r="R10" s="1"/>
      <c r="S10" s="1"/>
      <c r="T10" s="1"/>
      <c r="U10" s="1"/>
      <c r="V10" s="1"/>
      <c r="W10" s="1"/>
      <c r="X10" s="1"/>
      <c r="Y10" s="1"/>
      <c r="Z10" s="1"/>
      <c r="AA10" s="1"/>
      <c r="AB10" s="1"/>
      <c r="AC10" s="1"/>
    </row>
    <row r="11" spans="1:29">
      <c r="A11" s="14" t="s">
        <v>61</v>
      </c>
      <c r="B11" s="18" t="s">
        <v>62</v>
      </c>
      <c r="C11" s="18" t="s">
        <v>53</v>
      </c>
      <c r="D11" s="17" t="s">
        <v>172</v>
      </c>
      <c r="E11" s="18" t="s">
        <v>64</v>
      </c>
      <c r="F11" s="18" t="s">
        <v>173</v>
      </c>
      <c r="G11" s="18" t="s">
        <v>6</v>
      </c>
      <c r="H11" s="24"/>
      <c r="I11" s="18" t="s">
        <v>174</v>
      </c>
      <c r="K11" s="1"/>
      <c r="L11" s="1"/>
      <c r="M11" s="1"/>
      <c r="N11" s="1"/>
      <c r="O11" s="1"/>
      <c r="P11" s="1"/>
      <c r="Q11" s="1"/>
      <c r="R11" s="1"/>
      <c r="S11" s="1"/>
      <c r="T11" s="1"/>
      <c r="U11" s="1"/>
      <c r="V11" s="1"/>
      <c r="W11" s="1"/>
      <c r="X11" s="1"/>
      <c r="Y11" s="1"/>
      <c r="Z11" s="1"/>
      <c r="AA11" s="1"/>
      <c r="AB11" s="1"/>
      <c r="AC11" s="1"/>
    </row>
    <row r="12" ht="112" customHeight="1" spans="1:29">
      <c r="A12" s="21"/>
      <c r="B12" s="18"/>
      <c r="C12" s="18"/>
      <c r="D12" s="26"/>
      <c r="E12" s="18"/>
      <c r="F12" s="18" t="s">
        <v>175</v>
      </c>
      <c r="G12" s="18"/>
      <c r="H12" s="24"/>
      <c r="I12" s="18"/>
      <c r="K12" s="1"/>
      <c r="L12" s="1"/>
      <c r="M12" s="1"/>
      <c r="N12" s="1"/>
      <c r="O12" s="1"/>
      <c r="P12" s="1"/>
      <c r="Q12" s="1"/>
      <c r="R12" s="1"/>
      <c r="S12" s="1"/>
      <c r="T12" s="1"/>
      <c r="U12" s="1"/>
      <c r="V12" s="1"/>
      <c r="W12" s="1"/>
      <c r="X12" s="1"/>
      <c r="Y12" s="1"/>
      <c r="Z12" s="1"/>
      <c r="AA12" s="1"/>
      <c r="AB12" s="1"/>
      <c r="AC12" s="1"/>
    </row>
    <row r="13" ht="72.5" customHeight="1" spans="1:29">
      <c r="A13" s="14" t="s">
        <v>68</v>
      </c>
      <c r="B13" s="18" t="s">
        <v>69</v>
      </c>
      <c r="C13" s="18" t="s">
        <v>53</v>
      </c>
      <c r="D13" s="17" t="s">
        <v>176</v>
      </c>
      <c r="E13" s="18" t="s">
        <v>71</v>
      </c>
      <c r="F13" s="18" t="s">
        <v>177</v>
      </c>
      <c r="G13" s="18" t="s">
        <v>57</v>
      </c>
      <c r="H13" s="24"/>
      <c r="I13" s="18" t="s">
        <v>73</v>
      </c>
      <c r="K13" s="1"/>
      <c r="L13" s="1"/>
      <c r="M13" s="1"/>
      <c r="N13" s="1"/>
      <c r="O13" s="1"/>
      <c r="P13" s="1"/>
      <c r="Q13" s="1"/>
      <c r="R13" s="1"/>
      <c r="S13" s="1"/>
      <c r="T13" s="1"/>
      <c r="U13" s="1"/>
      <c r="V13" s="1"/>
      <c r="W13" s="1"/>
      <c r="X13" s="1"/>
      <c r="Y13" s="1"/>
      <c r="Z13" s="1"/>
      <c r="AA13" s="1"/>
      <c r="AB13" s="1"/>
      <c r="AC13" s="1"/>
    </row>
    <row r="14" ht="67" customHeight="1" spans="1:29">
      <c r="A14" s="21"/>
      <c r="B14" s="18"/>
      <c r="C14" s="18"/>
      <c r="D14" s="22"/>
      <c r="E14" s="18"/>
      <c r="F14" s="18" t="s">
        <v>134</v>
      </c>
      <c r="G14" s="18" t="s">
        <v>60</v>
      </c>
      <c r="H14" s="24"/>
      <c r="I14" s="18"/>
      <c r="K14" s="1"/>
      <c r="L14" s="1"/>
      <c r="M14" s="1"/>
      <c r="N14" s="1"/>
      <c r="O14" s="1"/>
      <c r="P14" s="1"/>
      <c r="Q14" s="1"/>
      <c r="R14" s="1"/>
      <c r="S14" s="1"/>
      <c r="T14" s="1"/>
      <c r="U14" s="1"/>
      <c r="V14" s="1"/>
      <c r="W14" s="1"/>
      <c r="X14" s="1"/>
      <c r="Y14" s="1"/>
      <c r="Z14" s="1"/>
      <c r="AA14" s="1"/>
      <c r="AB14" s="1"/>
      <c r="AC14" s="1"/>
    </row>
    <row r="15" spans="1:29">
      <c r="A15" s="14" t="s">
        <v>74</v>
      </c>
      <c r="B15" s="18" t="s">
        <v>75</v>
      </c>
      <c r="C15" s="18" t="s">
        <v>76</v>
      </c>
      <c r="D15" s="17" t="s">
        <v>178</v>
      </c>
      <c r="E15" s="18" t="s">
        <v>78</v>
      </c>
      <c r="F15" s="18" t="s">
        <v>179</v>
      </c>
      <c r="G15" s="18" t="s">
        <v>7</v>
      </c>
      <c r="H15" s="24"/>
      <c r="I15" s="18" t="s">
        <v>80</v>
      </c>
      <c r="K15" s="1"/>
      <c r="L15" s="1"/>
      <c r="M15" s="1"/>
      <c r="N15" s="1"/>
      <c r="O15" s="1"/>
      <c r="P15" s="1"/>
      <c r="Q15" s="1"/>
      <c r="R15" s="1"/>
      <c r="S15" s="1"/>
      <c r="T15" s="1"/>
      <c r="U15" s="1"/>
      <c r="V15" s="1"/>
      <c r="W15" s="1"/>
      <c r="X15" s="1"/>
      <c r="Y15" s="1"/>
      <c r="Z15" s="1"/>
      <c r="AA15" s="1"/>
      <c r="AB15" s="1"/>
      <c r="AC15" s="1"/>
    </row>
    <row r="16" ht="109" customHeight="1" spans="1:29">
      <c r="A16" s="21"/>
      <c r="B16" s="18"/>
      <c r="C16" s="18"/>
      <c r="D16" s="22"/>
      <c r="E16" s="18"/>
      <c r="F16" s="18" t="s">
        <v>180</v>
      </c>
      <c r="G16" s="18"/>
      <c r="H16" s="24"/>
      <c r="I16" s="18"/>
      <c r="K16" s="1"/>
      <c r="L16" s="1"/>
      <c r="M16" s="1"/>
      <c r="N16" s="1"/>
      <c r="O16" s="1"/>
      <c r="P16" s="1"/>
      <c r="Q16" s="1"/>
      <c r="R16" s="1"/>
      <c r="S16" s="1"/>
      <c r="T16" s="1"/>
      <c r="U16" s="1"/>
      <c r="V16" s="1"/>
      <c r="W16" s="1"/>
      <c r="X16" s="1"/>
      <c r="Y16" s="1"/>
      <c r="Z16" s="1"/>
      <c r="AA16" s="1"/>
      <c r="AB16" s="1"/>
      <c r="AC16" s="1"/>
    </row>
    <row r="17" ht="35" customHeight="1" spans="1:9">
      <c r="A17" s="14" t="s">
        <v>82</v>
      </c>
      <c r="B17" s="18" t="s">
        <v>83</v>
      </c>
      <c r="C17" s="18" t="s">
        <v>84</v>
      </c>
      <c r="D17" s="17" t="s">
        <v>181</v>
      </c>
      <c r="E17" s="18" t="s">
        <v>86</v>
      </c>
      <c r="F17" s="18" t="s">
        <v>124</v>
      </c>
      <c r="G17" s="28" t="s">
        <v>104</v>
      </c>
      <c r="H17" s="24"/>
      <c r="I17" s="18" t="s">
        <v>88</v>
      </c>
    </row>
    <row r="18" ht="124" customHeight="1" spans="1:9">
      <c r="A18" s="21"/>
      <c r="B18" s="18"/>
      <c r="C18" s="18"/>
      <c r="D18" s="22"/>
      <c r="E18" s="18"/>
      <c r="F18" s="18" t="s">
        <v>116</v>
      </c>
      <c r="G18" s="30"/>
      <c r="H18" s="24"/>
      <c r="I18" s="18"/>
    </row>
    <row r="19" spans="1:9">
      <c r="A19" s="14" t="s">
        <v>90</v>
      </c>
      <c r="B19" s="23" t="s">
        <v>91</v>
      </c>
      <c r="C19" s="18" t="s">
        <v>84</v>
      </c>
      <c r="D19" s="17" t="s">
        <v>182</v>
      </c>
      <c r="E19" s="18" t="s">
        <v>93</v>
      </c>
      <c r="F19" s="18" t="s">
        <v>183</v>
      </c>
      <c r="G19" s="19" t="s">
        <v>57</v>
      </c>
      <c r="H19" s="24"/>
      <c r="I19" s="18" t="s">
        <v>95</v>
      </c>
    </row>
    <row r="20" ht="110" customHeight="1" spans="1:9">
      <c r="A20" s="21"/>
      <c r="B20" s="23"/>
      <c r="C20" s="18"/>
      <c r="D20" s="22"/>
      <c r="E20" s="18"/>
      <c r="F20" s="18" t="s">
        <v>184</v>
      </c>
      <c r="G20" s="19" t="s">
        <v>60</v>
      </c>
      <c r="H20" s="24"/>
      <c r="I20" s="18"/>
    </row>
  </sheetData>
  <mergeCells count="61">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G5:G6"/>
    <mergeCell ref="G7:G8"/>
    <mergeCell ref="G11:G12"/>
    <mergeCell ref="G15:G16"/>
    <mergeCell ref="G17:G18"/>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
  <sheetViews>
    <sheetView zoomScale="55" zoomScaleNormal="55" topLeftCell="A10" workbookViewId="0">
      <selection activeCell="G20" sqref="G20"/>
    </sheetView>
  </sheetViews>
  <sheetFormatPr defaultColWidth="8.72727272727273" defaultRowHeight="14.5"/>
  <cols>
    <col min="2" max="3" width="17.5454545454545" customWidth="1"/>
    <col min="4" max="4" width="29" customWidth="1"/>
    <col min="5" max="5" width="20.3636363636364" customWidth="1"/>
    <col min="6" max="9" width="17.5454545454545" customWidth="1"/>
  </cols>
  <sheetData>
    <row r="1" ht="42" customHeight="1" spans="1:9">
      <c r="A1" s="2" t="s">
        <v>21</v>
      </c>
      <c r="B1" s="3" t="s">
        <v>22</v>
      </c>
      <c r="C1" s="3"/>
      <c r="D1" s="4" t="e">
        <f>"Pass: "&amp;COUNTIF(#REF!,"Pass")</f>
        <v>#REF!</v>
      </c>
      <c r="E1" s="5" t="e">
        <f>"Untested: "&amp;COUNTIF(#REF!,"Untest")</f>
        <v>#REF!</v>
      </c>
      <c r="F1" s="6"/>
      <c r="G1" s="7"/>
      <c r="H1" s="7"/>
      <c r="I1" s="33"/>
    </row>
    <row r="2" ht="28" customHeight="1" spans="1:9">
      <c r="A2" s="8" t="s">
        <v>23</v>
      </c>
      <c r="B2" s="9" t="s">
        <v>24</v>
      </c>
      <c r="C2" s="9"/>
      <c r="D2" s="4" t="e">
        <f>"Fail: "&amp;COUNTIF(#REF!,"Fail")</f>
        <v>#REF!</v>
      </c>
      <c r="E2" s="5" t="e">
        <f>"N/A: "&amp;COUNTIF(#REF!,"N/A")</f>
        <v>#REF!</v>
      </c>
      <c r="F2" s="6"/>
      <c r="G2" s="7"/>
      <c r="H2" s="7"/>
      <c r="I2" s="33"/>
    </row>
    <row r="3" ht="28" customHeight="1" spans="1:9">
      <c r="A3" s="8" t="s">
        <v>25</v>
      </c>
      <c r="B3" s="8"/>
      <c r="C3" s="8"/>
      <c r="D3" s="4" t="e">
        <f>"Percent Complete: "&amp;ROUND((COUNTIF(#REF!,"Pass")*100)/((COUNTA($A$5:$A$930)*5)-COUNTIF(#REF!,"N/A")),2)&amp;"%"</f>
        <v>#REF!</v>
      </c>
      <c r="E3" s="10" t="str">
        <f>"Number of cases: "&amp;(COUNTA($A$5:$A$930))</f>
        <v>Number of cases: 8</v>
      </c>
      <c r="F3" s="11"/>
      <c r="G3" s="7"/>
      <c r="H3" s="7"/>
      <c r="I3" s="33"/>
    </row>
    <row r="4" ht="29" customHeight="1" spans="1:28">
      <c r="A4" s="12" t="s">
        <v>26</v>
      </c>
      <c r="B4" s="13" t="s">
        <v>27</v>
      </c>
      <c r="C4" s="13" t="s">
        <v>28</v>
      </c>
      <c r="D4" s="13" t="s">
        <v>29</v>
      </c>
      <c r="E4" s="13" t="s">
        <v>30</v>
      </c>
      <c r="F4" s="13" t="s">
        <v>31</v>
      </c>
      <c r="G4" s="13" t="s">
        <v>32</v>
      </c>
      <c r="H4" s="13" t="s">
        <v>33</v>
      </c>
      <c r="I4" s="13" t="s">
        <v>34</v>
      </c>
      <c r="K4" s="1"/>
      <c r="L4" s="1"/>
      <c r="M4" s="1"/>
      <c r="N4" s="1"/>
      <c r="O4" s="1"/>
      <c r="P4" s="1"/>
      <c r="Q4" s="1"/>
      <c r="R4" s="1"/>
      <c r="S4" s="1"/>
      <c r="T4" s="1"/>
      <c r="U4" s="1"/>
      <c r="V4" s="1"/>
      <c r="W4" s="1"/>
      <c r="X4" s="1"/>
      <c r="Y4" s="1"/>
      <c r="Z4" s="1"/>
      <c r="AA4" s="1"/>
      <c r="AB4" s="1"/>
    </row>
    <row r="5" ht="30" customHeight="1" spans="1:28">
      <c r="A5" s="14" t="s">
        <v>35</v>
      </c>
      <c r="B5" s="18" t="s">
        <v>36</v>
      </c>
      <c r="C5" s="18" t="s">
        <v>37</v>
      </c>
      <c r="D5" s="17" t="s">
        <v>185</v>
      </c>
      <c r="E5" s="18" t="s">
        <v>39</v>
      </c>
      <c r="F5" s="18" t="s">
        <v>120</v>
      </c>
      <c r="G5" s="18" t="s">
        <v>104</v>
      </c>
      <c r="H5" s="24"/>
      <c r="I5" s="18" t="s">
        <v>121</v>
      </c>
      <c r="K5" s="1"/>
      <c r="L5" s="1"/>
      <c r="M5" s="1"/>
      <c r="N5" s="1"/>
      <c r="O5" s="1"/>
      <c r="P5" s="1"/>
      <c r="Q5" s="1"/>
      <c r="R5" s="1"/>
      <c r="S5" s="1"/>
      <c r="T5" s="1"/>
      <c r="U5" s="1"/>
      <c r="V5" s="1"/>
      <c r="W5" s="1"/>
      <c r="X5" s="1"/>
      <c r="Y5" s="1"/>
      <c r="Z5" s="1"/>
      <c r="AA5" s="1"/>
      <c r="AB5" s="1"/>
    </row>
    <row r="6" ht="89" customHeight="1" spans="1:28">
      <c r="A6" s="21"/>
      <c r="B6" s="18"/>
      <c r="C6" s="18"/>
      <c r="D6" s="22"/>
      <c r="E6" s="18"/>
      <c r="F6" s="18" t="s">
        <v>122</v>
      </c>
      <c r="G6" s="18"/>
      <c r="H6" s="24"/>
      <c r="I6" s="18"/>
      <c r="K6" s="1"/>
      <c r="L6" s="1"/>
      <c r="M6" s="1"/>
      <c r="N6" s="1"/>
      <c r="O6" s="1"/>
      <c r="P6" s="1"/>
      <c r="Q6" s="1"/>
      <c r="R6" s="1"/>
      <c r="S6" s="1"/>
      <c r="T6" s="1"/>
      <c r="U6" s="1"/>
      <c r="V6" s="1"/>
      <c r="W6" s="1"/>
      <c r="X6" s="1"/>
      <c r="Y6" s="1"/>
      <c r="Z6" s="1"/>
      <c r="AA6" s="1"/>
      <c r="AB6" s="1"/>
    </row>
    <row r="7" ht="45" customHeight="1" spans="1:28">
      <c r="A7" s="14" t="s">
        <v>43</v>
      </c>
      <c r="B7" s="18" t="s">
        <v>44</v>
      </c>
      <c r="C7" s="18" t="s">
        <v>45</v>
      </c>
      <c r="D7" s="17" t="s">
        <v>186</v>
      </c>
      <c r="E7" s="18" t="s">
        <v>47</v>
      </c>
      <c r="F7" s="18" t="s">
        <v>48</v>
      </c>
      <c r="G7" s="18" t="s">
        <v>6</v>
      </c>
      <c r="H7" s="24"/>
      <c r="I7" s="18" t="s">
        <v>49</v>
      </c>
      <c r="K7" s="1"/>
      <c r="L7" s="1"/>
      <c r="M7" s="1"/>
      <c r="N7" s="1"/>
      <c r="O7" s="1"/>
      <c r="P7" s="1"/>
      <c r="Q7" s="1"/>
      <c r="R7" s="1"/>
      <c r="S7" s="1"/>
      <c r="T7" s="1"/>
      <c r="U7" s="1"/>
      <c r="V7" s="1"/>
      <c r="W7" s="1"/>
      <c r="X7" s="1"/>
      <c r="Y7" s="1"/>
      <c r="Z7" s="1"/>
      <c r="AA7" s="1"/>
      <c r="AB7" s="1"/>
    </row>
    <row r="8" ht="93" customHeight="1" spans="1:28">
      <c r="A8" s="21"/>
      <c r="B8" s="18"/>
      <c r="C8" s="18"/>
      <c r="D8" s="22"/>
      <c r="E8" s="18"/>
      <c r="F8" s="18" t="s">
        <v>50</v>
      </c>
      <c r="G8" s="18"/>
      <c r="H8" s="24"/>
      <c r="I8" s="18"/>
      <c r="K8" s="1"/>
      <c r="L8" s="1"/>
      <c r="M8" s="1"/>
      <c r="N8" s="1"/>
      <c r="O8" s="1"/>
      <c r="P8" s="1"/>
      <c r="Q8" s="1"/>
      <c r="R8" s="1"/>
      <c r="S8" s="1"/>
      <c r="T8" s="1"/>
      <c r="U8" s="1"/>
      <c r="V8" s="1"/>
      <c r="W8" s="1"/>
      <c r="X8" s="1"/>
      <c r="Y8" s="1"/>
      <c r="Z8" s="1"/>
      <c r="AA8" s="1"/>
      <c r="AB8" s="1"/>
    </row>
    <row r="9" ht="37" customHeight="1" spans="1:28">
      <c r="A9" s="14" t="s">
        <v>51</v>
      </c>
      <c r="B9" s="18" t="s">
        <v>52</v>
      </c>
      <c r="C9" s="18" t="s">
        <v>53</v>
      </c>
      <c r="D9" s="17" t="s">
        <v>126</v>
      </c>
      <c r="E9" s="18" t="s">
        <v>55</v>
      </c>
      <c r="F9" s="18" t="s">
        <v>187</v>
      </c>
      <c r="G9" s="18" t="s">
        <v>57</v>
      </c>
      <c r="H9" s="24"/>
      <c r="I9" s="18" t="s">
        <v>58</v>
      </c>
      <c r="K9" s="1"/>
      <c r="L9" s="1"/>
      <c r="M9" s="1"/>
      <c r="N9" s="1"/>
      <c r="O9" s="1"/>
      <c r="P9" s="1"/>
      <c r="Q9" s="1"/>
      <c r="R9" s="1"/>
      <c r="S9" s="1"/>
      <c r="T9" s="1"/>
      <c r="U9" s="1"/>
      <c r="V9" s="1"/>
      <c r="W9" s="1"/>
      <c r="X9" s="1"/>
      <c r="Y9" s="1"/>
      <c r="Z9" s="1"/>
      <c r="AA9" s="1"/>
      <c r="AB9" s="1"/>
    </row>
    <row r="10" ht="52" customHeight="1" spans="1:28">
      <c r="A10" s="21"/>
      <c r="B10" s="18"/>
      <c r="C10" s="18"/>
      <c r="D10" s="22"/>
      <c r="E10" s="18"/>
      <c r="F10" s="18" t="s">
        <v>149</v>
      </c>
      <c r="G10" s="18" t="s">
        <v>60</v>
      </c>
      <c r="H10" s="24"/>
      <c r="I10" s="18"/>
      <c r="K10" s="1"/>
      <c r="L10" s="1"/>
      <c r="M10" s="1"/>
      <c r="N10" s="1"/>
      <c r="O10" s="1"/>
      <c r="P10" s="1"/>
      <c r="Q10" s="1"/>
      <c r="R10" s="1"/>
      <c r="S10" s="1"/>
      <c r="T10" s="1"/>
      <c r="U10" s="1"/>
      <c r="V10" s="1"/>
      <c r="W10" s="1"/>
      <c r="X10" s="1"/>
      <c r="Y10" s="1"/>
      <c r="Z10" s="1"/>
      <c r="AA10" s="1"/>
      <c r="AB10" s="1"/>
    </row>
    <row r="11" spans="1:28">
      <c r="A11" s="14" t="s">
        <v>61</v>
      </c>
      <c r="B11" s="18" t="s">
        <v>62</v>
      </c>
      <c r="C11" s="18" t="s">
        <v>53</v>
      </c>
      <c r="D11" s="17" t="s">
        <v>129</v>
      </c>
      <c r="E11" s="18" t="s">
        <v>64</v>
      </c>
      <c r="F11" s="18" t="s">
        <v>188</v>
      </c>
      <c r="G11" s="18" t="s">
        <v>57</v>
      </c>
      <c r="H11" s="24"/>
      <c r="I11" s="18" t="s">
        <v>189</v>
      </c>
      <c r="K11" s="1"/>
      <c r="L11" s="1"/>
      <c r="M11" s="1"/>
      <c r="N11" s="1"/>
      <c r="O11" s="1"/>
      <c r="P11" s="1"/>
      <c r="Q11" s="1"/>
      <c r="R11" s="1"/>
      <c r="S11" s="1"/>
      <c r="T11" s="1"/>
      <c r="U11" s="1"/>
      <c r="V11" s="1"/>
      <c r="W11" s="1"/>
      <c r="X11" s="1"/>
      <c r="Y11" s="1"/>
      <c r="Z11" s="1"/>
      <c r="AA11" s="1"/>
      <c r="AB11" s="1"/>
    </row>
    <row r="12" ht="76" customHeight="1" spans="1:28">
      <c r="A12" s="21"/>
      <c r="B12" s="18"/>
      <c r="C12" s="18"/>
      <c r="D12" s="26"/>
      <c r="E12" s="18"/>
      <c r="F12" s="18" t="s">
        <v>109</v>
      </c>
      <c r="G12" s="18" t="s">
        <v>60</v>
      </c>
      <c r="H12" s="24"/>
      <c r="I12" s="18"/>
      <c r="K12" s="1"/>
      <c r="L12" s="1"/>
      <c r="M12" s="1"/>
      <c r="N12" s="1"/>
      <c r="O12" s="1"/>
      <c r="P12" s="1"/>
      <c r="Q12" s="1"/>
      <c r="R12" s="1"/>
      <c r="S12" s="1"/>
      <c r="T12" s="1"/>
      <c r="U12" s="1"/>
      <c r="V12" s="1"/>
      <c r="W12" s="1"/>
      <c r="X12" s="1"/>
      <c r="Y12" s="1"/>
      <c r="Z12" s="1"/>
      <c r="AA12" s="1"/>
      <c r="AB12" s="1"/>
    </row>
    <row r="13" ht="58" customHeight="1" spans="1:28">
      <c r="A13" s="14" t="s">
        <v>68</v>
      </c>
      <c r="B13" s="18" t="s">
        <v>69</v>
      </c>
      <c r="C13" s="18" t="s">
        <v>53</v>
      </c>
      <c r="D13" s="17" t="s">
        <v>132</v>
      </c>
      <c r="E13" s="18" t="s">
        <v>71</v>
      </c>
      <c r="F13" s="18" t="s">
        <v>190</v>
      </c>
      <c r="G13" s="18" t="s">
        <v>57</v>
      </c>
      <c r="H13" s="24"/>
      <c r="I13" s="18" t="s">
        <v>73</v>
      </c>
      <c r="K13" s="1"/>
      <c r="L13" s="1"/>
      <c r="M13" s="1"/>
      <c r="N13" s="1"/>
      <c r="O13" s="1"/>
      <c r="P13" s="1"/>
      <c r="Q13" s="1"/>
      <c r="R13" s="1"/>
      <c r="S13" s="1"/>
      <c r="T13" s="1"/>
      <c r="U13" s="1"/>
      <c r="V13" s="1"/>
      <c r="W13" s="1"/>
      <c r="X13" s="1"/>
      <c r="Y13" s="1"/>
      <c r="Z13" s="1"/>
      <c r="AA13" s="1"/>
      <c r="AB13" s="1"/>
    </row>
    <row r="14" spans="1:28">
      <c r="A14" s="21"/>
      <c r="B14" s="18"/>
      <c r="C14" s="18"/>
      <c r="D14" s="22"/>
      <c r="E14" s="18"/>
      <c r="F14" s="18" t="s">
        <v>134</v>
      </c>
      <c r="G14" s="18" t="s">
        <v>60</v>
      </c>
      <c r="H14" s="24"/>
      <c r="I14" s="18"/>
      <c r="K14" s="1"/>
      <c r="L14" s="1"/>
      <c r="M14" s="1"/>
      <c r="N14" s="1"/>
      <c r="O14" s="1"/>
      <c r="P14" s="1"/>
      <c r="Q14" s="1"/>
      <c r="R14" s="1"/>
      <c r="S14" s="1"/>
      <c r="T14" s="1"/>
      <c r="U14" s="1"/>
      <c r="V14" s="1"/>
      <c r="W14" s="1"/>
      <c r="X14" s="1"/>
      <c r="Y14" s="1"/>
      <c r="Z14" s="1"/>
      <c r="AA14" s="1"/>
      <c r="AB14" s="1"/>
    </row>
    <row r="15" spans="1:28">
      <c r="A15" s="14" t="s">
        <v>74</v>
      </c>
      <c r="B15" s="18" t="s">
        <v>75</v>
      </c>
      <c r="C15" s="18" t="s">
        <v>76</v>
      </c>
      <c r="D15" s="17" t="s">
        <v>135</v>
      </c>
      <c r="E15" s="18" t="s">
        <v>78</v>
      </c>
      <c r="F15" s="18" t="s">
        <v>191</v>
      </c>
      <c r="G15" s="18" t="s">
        <v>6</v>
      </c>
      <c r="H15" s="24"/>
      <c r="I15" s="18" t="s">
        <v>80</v>
      </c>
      <c r="K15" s="1"/>
      <c r="L15" s="1"/>
      <c r="M15" s="1"/>
      <c r="N15" s="1"/>
      <c r="O15" s="1"/>
      <c r="P15" s="1"/>
      <c r="Q15" s="1"/>
      <c r="R15" s="1"/>
      <c r="S15" s="1"/>
      <c r="T15" s="1"/>
      <c r="U15" s="1"/>
      <c r="V15" s="1"/>
      <c r="W15" s="1"/>
      <c r="X15" s="1"/>
      <c r="Y15" s="1"/>
      <c r="Z15" s="1"/>
      <c r="AA15" s="1"/>
      <c r="AB15" s="1"/>
    </row>
    <row r="16" ht="59" customHeight="1" spans="1:28">
      <c r="A16" s="21"/>
      <c r="B16" s="18"/>
      <c r="C16" s="18"/>
      <c r="D16" s="22"/>
      <c r="E16" s="18"/>
      <c r="F16" s="18" t="s">
        <v>192</v>
      </c>
      <c r="G16" s="18"/>
      <c r="H16" s="24"/>
      <c r="I16" s="18"/>
      <c r="K16" s="1"/>
      <c r="L16" s="1"/>
      <c r="M16" s="1"/>
      <c r="N16" s="1"/>
      <c r="O16" s="1"/>
      <c r="P16" s="1"/>
      <c r="Q16" s="1"/>
      <c r="R16" s="1"/>
      <c r="S16" s="1"/>
      <c r="T16" s="1"/>
      <c r="U16" s="1"/>
      <c r="V16" s="1"/>
      <c r="W16" s="1"/>
      <c r="X16" s="1"/>
      <c r="Y16" s="1"/>
      <c r="Z16" s="1"/>
      <c r="AA16" s="1"/>
      <c r="AB16" s="1"/>
    </row>
    <row r="17" ht="32" customHeight="1" spans="1:28">
      <c r="A17" s="14" t="s">
        <v>82</v>
      </c>
      <c r="B17" s="18" t="s">
        <v>83</v>
      </c>
      <c r="C17" s="18" t="s">
        <v>84</v>
      </c>
      <c r="D17" s="17" t="s">
        <v>138</v>
      </c>
      <c r="E17" s="18" t="s">
        <v>86</v>
      </c>
      <c r="F17" s="18" t="s">
        <v>48</v>
      </c>
      <c r="G17" s="18" t="s">
        <v>6</v>
      </c>
      <c r="H17" s="24"/>
      <c r="I17" s="18" t="s">
        <v>88</v>
      </c>
      <c r="K17" s="1"/>
      <c r="L17" s="1"/>
      <c r="M17" s="1"/>
      <c r="N17" s="1"/>
      <c r="O17" s="1"/>
      <c r="P17" s="1"/>
      <c r="Q17" s="1"/>
      <c r="R17" s="1"/>
      <c r="S17" s="1"/>
      <c r="T17" s="1"/>
      <c r="U17" s="1"/>
      <c r="V17" s="1"/>
      <c r="W17" s="1"/>
      <c r="X17" s="1"/>
      <c r="Y17" s="1"/>
      <c r="Z17" s="1"/>
      <c r="AA17" s="1"/>
      <c r="AB17" s="1"/>
    </row>
    <row r="18" ht="60" customHeight="1" spans="1:28">
      <c r="A18" s="21"/>
      <c r="B18" s="18"/>
      <c r="C18" s="18"/>
      <c r="D18" s="22"/>
      <c r="E18" s="18"/>
      <c r="F18" s="18" t="s">
        <v>116</v>
      </c>
      <c r="G18" s="18" t="s">
        <v>104</v>
      </c>
      <c r="H18" s="24"/>
      <c r="I18" s="18"/>
      <c r="K18" s="1"/>
      <c r="L18" s="1"/>
      <c r="M18" s="1"/>
      <c r="N18" s="1"/>
      <c r="O18" s="1"/>
      <c r="P18" s="1"/>
      <c r="Q18" s="1"/>
      <c r="R18" s="1"/>
      <c r="S18" s="1"/>
      <c r="T18" s="1"/>
      <c r="U18" s="1"/>
      <c r="V18" s="1"/>
      <c r="W18" s="1"/>
      <c r="X18" s="1"/>
      <c r="Y18" s="1"/>
      <c r="Z18" s="1"/>
      <c r="AA18" s="1"/>
      <c r="AB18" s="1"/>
    </row>
    <row r="19" spans="1:9">
      <c r="A19" s="14" t="s">
        <v>90</v>
      </c>
      <c r="B19" s="23" t="s">
        <v>91</v>
      </c>
      <c r="C19" s="18" t="s">
        <v>84</v>
      </c>
      <c r="D19" s="17" t="s">
        <v>139</v>
      </c>
      <c r="E19" s="18" t="s">
        <v>93</v>
      </c>
      <c r="F19" s="18" t="s">
        <v>193</v>
      </c>
      <c r="G19" s="19" t="s">
        <v>57</v>
      </c>
      <c r="H19" s="24"/>
      <c r="I19" s="18" t="s">
        <v>95</v>
      </c>
    </row>
    <row r="20" ht="82" customHeight="1" spans="1:9">
      <c r="A20" s="21"/>
      <c r="B20" s="23"/>
      <c r="C20" s="18"/>
      <c r="D20" s="22"/>
      <c r="E20" s="18"/>
      <c r="F20" s="18" t="s">
        <v>194</v>
      </c>
      <c r="G20" s="19" t="s">
        <v>60</v>
      </c>
      <c r="H20" s="24"/>
      <c r="I20" s="18"/>
    </row>
  </sheetData>
  <mergeCells count="59">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G5:G6"/>
    <mergeCell ref="G7:G8"/>
    <mergeCell ref="G15:G16"/>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
  <sheetViews>
    <sheetView zoomScale="70" zoomScaleNormal="70" workbookViewId="0">
      <selection activeCell="G20" sqref="G20"/>
    </sheetView>
  </sheetViews>
  <sheetFormatPr defaultColWidth="8.72727272727273" defaultRowHeight="14.5"/>
  <cols>
    <col min="2" max="3" width="15.3636363636364" customWidth="1"/>
    <col min="4" max="4" width="37" customWidth="1"/>
    <col min="5" max="5" width="27" customWidth="1"/>
    <col min="6" max="9" width="15.3636363636364" customWidth="1"/>
  </cols>
  <sheetData>
    <row r="1" ht="42" customHeight="1" spans="1:9">
      <c r="A1" s="2" t="s">
        <v>21</v>
      </c>
      <c r="B1" s="3" t="s">
        <v>22</v>
      </c>
      <c r="C1" s="3"/>
      <c r="D1" s="4" t="e">
        <f>"Pass: "&amp;COUNTIF(#REF!,"Pass")</f>
        <v>#REF!</v>
      </c>
      <c r="E1" s="5" t="e">
        <f>"Untested: "&amp;COUNTIF(#REF!,"Untest")</f>
        <v>#REF!</v>
      </c>
      <c r="F1" s="6"/>
      <c r="G1" s="7"/>
      <c r="H1" s="7"/>
      <c r="I1" s="33"/>
    </row>
    <row r="2" ht="16" customHeight="1" spans="1:9">
      <c r="A2" s="8" t="s">
        <v>23</v>
      </c>
      <c r="B2" s="9" t="s">
        <v>24</v>
      </c>
      <c r="C2" s="9"/>
      <c r="D2" s="4" t="e">
        <f>"Fail: "&amp;COUNTIF(#REF!,"Fail")</f>
        <v>#REF!</v>
      </c>
      <c r="E2" s="5" t="e">
        <f>"N/A: "&amp;COUNTIF(#REF!,"N/A")</f>
        <v>#REF!</v>
      </c>
      <c r="F2" s="6"/>
      <c r="G2" s="7"/>
      <c r="H2" s="7"/>
      <c r="I2" s="33"/>
    </row>
    <row r="3" ht="16" customHeight="1" spans="1:9">
      <c r="A3" s="8" t="s">
        <v>25</v>
      </c>
      <c r="B3" s="8"/>
      <c r="C3" s="8"/>
      <c r="D3" s="4" t="e">
        <f>"Percent Complete: "&amp;ROUND((COUNTIF(#REF!,"Pass")*100)/((COUNTA($A$5:$A$934)*5)-COUNTIF(#REF!,"N/A")),2)&amp;"%"</f>
        <v>#REF!</v>
      </c>
      <c r="E3" s="10" t="str">
        <f>"Number of cases: "&amp;(COUNTA($A$5:$A$934))</f>
        <v>Number of cases: 8</v>
      </c>
      <c r="F3" s="11"/>
      <c r="G3" s="7"/>
      <c r="H3" s="7"/>
      <c r="I3" s="33"/>
    </row>
    <row r="4" ht="29" customHeight="1" spans="1:29">
      <c r="A4" s="12" t="s">
        <v>26</v>
      </c>
      <c r="B4" s="13" t="s">
        <v>27</v>
      </c>
      <c r="C4" s="13" t="s">
        <v>28</v>
      </c>
      <c r="D4" s="13" t="s">
        <v>29</v>
      </c>
      <c r="E4" s="13" t="s">
        <v>30</v>
      </c>
      <c r="F4" s="13" t="s">
        <v>31</v>
      </c>
      <c r="G4" s="13" t="s">
        <v>32</v>
      </c>
      <c r="H4" s="13" t="s">
        <v>33</v>
      </c>
      <c r="I4" s="13" t="s">
        <v>34</v>
      </c>
      <c r="K4" s="1"/>
      <c r="L4" s="1"/>
      <c r="M4" s="1"/>
      <c r="N4" s="1"/>
      <c r="O4" s="1"/>
      <c r="P4" s="1"/>
      <c r="Q4" s="1"/>
      <c r="R4" s="1"/>
      <c r="S4" s="1"/>
      <c r="T4" s="1"/>
      <c r="U4" s="1"/>
      <c r="V4" s="1"/>
      <c r="W4" s="1"/>
      <c r="X4" s="1"/>
      <c r="Y4" s="1"/>
      <c r="Z4" s="1"/>
      <c r="AA4" s="1"/>
      <c r="AB4" s="1"/>
      <c r="AC4" s="1"/>
    </row>
    <row r="5" ht="47" customHeight="1" spans="1:29">
      <c r="A5" s="14" t="s">
        <v>35</v>
      </c>
      <c r="B5" s="18" t="s">
        <v>36</v>
      </c>
      <c r="C5" s="18" t="s">
        <v>37</v>
      </c>
      <c r="D5" s="27" t="s">
        <v>195</v>
      </c>
      <c r="E5" s="18" t="s">
        <v>39</v>
      </c>
      <c r="F5" s="18" t="s">
        <v>196</v>
      </c>
      <c r="G5" s="28" t="s">
        <v>6</v>
      </c>
      <c r="H5" s="24"/>
      <c r="I5" s="18" t="s">
        <v>121</v>
      </c>
      <c r="K5" s="1"/>
      <c r="L5" s="1"/>
      <c r="M5" s="1"/>
      <c r="N5" s="1"/>
      <c r="O5" s="1"/>
      <c r="P5" s="1"/>
      <c r="Q5" s="1"/>
      <c r="R5" s="1"/>
      <c r="S5" s="1"/>
      <c r="T5" s="1"/>
      <c r="U5" s="1"/>
      <c r="V5" s="1"/>
      <c r="W5" s="1"/>
      <c r="X5" s="1"/>
      <c r="Y5" s="1"/>
      <c r="Z5" s="1"/>
      <c r="AA5" s="1"/>
      <c r="AB5" s="1"/>
      <c r="AC5" s="1"/>
    </row>
    <row r="6" ht="93" customHeight="1" spans="1:29">
      <c r="A6" s="21"/>
      <c r="B6" s="18"/>
      <c r="C6" s="18"/>
      <c r="D6" s="29"/>
      <c r="E6" s="18"/>
      <c r="F6" s="18" t="s">
        <v>50</v>
      </c>
      <c r="G6" s="30"/>
      <c r="H6" s="24"/>
      <c r="I6" s="18"/>
      <c r="K6" s="1"/>
      <c r="L6" s="1"/>
      <c r="M6" s="1"/>
      <c r="N6" s="1"/>
      <c r="O6" s="1"/>
      <c r="P6" s="1"/>
      <c r="Q6" s="1"/>
      <c r="R6" s="1"/>
      <c r="S6" s="1"/>
      <c r="T6" s="1"/>
      <c r="U6" s="1"/>
      <c r="V6" s="1"/>
      <c r="W6" s="1"/>
      <c r="X6" s="1"/>
      <c r="Y6" s="1"/>
      <c r="Z6" s="1"/>
      <c r="AA6" s="1"/>
      <c r="AB6" s="1"/>
      <c r="AC6" s="1"/>
    </row>
    <row r="7" spans="1:29">
      <c r="A7" s="14" t="s">
        <v>43</v>
      </c>
      <c r="B7" s="18" t="s">
        <v>44</v>
      </c>
      <c r="C7" s="18" t="s">
        <v>45</v>
      </c>
      <c r="D7" s="27" t="s">
        <v>197</v>
      </c>
      <c r="E7" s="18" t="s">
        <v>47</v>
      </c>
      <c r="F7" s="18" t="s">
        <v>146</v>
      </c>
      <c r="G7" s="18" t="s">
        <v>6</v>
      </c>
      <c r="H7" s="24"/>
      <c r="I7" s="18" t="s">
        <v>49</v>
      </c>
      <c r="K7" s="1"/>
      <c r="L7" s="1"/>
      <c r="M7" s="1"/>
      <c r="N7" s="1"/>
      <c r="O7" s="1"/>
      <c r="P7" s="1"/>
      <c r="Q7" s="1"/>
      <c r="R7" s="1"/>
      <c r="S7" s="1"/>
      <c r="T7" s="1"/>
      <c r="U7" s="1"/>
      <c r="V7" s="1"/>
      <c r="W7" s="1"/>
      <c r="X7" s="1"/>
      <c r="Y7" s="1"/>
      <c r="Z7" s="1"/>
      <c r="AA7" s="1"/>
      <c r="AB7" s="1"/>
      <c r="AC7" s="1"/>
    </row>
    <row r="8" ht="68" customHeight="1" spans="1:29">
      <c r="A8" s="21"/>
      <c r="B8" s="18"/>
      <c r="C8" s="18"/>
      <c r="D8" s="31"/>
      <c r="E8" s="18"/>
      <c r="F8" s="18" t="s">
        <v>89</v>
      </c>
      <c r="G8" s="18"/>
      <c r="H8" s="24"/>
      <c r="I8" s="18"/>
      <c r="K8" s="1"/>
      <c r="L8" s="1"/>
      <c r="M8" s="1"/>
      <c r="N8" s="1"/>
      <c r="O8" s="1"/>
      <c r="P8" s="1"/>
      <c r="Q8" s="1"/>
      <c r="R8" s="1"/>
      <c r="S8" s="1"/>
      <c r="T8" s="1"/>
      <c r="U8" s="1"/>
      <c r="V8" s="1"/>
      <c r="W8" s="1"/>
      <c r="X8" s="1"/>
      <c r="Y8" s="1"/>
      <c r="Z8" s="1"/>
      <c r="AA8" s="1"/>
      <c r="AB8" s="1"/>
      <c r="AC8" s="1"/>
    </row>
    <row r="9" spans="1:29">
      <c r="A9" s="14" t="s">
        <v>51</v>
      </c>
      <c r="B9" s="18" t="s">
        <v>52</v>
      </c>
      <c r="C9" s="18" t="s">
        <v>53</v>
      </c>
      <c r="D9" s="27" t="s">
        <v>198</v>
      </c>
      <c r="E9" s="18" t="s">
        <v>55</v>
      </c>
      <c r="F9" s="18" t="s">
        <v>98</v>
      </c>
      <c r="G9" s="18" t="s">
        <v>57</v>
      </c>
      <c r="H9" s="24"/>
      <c r="I9" s="18" t="s">
        <v>58</v>
      </c>
      <c r="K9" s="1"/>
      <c r="L9" s="1"/>
      <c r="M9" s="1"/>
      <c r="N9" s="1"/>
      <c r="O9" s="1"/>
      <c r="P9" s="1"/>
      <c r="Q9" s="1"/>
      <c r="R9" s="1"/>
      <c r="S9" s="1"/>
      <c r="T9" s="1"/>
      <c r="U9" s="1"/>
      <c r="V9" s="1"/>
      <c r="W9" s="1"/>
      <c r="X9" s="1"/>
      <c r="Y9" s="1"/>
      <c r="Z9" s="1"/>
      <c r="AA9" s="1"/>
      <c r="AB9" s="1"/>
      <c r="AC9" s="1"/>
    </row>
    <row r="10" ht="133" customHeight="1" spans="1:29">
      <c r="A10" s="21"/>
      <c r="B10" s="18"/>
      <c r="C10" s="18"/>
      <c r="D10" s="29"/>
      <c r="E10" s="18"/>
      <c r="F10" s="18" t="s">
        <v>125</v>
      </c>
      <c r="G10" s="18" t="s">
        <v>60</v>
      </c>
      <c r="H10" s="24"/>
      <c r="I10" s="18"/>
      <c r="K10" s="1"/>
      <c r="L10" s="1"/>
      <c r="M10" s="1"/>
      <c r="N10" s="1"/>
      <c r="O10" s="1"/>
      <c r="P10" s="1"/>
      <c r="Q10" s="1"/>
      <c r="R10" s="1"/>
      <c r="S10" s="1"/>
      <c r="T10" s="1"/>
      <c r="U10" s="1"/>
      <c r="V10" s="1"/>
      <c r="W10" s="1"/>
      <c r="X10" s="1"/>
      <c r="Y10" s="1"/>
      <c r="Z10" s="1"/>
      <c r="AA10" s="1"/>
      <c r="AB10" s="1"/>
      <c r="AC10" s="1"/>
    </row>
    <row r="11" ht="40" customHeight="1" spans="1:29">
      <c r="A11" s="14" t="s">
        <v>61</v>
      </c>
      <c r="B11" s="18" t="s">
        <v>62</v>
      </c>
      <c r="C11" s="18" t="s">
        <v>53</v>
      </c>
      <c r="D11" s="27" t="s">
        <v>199</v>
      </c>
      <c r="E11" s="18" t="s">
        <v>64</v>
      </c>
      <c r="F11" s="18" t="s">
        <v>200</v>
      </c>
      <c r="G11" s="32" t="s">
        <v>7</v>
      </c>
      <c r="H11" s="24"/>
      <c r="I11" s="18" t="s">
        <v>201</v>
      </c>
      <c r="K11" s="1"/>
      <c r="L11" s="1"/>
      <c r="M11" s="1"/>
      <c r="N11" s="1"/>
      <c r="O11" s="1"/>
      <c r="P11" s="1"/>
      <c r="Q11" s="1"/>
      <c r="R11" s="1"/>
      <c r="S11" s="1"/>
      <c r="T11" s="1"/>
      <c r="U11" s="1"/>
      <c r="V11" s="1"/>
      <c r="W11" s="1"/>
      <c r="X11" s="1"/>
      <c r="Y11" s="1"/>
      <c r="Z11" s="1"/>
      <c r="AA11" s="1"/>
      <c r="AB11" s="1"/>
      <c r="AC11" s="1"/>
    </row>
    <row r="12" ht="135" customHeight="1" spans="1:29">
      <c r="A12" s="21"/>
      <c r="B12" s="18"/>
      <c r="C12" s="18"/>
      <c r="D12" s="31"/>
      <c r="E12" s="18"/>
      <c r="F12" s="18" t="s">
        <v>202</v>
      </c>
      <c r="G12" s="32" t="s">
        <v>6</v>
      </c>
      <c r="H12" s="24"/>
      <c r="I12" s="18"/>
      <c r="K12" s="1"/>
      <c r="L12" s="1"/>
      <c r="M12" s="1"/>
      <c r="N12" s="1"/>
      <c r="O12" s="1"/>
      <c r="P12" s="1"/>
      <c r="Q12" s="1"/>
      <c r="R12" s="1"/>
      <c r="S12" s="1"/>
      <c r="T12" s="1"/>
      <c r="U12" s="1"/>
      <c r="V12" s="1"/>
      <c r="W12" s="1"/>
      <c r="X12" s="1"/>
      <c r="Y12" s="1"/>
      <c r="Z12" s="1"/>
      <c r="AA12" s="1"/>
      <c r="AB12" s="1"/>
      <c r="AC12" s="1"/>
    </row>
    <row r="13" ht="72.5" customHeight="1" spans="1:29">
      <c r="A13" s="14" t="s">
        <v>68</v>
      </c>
      <c r="B13" s="18" t="s">
        <v>69</v>
      </c>
      <c r="C13" s="18" t="s">
        <v>53</v>
      </c>
      <c r="D13" s="27" t="s">
        <v>203</v>
      </c>
      <c r="E13" s="18" t="s">
        <v>71</v>
      </c>
      <c r="F13" s="18" t="s">
        <v>204</v>
      </c>
      <c r="G13" s="18" t="s">
        <v>57</v>
      </c>
      <c r="H13" s="24"/>
      <c r="I13" s="18" t="s">
        <v>73</v>
      </c>
      <c r="K13" s="1"/>
      <c r="L13" s="1"/>
      <c r="M13" s="1"/>
      <c r="N13" s="1"/>
      <c r="O13" s="1"/>
      <c r="P13" s="1"/>
      <c r="Q13" s="1"/>
      <c r="R13" s="1"/>
      <c r="S13" s="1"/>
      <c r="T13" s="1"/>
      <c r="U13" s="1"/>
      <c r="V13" s="1"/>
      <c r="W13" s="1"/>
      <c r="X13" s="1"/>
      <c r="Y13" s="1"/>
      <c r="Z13" s="1"/>
      <c r="AA13" s="1"/>
      <c r="AB13" s="1"/>
      <c r="AC13" s="1"/>
    </row>
    <row r="14" ht="99" customHeight="1" spans="1:9">
      <c r="A14" s="21"/>
      <c r="B14" s="18"/>
      <c r="C14" s="18"/>
      <c r="D14" s="29"/>
      <c r="E14" s="18"/>
      <c r="F14" s="18" t="s">
        <v>50</v>
      </c>
      <c r="G14" s="18" t="s">
        <v>60</v>
      </c>
      <c r="H14" s="24"/>
      <c r="I14" s="18"/>
    </row>
    <row r="15" ht="42" customHeight="1" spans="1:9">
      <c r="A15" s="14" t="s">
        <v>74</v>
      </c>
      <c r="B15" s="18" t="s">
        <v>75</v>
      </c>
      <c r="C15" s="18" t="s">
        <v>76</v>
      </c>
      <c r="D15" s="27" t="s">
        <v>205</v>
      </c>
      <c r="E15" s="18" t="s">
        <v>78</v>
      </c>
      <c r="F15" s="18" t="s">
        <v>206</v>
      </c>
      <c r="G15" s="32" t="s">
        <v>7</v>
      </c>
      <c r="H15" s="24"/>
      <c r="I15" s="18" t="s">
        <v>80</v>
      </c>
    </row>
    <row r="16" ht="134" customHeight="1" spans="1:9">
      <c r="A16" s="21"/>
      <c r="B16" s="18"/>
      <c r="C16" s="18"/>
      <c r="D16" s="29"/>
      <c r="E16" s="18"/>
      <c r="F16" s="18" t="s">
        <v>207</v>
      </c>
      <c r="G16" s="32"/>
      <c r="H16" s="24"/>
      <c r="I16" s="18"/>
    </row>
    <row r="17" ht="33" customHeight="1" spans="1:9">
      <c r="A17" s="14" t="s">
        <v>82</v>
      </c>
      <c r="B17" s="18" t="s">
        <v>83</v>
      </c>
      <c r="C17" s="18" t="s">
        <v>84</v>
      </c>
      <c r="D17" s="27" t="s">
        <v>208</v>
      </c>
      <c r="E17" s="18" t="s">
        <v>86</v>
      </c>
      <c r="F17" s="18" t="s">
        <v>124</v>
      </c>
      <c r="G17" s="32" t="s">
        <v>57</v>
      </c>
      <c r="H17" s="24"/>
      <c r="I17" s="18" t="s">
        <v>88</v>
      </c>
    </row>
    <row r="18" ht="138" customHeight="1" spans="1:9">
      <c r="A18" s="21"/>
      <c r="B18" s="18"/>
      <c r="C18" s="18"/>
      <c r="D18" s="29"/>
      <c r="E18" s="18"/>
      <c r="F18" s="18" t="s">
        <v>89</v>
      </c>
      <c r="G18" s="32" t="s">
        <v>60</v>
      </c>
      <c r="H18" s="24"/>
      <c r="I18" s="18"/>
    </row>
    <row r="19" spans="1:9">
      <c r="A19" s="14" t="s">
        <v>90</v>
      </c>
      <c r="B19" s="23" t="s">
        <v>91</v>
      </c>
      <c r="C19" s="18" t="s">
        <v>84</v>
      </c>
      <c r="D19" s="17" t="s">
        <v>209</v>
      </c>
      <c r="E19" s="18" t="s">
        <v>93</v>
      </c>
      <c r="F19" s="18" t="s">
        <v>210</v>
      </c>
      <c r="G19" s="19" t="s">
        <v>57</v>
      </c>
      <c r="H19" s="24"/>
      <c r="I19" s="18" t="s">
        <v>95</v>
      </c>
    </row>
    <row r="20" ht="137" customHeight="1" spans="1:9">
      <c r="A20" s="21"/>
      <c r="B20" s="23"/>
      <c r="C20" s="18"/>
      <c r="D20" s="22"/>
      <c r="E20" s="18"/>
      <c r="F20" s="18" t="s">
        <v>211</v>
      </c>
      <c r="G20" s="19" t="s">
        <v>60</v>
      </c>
      <c r="H20" s="24"/>
      <c r="I20" s="18"/>
    </row>
  </sheetData>
  <mergeCells count="59">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G5:G6"/>
    <mergeCell ref="G7:G8"/>
    <mergeCell ref="G15:G16"/>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3"/>
  <sheetViews>
    <sheetView zoomScale="70" zoomScaleNormal="70" topLeftCell="A15" workbookViewId="0">
      <selection activeCell="G20" sqref="G20"/>
    </sheetView>
  </sheetViews>
  <sheetFormatPr defaultColWidth="8.72727272727273" defaultRowHeight="14.5"/>
  <cols>
    <col min="2" max="3" width="14.2181818181818" customWidth="1"/>
    <col min="4" max="4" width="38.3636363636364" customWidth="1"/>
    <col min="5" max="5" width="22.1363636363636" customWidth="1"/>
    <col min="6" max="6" width="28.5454545454545" customWidth="1"/>
    <col min="7" max="7" width="13.3636363636364" customWidth="1"/>
    <col min="8" max="8" width="10.3909090909091" customWidth="1"/>
    <col min="9" max="9" width="36.7545454545455" customWidth="1"/>
    <col min="11" max="20" width="14.9636363636364" style="1" customWidth="1"/>
    <col min="21" max="21" width="2.78181818181818" style="1" customWidth="1"/>
    <col min="22" max="23" width="14.9636363636364" style="1" hidden="1" customWidth="1"/>
    <col min="24" max="24" width="8.74545454545455" style="1" hidden="1" customWidth="1"/>
    <col min="25" max="27" width="14.9636363636364" style="1" hidden="1" customWidth="1"/>
  </cols>
  <sheetData>
    <row r="1" ht="42" customHeight="1" spans="1:27">
      <c r="A1" s="2" t="s">
        <v>21</v>
      </c>
      <c r="B1" s="3" t="s">
        <v>22</v>
      </c>
      <c r="C1" s="3"/>
      <c r="D1" s="4" t="e">
        <f>"Pass: "&amp;COUNTIF(#REF!,"Pass")</f>
        <v>#REF!</v>
      </c>
      <c r="E1" s="5" t="e">
        <f>"Untested: "&amp;COUNTIF(#REF!,"Untest")</f>
        <v>#REF!</v>
      </c>
      <c r="F1" s="6"/>
      <c r="G1" s="7"/>
      <c r="H1" s="7"/>
      <c r="K1"/>
      <c r="L1"/>
      <c r="M1"/>
      <c r="N1"/>
      <c r="O1"/>
      <c r="P1"/>
      <c r="Q1"/>
      <c r="R1"/>
      <c r="S1"/>
      <c r="T1"/>
      <c r="U1"/>
      <c r="V1"/>
      <c r="W1"/>
      <c r="X1"/>
      <c r="Y1"/>
      <c r="Z1"/>
      <c r="AA1"/>
    </row>
    <row r="2" ht="28" customHeight="1" spans="1:8">
      <c r="A2" s="8" t="s">
        <v>23</v>
      </c>
      <c r="B2" s="9" t="s">
        <v>24</v>
      </c>
      <c r="C2" s="9"/>
      <c r="D2" s="4" t="e">
        <f>"Fail: "&amp;COUNTIF(#REF!,"Fail")</f>
        <v>#REF!</v>
      </c>
      <c r="E2" s="5" t="e">
        <f>"N/A: "&amp;COUNTIF(#REF!,"N/A")</f>
        <v>#REF!</v>
      </c>
      <c r="F2" s="6"/>
      <c r="G2" s="7"/>
      <c r="H2" s="7"/>
    </row>
    <row r="3" ht="19" customHeight="1" spans="1:8">
      <c r="A3" s="8" t="s">
        <v>25</v>
      </c>
      <c r="B3" s="8"/>
      <c r="C3" s="8"/>
      <c r="D3" s="4" t="e">
        <f>"Percent Complete: "&amp;ROUND((COUNTIF(#REF!,"Pass")*100)/((COUNTA($A$5:$A$939)*5)-COUNTIF(#REF!,"N/A")),2)&amp;"%"</f>
        <v>#REF!</v>
      </c>
      <c r="E3" s="10" t="str">
        <f>"Number of cases: "&amp;(COUNTA($A$5:$A$939))</f>
        <v>Number of cases: 8</v>
      </c>
      <c r="F3" s="11"/>
      <c r="G3" s="7"/>
      <c r="H3" s="7"/>
    </row>
    <row r="4" ht="19" customHeight="1" spans="1:9">
      <c r="A4" s="12" t="s">
        <v>26</v>
      </c>
      <c r="B4" s="13" t="s">
        <v>212</v>
      </c>
      <c r="C4" s="13" t="s">
        <v>28</v>
      </c>
      <c r="D4" s="13" t="s">
        <v>29</v>
      </c>
      <c r="E4" s="13" t="s">
        <v>30</v>
      </c>
      <c r="F4" s="13" t="s">
        <v>31</v>
      </c>
      <c r="G4" s="13" t="s">
        <v>32</v>
      </c>
      <c r="H4" s="13" t="s">
        <v>33</v>
      </c>
      <c r="I4" s="13" t="s">
        <v>34</v>
      </c>
    </row>
    <row r="5" ht="54" customHeight="1" spans="1:9">
      <c r="A5" s="14" t="s">
        <v>35</v>
      </c>
      <c r="B5" s="15" t="s">
        <v>36</v>
      </c>
      <c r="C5" s="16" t="s">
        <v>37</v>
      </c>
      <c r="D5" s="17" t="s">
        <v>213</v>
      </c>
      <c r="E5" s="16" t="s">
        <v>214</v>
      </c>
      <c r="F5" s="18" t="s">
        <v>120</v>
      </c>
      <c r="G5" s="19" t="s">
        <v>104</v>
      </c>
      <c r="H5" s="20"/>
      <c r="I5" s="16" t="s">
        <v>215</v>
      </c>
    </row>
    <row r="6" ht="43.5" customHeight="1" spans="1:9">
      <c r="A6" s="21"/>
      <c r="B6" s="15"/>
      <c r="C6" s="16"/>
      <c r="D6" s="22"/>
      <c r="E6" s="16"/>
      <c r="F6" s="18" t="s">
        <v>100</v>
      </c>
      <c r="G6" s="19"/>
      <c r="H6" s="20"/>
      <c r="I6" s="16"/>
    </row>
    <row r="7" ht="60" customHeight="1" spans="1:9">
      <c r="A7" s="14" t="s">
        <v>43</v>
      </c>
      <c r="B7" s="23" t="s">
        <v>44</v>
      </c>
      <c r="C7" s="18" t="s">
        <v>45</v>
      </c>
      <c r="D7" s="17" t="s">
        <v>216</v>
      </c>
      <c r="E7" s="18" t="s">
        <v>47</v>
      </c>
      <c r="F7" s="18" t="s">
        <v>124</v>
      </c>
      <c r="G7" s="19" t="s">
        <v>6</v>
      </c>
      <c r="H7" s="24"/>
      <c r="I7" s="18" t="s">
        <v>217</v>
      </c>
    </row>
    <row r="8" ht="44" customHeight="1" spans="1:9">
      <c r="A8" s="21"/>
      <c r="B8" s="23"/>
      <c r="C8" s="18"/>
      <c r="D8" s="22"/>
      <c r="E8" s="18"/>
      <c r="F8" s="18" t="s">
        <v>125</v>
      </c>
      <c r="G8" s="19"/>
      <c r="H8" s="24"/>
      <c r="I8" s="18"/>
    </row>
    <row r="9" ht="67" customHeight="1" spans="1:9">
      <c r="A9" s="14" t="s">
        <v>51</v>
      </c>
      <c r="B9" s="23" t="s">
        <v>52</v>
      </c>
      <c r="C9" s="18" t="s">
        <v>218</v>
      </c>
      <c r="D9" s="17" t="s">
        <v>126</v>
      </c>
      <c r="E9" s="18" t="s">
        <v>55</v>
      </c>
      <c r="F9" s="18" t="s">
        <v>127</v>
      </c>
      <c r="G9" s="19" t="s">
        <v>57</v>
      </c>
      <c r="H9" s="24"/>
      <c r="I9" s="18" t="s">
        <v>219</v>
      </c>
    </row>
    <row r="10" ht="73" customHeight="1" spans="1:9">
      <c r="A10" s="21"/>
      <c r="B10" s="23"/>
      <c r="C10" s="18"/>
      <c r="D10" s="22"/>
      <c r="E10" s="18"/>
      <c r="F10" s="18" t="s">
        <v>128</v>
      </c>
      <c r="G10" s="19" t="s">
        <v>60</v>
      </c>
      <c r="H10" s="24"/>
      <c r="I10" s="18"/>
    </row>
    <row r="11" ht="55" customHeight="1" spans="1:9">
      <c r="A11" s="14" t="s">
        <v>61</v>
      </c>
      <c r="B11" s="23" t="s">
        <v>62</v>
      </c>
      <c r="C11" s="18" t="s">
        <v>218</v>
      </c>
      <c r="D11" s="17" t="s">
        <v>129</v>
      </c>
      <c r="E11" s="18" t="s">
        <v>64</v>
      </c>
      <c r="F11" s="18" t="s">
        <v>107</v>
      </c>
      <c r="G11" s="25" t="s">
        <v>57</v>
      </c>
      <c r="H11" s="24"/>
      <c r="I11" s="18" t="s">
        <v>220</v>
      </c>
    </row>
    <row r="12" ht="77" customHeight="1" spans="1:9">
      <c r="A12" s="21"/>
      <c r="B12" s="23"/>
      <c r="C12" s="18"/>
      <c r="D12" s="26"/>
      <c r="E12" s="18"/>
      <c r="F12" s="17" t="s">
        <v>131</v>
      </c>
      <c r="G12" s="25" t="s">
        <v>6</v>
      </c>
      <c r="H12" s="24"/>
      <c r="I12" s="18"/>
    </row>
    <row r="13" ht="82" customHeight="1" spans="1:9">
      <c r="A13" s="14" t="s">
        <v>68</v>
      </c>
      <c r="B13" s="23" t="s">
        <v>69</v>
      </c>
      <c r="C13" s="18" t="s">
        <v>218</v>
      </c>
      <c r="D13" s="17" t="s">
        <v>132</v>
      </c>
      <c r="E13" s="18" t="s">
        <v>71</v>
      </c>
      <c r="F13" s="18" t="s">
        <v>133</v>
      </c>
      <c r="G13" s="19" t="s">
        <v>57</v>
      </c>
      <c r="H13" s="24"/>
      <c r="I13" s="18" t="s">
        <v>221</v>
      </c>
    </row>
    <row r="14" ht="58" customHeight="1" spans="1:9">
      <c r="A14" s="21"/>
      <c r="B14" s="23"/>
      <c r="C14" s="18"/>
      <c r="D14" s="22"/>
      <c r="E14" s="18"/>
      <c r="F14" s="18" t="s">
        <v>134</v>
      </c>
      <c r="G14" s="19" t="s">
        <v>60</v>
      </c>
      <c r="H14" s="24"/>
      <c r="I14" s="18"/>
    </row>
    <row r="15" ht="41" customHeight="1" spans="1:21">
      <c r="A15" s="14" t="s">
        <v>74</v>
      </c>
      <c r="B15" s="23" t="s">
        <v>222</v>
      </c>
      <c r="C15" s="18" t="s">
        <v>223</v>
      </c>
      <c r="D15" s="17" t="s">
        <v>135</v>
      </c>
      <c r="E15" s="18" t="s">
        <v>78</v>
      </c>
      <c r="F15" s="18" t="s">
        <v>136</v>
      </c>
      <c r="G15" s="25" t="s">
        <v>57</v>
      </c>
      <c r="H15" s="24"/>
      <c r="I15" s="18" t="s">
        <v>224</v>
      </c>
      <c r="K15"/>
      <c r="L15"/>
      <c r="M15"/>
      <c r="N15"/>
      <c r="O15"/>
      <c r="P15"/>
      <c r="Q15"/>
      <c r="R15"/>
      <c r="S15"/>
      <c r="T15"/>
      <c r="U15"/>
    </row>
    <row r="16" ht="96" customHeight="1" spans="1:21">
      <c r="A16" s="21"/>
      <c r="B16" s="23"/>
      <c r="C16" s="18"/>
      <c r="D16" s="22"/>
      <c r="E16" s="18"/>
      <c r="F16" s="18" t="s">
        <v>137</v>
      </c>
      <c r="G16" s="19" t="s">
        <v>60</v>
      </c>
      <c r="H16" s="24"/>
      <c r="I16" s="18"/>
      <c r="K16"/>
      <c r="L16"/>
      <c r="M16"/>
      <c r="N16"/>
      <c r="O16"/>
      <c r="P16"/>
      <c r="Q16"/>
      <c r="R16"/>
      <c r="S16"/>
      <c r="T16"/>
      <c r="U16"/>
    </row>
    <row r="17" ht="43" customHeight="1" spans="1:21">
      <c r="A17" s="14" t="s">
        <v>82</v>
      </c>
      <c r="B17" s="23" t="s">
        <v>83</v>
      </c>
      <c r="C17" s="18" t="s">
        <v>84</v>
      </c>
      <c r="D17" s="17" t="s">
        <v>138</v>
      </c>
      <c r="E17" s="18" t="s">
        <v>86</v>
      </c>
      <c r="F17" s="18" t="s">
        <v>124</v>
      </c>
      <c r="G17" s="19" t="s">
        <v>57</v>
      </c>
      <c r="H17" s="24"/>
      <c r="I17" s="18" t="s">
        <v>225</v>
      </c>
      <c r="K17"/>
      <c r="L17"/>
      <c r="M17"/>
      <c r="N17"/>
      <c r="O17"/>
      <c r="P17"/>
      <c r="Q17"/>
      <c r="R17"/>
      <c r="S17"/>
      <c r="T17"/>
      <c r="U17"/>
    </row>
    <row r="18" ht="77" customHeight="1" spans="1:21">
      <c r="A18" s="21"/>
      <c r="B18" s="23"/>
      <c r="C18" s="18"/>
      <c r="D18" s="22"/>
      <c r="E18" s="18"/>
      <c r="F18" s="18" t="s">
        <v>125</v>
      </c>
      <c r="G18" s="19" t="s">
        <v>60</v>
      </c>
      <c r="H18" s="24"/>
      <c r="I18" s="18"/>
      <c r="K18"/>
      <c r="L18"/>
      <c r="M18"/>
      <c r="N18"/>
      <c r="O18"/>
      <c r="P18"/>
      <c r="Q18"/>
      <c r="R18"/>
      <c r="S18"/>
      <c r="T18"/>
      <c r="U18"/>
    </row>
    <row r="19" spans="1:21">
      <c r="A19" s="14" t="s">
        <v>90</v>
      </c>
      <c r="B19" s="23" t="s">
        <v>91</v>
      </c>
      <c r="C19" s="18" t="s">
        <v>84</v>
      </c>
      <c r="D19" s="17" t="s">
        <v>139</v>
      </c>
      <c r="E19" s="18" t="s">
        <v>93</v>
      </c>
      <c r="F19" s="18" t="s">
        <v>140</v>
      </c>
      <c r="G19" s="19" t="s">
        <v>57</v>
      </c>
      <c r="H19" s="24"/>
      <c r="I19" s="18" t="s">
        <v>95</v>
      </c>
      <c r="K19"/>
      <c r="L19"/>
      <c r="M19"/>
      <c r="N19"/>
      <c r="O19"/>
      <c r="P19"/>
      <c r="Q19"/>
      <c r="R19"/>
      <c r="S19"/>
      <c r="T19"/>
      <c r="U19"/>
    </row>
    <row r="20" ht="121" customHeight="1" spans="1:21">
      <c r="A20" s="21"/>
      <c r="B20" s="23"/>
      <c r="C20" s="18"/>
      <c r="D20" s="22"/>
      <c r="E20" s="18"/>
      <c r="F20" s="18" t="s">
        <v>226</v>
      </c>
      <c r="G20" s="19" t="s">
        <v>60</v>
      </c>
      <c r="H20" s="24"/>
      <c r="I20" s="18"/>
      <c r="K20"/>
      <c r="L20"/>
      <c r="M20"/>
      <c r="N20"/>
      <c r="O20"/>
      <c r="P20"/>
      <c r="Q20"/>
      <c r="R20"/>
      <c r="S20"/>
      <c r="T20"/>
      <c r="U20"/>
    </row>
    <row r="21" spans="11:21">
      <c r="K21"/>
      <c r="L21"/>
      <c r="M21"/>
      <c r="N21"/>
      <c r="O21"/>
      <c r="P21"/>
      <c r="Q21"/>
      <c r="R21"/>
      <c r="S21"/>
      <c r="T21"/>
      <c r="U21"/>
    </row>
    <row r="22" spans="11:21">
      <c r="K22"/>
      <c r="L22"/>
      <c r="M22"/>
      <c r="N22"/>
      <c r="O22"/>
      <c r="P22"/>
      <c r="Q22"/>
      <c r="R22"/>
      <c r="S22"/>
      <c r="T22"/>
      <c r="U22"/>
    </row>
    <row r="23" spans="11:21">
      <c r="K23"/>
      <c r="L23"/>
      <c r="M23"/>
      <c r="N23"/>
      <c r="O23"/>
      <c r="P23"/>
      <c r="Q23"/>
      <c r="R23"/>
      <c r="S23"/>
      <c r="T23"/>
      <c r="U23"/>
    </row>
    <row r="24" spans="11:21">
      <c r="K24"/>
      <c r="L24"/>
      <c r="M24"/>
      <c r="N24"/>
      <c r="O24"/>
      <c r="P24"/>
      <c r="Q24"/>
      <c r="R24"/>
      <c r="S24"/>
      <c r="T24"/>
      <c r="U24"/>
    </row>
    <row r="25" spans="11:21">
      <c r="K25"/>
      <c r="L25"/>
      <c r="M25"/>
      <c r="N25"/>
      <c r="O25"/>
      <c r="P25"/>
      <c r="Q25"/>
      <c r="R25"/>
      <c r="S25"/>
      <c r="T25"/>
      <c r="U25"/>
    </row>
    <row r="26" spans="11:21">
      <c r="K26"/>
      <c r="L26"/>
      <c r="M26"/>
      <c r="N26"/>
      <c r="O26"/>
      <c r="P26"/>
      <c r="Q26"/>
      <c r="R26"/>
      <c r="S26"/>
      <c r="T26"/>
      <c r="U26"/>
    </row>
    <row r="27" spans="11:21">
      <c r="K27"/>
      <c r="L27"/>
      <c r="M27"/>
      <c r="N27"/>
      <c r="O27"/>
      <c r="P27"/>
      <c r="Q27"/>
      <c r="R27"/>
      <c r="S27"/>
      <c r="T27"/>
      <c r="U27"/>
    </row>
    <row r="28" spans="11:21">
      <c r="K28"/>
      <c r="L28"/>
      <c r="M28"/>
      <c r="N28"/>
      <c r="O28"/>
      <c r="P28"/>
      <c r="Q28"/>
      <c r="R28"/>
      <c r="S28"/>
      <c r="T28"/>
      <c r="U28"/>
    </row>
    <row r="29" spans="11:21">
      <c r="K29"/>
      <c r="L29"/>
      <c r="M29"/>
      <c r="N29"/>
      <c r="O29"/>
      <c r="P29"/>
      <c r="Q29"/>
      <c r="R29"/>
      <c r="S29"/>
      <c r="T29"/>
      <c r="U29"/>
    </row>
    <row r="30" spans="11:21">
      <c r="K30"/>
      <c r="L30"/>
      <c r="M30"/>
      <c r="N30"/>
      <c r="O30"/>
      <c r="P30"/>
      <c r="Q30"/>
      <c r="R30"/>
      <c r="S30"/>
      <c r="T30"/>
      <c r="U30"/>
    </row>
    <row r="31" spans="11:21">
      <c r="K31"/>
      <c r="L31"/>
      <c r="M31"/>
      <c r="N31"/>
      <c r="O31"/>
      <c r="P31"/>
      <c r="Q31"/>
      <c r="R31"/>
      <c r="S31"/>
      <c r="T31"/>
      <c r="U31"/>
    </row>
    <row r="32" spans="11:21">
      <c r="K32"/>
      <c r="L32"/>
      <c r="M32"/>
      <c r="N32"/>
      <c r="O32"/>
      <c r="P32"/>
      <c r="Q32"/>
      <c r="R32"/>
      <c r="S32"/>
      <c r="T32"/>
      <c r="U32"/>
    </row>
    <row r="33" spans="11:21">
      <c r="K33"/>
      <c r="L33"/>
      <c r="M33"/>
      <c r="N33"/>
      <c r="O33"/>
      <c r="P33"/>
      <c r="Q33"/>
      <c r="R33"/>
      <c r="S33"/>
      <c r="T33"/>
      <c r="U33"/>
    </row>
    <row r="34" spans="11:21">
      <c r="K34"/>
      <c r="L34"/>
      <c r="M34"/>
      <c r="N34"/>
      <c r="O34"/>
      <c r="P34"/>
      <c r="Q34"/>
      <c r="R34"/>
      <c r="S34"/>
      <c r="T34"/>
      <c r="U34"/>
    </row>
    <row r="35" spans="11:21">
      <c r="K35"/>
      <c r="L35"/>
      <c r="M35"/>
      <c r="N35"/>
      <c r="O35"/>
      <c r="P35"/>
      <c r="Q35"/>
      <c r="R35"/>
      <c r="S35"/>
      <c r="T35"/>
      <c r="U35"/>
    </row>
    <row r="36" spans="11:21">
      <c r="K36"/>
      <c r="L36"/>
      <c r="M36"/>
      <c r="N36"/>
      <c r="O36"/>
      <c r="P36"/>
      <c r="Q36"/>
      <c r="R36"/>
      <c r="S36"/>
      <c r="T36"/>
      <c r="U36"/>
    </row>
    <row r="37" spans="11:21">
      <c r="K37"/>
      <c r="L37"/>
      <c r="M37"/>
      <c r="N37"/>
      <c r="O37"/>
      <c r="P37"/>
      <c r="Q37"/>
      <c r="R37"/>
      <c r="S37"/>
      <c r="T37"/>
      <c r="U37"/>
    </row>
    <row r="38" spans="11:21">
      <c r="K38"/>
      <c r="L38"/>
      <c r="M38"/>
      <c r="N38"/>
      <c r="O38"/>
      <c r="P38"/>
      <c r="Q38"/>
      <c r="R38"/>
      <c r="S38"/>
      <c r="T38"/>
      <c r="U38"/>
    </row>
    <row r="39" spans="11:21">
      <c r="K39"/>
      <c r="L39"/>
      <c r="M39"/>
      <c r="N39"/>
      <c r="O39"/>
      <c r="P39"/>
      <c r="Q39"/>
      <c r="R39"/>
      <c r="S39"/>
      <c r="T39"/>
      <c r="U39"/>
    </row>
    <row r="40" spans="11:21">
      <c r="K40"/>
      <c r="L40"/>
      <c r="M40"/>
      <c r="N40"/>
      <c r="O40"/>
      <c r="P40"/>
      <c r="Q40"/>
      <c r="R40"/>
      <c r="S40"/>
      <c r="T40"/>
      <c r="U40"/>
    </row>
    <row r="41" spans="11:21">
      <c r="K41"/>
      <c r="L41"/>
      <c r="M41"/>
      <c r="N41"/>
      <c r="O41"/>
      <c r="P41"/>
      <c r="Q41"/>
      <c r="R41"/>
      <c r="S41"/>
      <c r="T41"/>
      <c r="U41"/>
    </row>
    <row r="42" spans="11:21">
      <c r="K42"/>
      <c r="L42"/>
      <c r="M42"/>
      <c r="N42"/>
      <c r="O42"/>
      <c r="P42"/>
      <c r="Q42"/>
      <c r="R42"/>
      <c r="S42"/>
      <c r="T42"/>
      <c r="U42"/>
    </row>
    <row r="43" spans="11:21">
      <c r="K43"/>
      <c r="L43"/>
      <c r="M43"/>
      <c r="N43"/>
      <c r="O43"/>
      <c r="P43"/>
      <c r="Q43"/>
      <c r="R43"/>
      <c r="S43"/>
      <c r="T43"/>
      <c r="U43"/>
    </row>
    <row r="44" spans="11:21">
      <c r="K44"/>
      <c r="L44"/>
      <c r="M44"/>
      <c r="N44"/>
      <c r="O44"/>
      <c r="P44"/>
      <c r="Q44"/>
      <c r="R44"/>
      <c r="S44"/>
      <c r="T44"/>
      <c r="U44"/>
    </row>
    <row r="45" spans="11:21">
      <c r="K45"/>
      <c r="L45"/>
      <c r="M45"/>
      <c r="N45"/>
      <c r="O45"/>
      <c r="P45"/>
      <c r="Q45"/>
      <c r="R45"/>
      <c r="S45"/>
      <c r="T45"/>
      <c r="U45"/>
    </row>
    <row r="46" spans="11:21">
      <c r="K46"/>
      <c r="L46"/>
      <c r="M46"/>
      <c r="N46"/>
      <c r="O46"/>
      <c r="P46"/>
      <c r="Q46"/>
      <c r="R46"/>
      <c r="S46"/>
      <c r="T46"/>
      <c r="U46"/>
    </row>
    <row r="47" spans="11:21">
      <c r="K47"/>
      <c r="L47"/>
      <c r="M47"/>
      <c r="N47"/>
      <c r="O47"/>
      <c r="P47"/>
      <c r="Q47"/>
      <c r="R47"/>
      <c r="S47"/>
      <c r="T47"/>
      <c r="U47"/>
    </row>
    <row r="48" spans="11:21">
      <c r="K48"/>
      <c r="L48"/>
      <c r="M48"/>
      <c r="N48"/>
      <c r="O48"/>
      <c r="P48"/>
      <c r="Q48"/>
      <c r="R48"/>
      <c r="S48"/>
      <c r="T48"/>
      <c r="U48"/>
    </row>
    <row r="49" spans="11:21">
      <c r="K49"/>
      <c r="L49"/>
      <c r="M49"/>
      <c r="N49"/>
      <c r="O49"/>
      <c r="P49"/>
      <c r="Q49"/>
      <c r="R49"/>
      <c r="S49"/>
      <c r="T49"/>
      <c r="U49"/>
    </row>
    <row r="50" spans="11:21">
      <c r="K50"/>
      <c r="L50"/>
      <c r="M50"/>
      <c r="N50"/>
      <c r="O50"/>
      <c r="P50"/>
      <c r="Q50"/>
      <c r="R50"/>
      <c r="S50"/>
      <c r="T50"/>
      <c r="U50"/>
    </row>
    <row r="51" spans="11:21">
      <c r="K51"/>
      <c r="L51"/>
      <c r="M51"/>
      <c r="N51"/>
      <c r="O51"/>
      <c r="P51"/>
      <c r="Q51"/>
      <c r="R51"/>
      <c r="S51"/>
      <c r="T51"/>
      <c r="U51"/>
    </row>
    <row r="52" spans="11:21">
      <c r="K52"/>
      <c r="L52"/>
      <c r="M52"/>
      <c r="N52"/>
      <c r="O52"/>
      <c r="P52"/>
      <c r="Q52"/>
      <c r="R52"/>
      <c r="S52"/>
      <c r="T52"/>
      <c r="U52"/>
    </row>
    <row r="53" spans="11:21">
      <c r="K53"/>
      <c r="L53"/>
      <c r="M53"/>
      <c r="N53"/>
      <c r="O53"/>
      <c r="P53"/>
      <c r="Q53"/>
      <c r="R53"/>
      <c r="S53"/>
      <c r="T53"/>
      <c r="U53"/>
    </row>
    <row r="54" spans="11:21">
      <c r="K54"/>
      <c r="L54"/>
      <c r="M54"/>
      <c r="N54"/>
      <c r="O54"/>
      <c r="P54"/>
      <c r="Q54"/>
      <c r="R54"/>
      <c r="S54"/>
      <c r="T54"/>
      <c r="U54"/>
    </row>
    <row r="55" spans="11:21">
      <c r="K55"/>
      <c r="L55"/>
      <c r="M55"/>
      <c r="N55"/>
      <c r="O55"/>
      <c r="P55"/>
      <c r="Q55"/>
      <c r="R55"/>
      <c r="S55"/>
      <c r="T55"/>
      <c r="U55"/>
    </row>
    <row r="56" spans="11:21">
      <c r="K56"/>
      <c r="L56"/>
      <c r="M56"/>
      <c r="N56"/>
      <c r="O56"/>
      <c r="P56"/>
      <c r="Q56"/>
      <c r="R56"/>
      <c r="S56"/>
      <c r="T56"/>
      <c r="U56"/>
    </row>
    <row r="57" spans="11:21">
      <c r="K57"/>
      <c r="L57"/>
      <c r="M57"/>
      <c r="N57"/>
      <c r="O57"/>
      <c r="P57"/>
      <c r="Q57"/>
      <c r="R57"/>
      <c r="S57"/>
      <c r="T57"/>
      <c r="U57"/>
    </row>
    <row r="58" spans="11:21">
      <c r="K58"/>
      <c r="L58"/>
      <c r="M58"/>
      <c r="N58"/>
      <c r="O58"/>
      <c r="P58"/>
      <c r="Q58"/>
      <c r="R58"/>
      <c r="S58"/>
      <c r="T58"/>
      <c r="U58"/>
    </row>
    <row r="59" spans="11:21">
      <c r="K59"/>
      <c r="L59"/>
      <c r="M59"/>
      <c r="N59"/>
      <c r="O59"/>
      <c r="P59"/>
      <c r="Q59"/>
      <c r="R59"/>
      <c r="S59"/>
      <c r="T59"/>
      <c r="U59"/>
    </row>
    <row r="60" spans="11:21">
      <c r="K60"/>
      <c r="L60"/>
      <c r="M60"/>
      <c r="N60"/>
      <c r="O60"/>
      <c r="P60"/>
      <c r="Q60"/>
      <c r="R60"/>
      <c r="S60"/>
      <c r="T60"/>
      <c r="U60"/>
    </row>
    <row r="61" spans="11:21">
      <c r="K61"/>
      <c r="L61"/>
      <c r="M61"/>
      <c r="N61"/>
      <c r="O61"/>
      <c r="P61"/>
      <c r="Q61"/>
      <c r="R61"/>
      <c r="S61"/>
      <c r="T61"/>
      <c r="U61"/>
    </row>
    <row r="62" spans="11:21">
      <c r="K62"/>
      <c r="L62"/>
      <c r="M62"/>
      <c r="N62"/>
      <c r="O62"/>
      <c r="P62"/>
      <c r="Q62"/>
      <c r="R62"/>
      <c r="S62"/>
      <c r="T62"/>
      <c r="U62"/>
    </row>
    <row r="63" spans="11:21">
      <c r="K63"/>
      <c r="L63"/>
      <c r="M63"/>
      <c r="N63"/>
      <c r="O63"/>
      <c r="P63"/>
      <c r="Q63"/>
      <c r="R63"/>
      <c r="S63"/>
      <c r="T63"/>
      <c r="U63"/>
    </row>
    <row r="64" spans="11:21">
      <c r="K64"/>
      <c r="L64"/>
      <c r="M64"/>
      <c r="N64"/>
      <c r="O64"/>
      <c r="P64"/>
      <c r="Q64"/>
      <c r="R64"/>
      <c r="S64"/>
      <c r="T64"/>
      <c r="U64"/>
    </row>
    <row r="65" spans="11:21">
      <c r="K65"/>
      <c r="L65"/>
      <c r="M65"/>
      <c r="N65"/>
      <c r="O65"/>
      <c r="P65"/>
      <c r="Q65"/>
      <c r="R65"/>
      <c r="S65"/>
      <c r="T65"/>
      <c r="U65"/>
    </row>
    <row r="66" spans="11:21">
      <c r="K66"/>
      <c r="L66"/>
      <c r="M66"/>
      <c r="N66"/>
      <c r="O66"/>
      <c r="P66"/>
      <c r="Q66"/>
      <c r="R66"/>
      <c r="S66"/>
      <c r="T66"/>
      <c r="U66"/>
    </row>
    <row r="67" spans="11:21">
      <c r="K67"/>
      <c r="L67"/>
      <c r="M67"/>
      <c r="N67"/>
      <c r="O67"/>
      <c r="P67"/>
      <c r="Q67"/>
      <c r="R67"/>
      <c r="S67"/>
      <c r="T67"/>
      <c r="U67"/>
    </row>
    <row r="68" spans="11:21">
      <c r="K68"/>
      <c r="L68"/>
      <c r="M68"/>
      <c r="N68"/>
      <c r="O68"/>
      <c r="P68"/>
      <c r="Q68"/>
      <c r="R68"/>
      <c r="S68"/>
      <c r="T68"/>
      <c r="U68"/>
    </row>
    <row r="69" spans="11:21">
      <c r="K69"/>
      <c r="L69"/>
      <c r="M69"/>
      <c r="N69"/>
      <c r="O69"/>
      <c r="P69"/>
      <c r="Q69"/>
      <c r="R69"/>
      <c r="S69"/>
      <c r="T69"/>
      <c r="U69"/>
    </row>
    <row r="70" spans="11:21">
      <c r="K70"/>
      <c r="L70"/>
      <c r="M70"/>
      <c r="N70"/>
      <c r="O70"/>
      <c r="P70"/>
      <c r="Q70"/>
      <c r="R70"/>
      <c r="S70"/>
      <c r="T70"/>
      <c r="U70"/>
    </row>
    <row r="71" spans="11:21">
      <c r="K71"/>
      <c r="L71"/>
      <c r="M71"/>
      <c r="N71"/>
      <c r="O71"/>
      <c r="P71"/>
      <c r="Q71"/>
      <c r="R71"/>
      <c r="S71"/>
      <c r="T71"/>
      <c r="U71"/>
    </row>
    <row r="72" spans="11:21">
      <c r="K72"/>
      <c r="L72"/>
      <c r="M72"/>
      <c r="N72"/>
      <c r="O72"/>
      <c r="P72"/>
      <c r="Q72"/>
      <c r="R72"/>
      <c r="S72"/>
      <c r="T72"/>
      <c r="U72"/>
    </row>
    <row r="73" spans="11:21">
      <c r="K73"/>
      <c r="L73"/>
      <c r="M73"/>
      <c r="N73"/>
      <c r="O73"/>
      <c r="P73"/>
      <c r="Q73"/>
      <c r="R73"/>
      <c r="S73"/>
      <c r="T73"/>
      <c r="U73"/>
    </row>
    <row r="74" spans="11:21">
      <c r="K74"/>
      <c r="L74"/>
      <c r="M74"/>
      <c r="N74"/>
      <c r="O74"/>
      <c r="P74"/>
      <c r="Q74"/>
      <c r="R74"/>
      <c r="S74"/>
      <c r="T74"/>
      <c r="U74"/>
    </row>
    <row r="75" spans="11:21">
      <c r="K75"/>
      <c r="L75"/>
      <c r="M75"/>
      <c r="N75"/>
      <c r="O75"/>
      <c r="P75"/>
      <c r="Q75"/>
      <c r="R75"/>
      <c r="S75"/>
      <c r="T75"/>
      <c r="U75"/>
    </row>
    <row r="76" spans="11:21">
      <c r="K76"/>
      <c r="L76"/>
      <c r="M76"/>
      <c r="N76"/>
      <c r="O76"/>
      <c r="P76"/>
      <c r="Q76"/>
      <c r="R76"/>
      <c r="S76"/>
      <c r="T76"/>
      <c r="U76"/>
    </row>
    <row r="77" spans="11:21">
      <c r="K77"/>
      <c r="L77"/>
      <c r="M77"/>
      <c r="N77"/>
      <c r="O77"/>
      <c r="P77"/>
      <c r="Q77"/>
      <c r="R77"/>
      <c r="S77"/>
      <c r="T77"/>
      <c r="U77"/>
    </row>
    <row r="78" spans="11:21">
      <c r="K78"/>
      <c r="L78"/>
      <c r="M78"/>
      <c r="N78"/>
      <c r="O78"/>
      <c r="P78"/>
      <c r="Q78"/>
      <c r="R78"/>
      <c r="S78"/>
      <c r="T78"/>
      <c r="U78"/>
    </row>
    <row r="79" spans="11:21">
      <c r="K79"/>
      <c r="L79"/>
      <c r="M79"/>
      <c r="N79"/>
      <c r="O79"/>
      <c r="P79"/>
      <c r="Q79"/>
      <c r="R79"/>
      <c r="S79"/>
      <c r="T79"/>
      <c r="U79"/>
    </row>
    <row r="80" spans="11:21">
      <c r="K80"/>
      <c r="L80"/>
      <c r="M80"/>
      <c r="N80"/>
      <c r="O80"/>
      <c r="P80"/>
      <c r="Q80"/>
      <c r="R80"/>
      <c r="S80"/>
      <c r="T80"/>
      <c r="U80"/>
    </row>
    <row r="81" spans="11:21">
      <c r="K81"/>
      <c r="L81"/>
      <c r="M81"/>
      <c r="N81"/>
      <c r="O81"/>
      <c r="P81"/>
      <c r="Q81"/>
      <c r="R81"/>
      <c r="S81"/>
      <c r="T81"/>
      <c r="U81"/>
    </row>
    <row r="82" spans="11:21">
      <c r="K82"/>
      <c r="L82"/>
      <c r="M82"/>
      <c r="N82"/>
      <c r="O82"/>
      <c r="P82"/>
      <c r="Q82"/>
      <c r="R82"/>
      <c r="S82"/>
      <c r="T82"/>
      <c r="U82"/>
    </row>
    <row r="83" spans="11:21">
      <c r="K83"/>
      <c r="L83"/>
      <c r="M83"/>
      <c r="N83"/>
      <c r="O83"/>
      <c r="P83"/>
      <c r="Q83"/>
      <c r="R83"/>
      <c r="S83"/>
      <c r="T83"/>
      <c r="U83"/>
    </row>
    <row r="84" spans="11:21">
      <c r="K84"/>
      <c r="L84"/>
      <c r="M84"/>
      <c r="N84"/>
      <c r="O84"/>
      <c r="P84"/>
      <c r="Q84"/>
      <c r="R84"/>
      <c r="S84"/>
      <c r="T84"/>
      <c r="U84"/>
    </row>
    <row r="85" spans="11:21">
      <c r="K85"/>
      <c r="L85"/>
      <c r="M85"/>
      <c r="N85"/>
      <c r="O85"/>
      <c r="P85"/>
      <c r="Q85"/>
      <c r="R85"/>
      <c r="S85"/>
      <c r="T85"/>
      <c r="U85"/>
    </row>
    <row r="86" spans="11:21">
      <c r="K86"/>
      <c r="L86"/>
      <c r="M86"/>
      <c r="N86"/>
      <c r="O86"/>
      <c r="P86"/>
      <c r="Q86"/>
      <c r="R86"/>
      <c r="S86"/>
      <c r="T86"/>
      <c r="U86"/>
    </row>
    <row r="87" spans="11:21">
      <c r="K87"/>
      <c r="L87"/>
      <c r="M87"/>
      <c r="N87"/>
      <c r="O87"/>
      <c r="P87"/>
      <c r="Q87"/>
      <c r="R87"/>
      <c r="S87"/>
      <c r="T87"/>
      <c r="U87"/>
    </row>
    <row r="88" spans="11:21">
      <c r="K88"/>
      <c r="L88"/>
      <c r="M88"/>
      <c r="N88"/>
      <c r="O88"/>
      <c r="P88"/>
      <c r="Q88"/>
      <c r="R88"/>
      <c r="S88"/>
      <c r="T88"/>
      <c r="U88"/>
    </row>
    <row r="89" spans="11:21">
      <c r="K89"/>
      <c r="L89"/>
      <c r="M89"/>
      <c r="N89"/>
      <c r="O89"/>
      <c r="P89"/>
      <c r="Q89"/>
      <c r="R89"/>
      <c r="S89"/>
      <c r="T89"/>
      <c r="U89"/>
    </row>
    <row r="90" spans="11:21">
      <c r="K90"/>
      <c r="L90"/>
      <c r="M90"/>
      <c r="N90"/>
      <c r="O90"/>
      <c r="P90"/>
      <c r="Q90"/>
      <c r="R90"/>
      <c r="S90"/>
      <c r="T90"/>
      <c r="U90"/>
    </row>
    <row r="91" spans="11:21">
      <c r="K91"/>
      <c r="L91"/>
      <c r="M91"/>
      <c r="N91"/>
      <c r="O91"/>
      <c r="P91"/>
      <c r="Q91"/>
      <c r="R91"/>
      <c r="S91"/>
      <c r="T91"/>
      <c r="U91"/>
    </row>
    <row r="92" spans="11:21">
      <c r="K92"/>
      <c r="L92"/>
      <c r="M92"/>
      <c r="N92"/>
      <c r="O92"/>
      <c r="P92"/>
      <c r="Q92"/>
      <c r="R92"/>
      <c r="S92"/>
      <c r="T92"/>
      <c r="U92"/>
    </row>
    <row r="93" spans="11:21">
      <c r="K93"/>
      <c r="L93"/>
      <c r="M93"/>
      <c r="N93"/>
      <c r="O93"/>
      <c r="P93"/>
      <c r="Q93"/>
      <c r="R93"/>
      <c r="S93"/>
      <c r="T93"/>
      <c r="U93"/>
    </row>
    <row r="94" spans="11:21">
      <c r="K94"/>
      <c r="L94"/>
      <c r="M94"/>
      <c r="N94"/>
      <c r="O94"/>
      <c r="P94"/>
      <c r="Q94"/>
      <c r="R94"/>
      <c r="S94"/>
      <c r="T94"/>
      <c r="U94"/>
    </row>
    <row r="95" spans="11:21">
      <c r="K95"/>
      <c r="L95"/>
      <c r="M95"/>
      <c r="N95"/>
      <c r="O95"/>
      <c r="P95"/>
      <c r="Q95"/>
      <c r="R95"/>
      <c r="S95"/>
      <c r="T95"/>
      <c r="U95"/>
    </row>
    <row r="96" spans="11:21">
      <c r="K96"/>
      <c r="L96"/>
      <c r="M96"/>
      <c r="N96"/>
      <c r="O96"/>
      <c r="P96"/>
      <c r="Q96"/>
      <c r="R96"/>
      <c r="S96"/>
      <c r="T96"/>
      <c r="U96"/>
    </row>
    <row r="97" spans="11:21">
      <c r="K97"/>
      <c r="L97"/>
      <c r="M97"/>
      <c r="N97"/>
      <c r="O97"/>
      <c r="P97"/>
      <c r="Q97"/>
      <c r="R97"/>
      <c r="S97"/>
      <c r="T97"/>
      <c r="U97"/>
    </row>
    <row r="98" spans="11:21">
      <c r="K98"/>
      <c r="L98"/>
      <c r="M98"/>
      <c r="N98"/>
      <c r="O98"/>
      <c r="P98"/>
      <c r="Q98"/>
      <c r="R98"/>
      <c r="S98"/>
      <c r="T98"/>
      <c r="U98"/>
    </row>
    <row r="99" spans="11:21">
      <c r="K99"/>
      <c r="L99"/>
      <c r="M99"/>
      <c r="N99"/>
      <c r="O99"/>
      <c r="P99"/>
      <c r="Q99"/>
      <c r="R99"/>
      <c r="S99"/>
      <c r="T99"/>
      <c r="U99"/>
    </row>
    <row r="100" spans="11:21">
      <c r="K100"/>
      <c r="L100"/>
      <c r="M100"/>
      <c r="N100"/>
      <c r="O100"/>
      <c r="P100"/>
      <c r="Q100"/>
      <c r="R100"/>
      <c r="S100"/>
      <c r="T100"/>
      <c r="U100"/>
    </row>
    <row r="101" spans="11:21">
      <c r="K101"/>
      <c r="L101"/>
      <c r="M101"/>
      <c r="N101"/>
      <c r="O101"/>
      <c r="P101"/>
      <c r="Q101"/>
      <c r="R101"/>
      <c r="S101"/>
      <c r="T101"/>
      <c r="U101"/>
    </row>
    <row r="102" spans="11:21">
      <c r="K102"/>
      <c r="L102"/>
      <c r="M102"/>
      <c r="N102"/>
      <c r="O102"/>
      <c r="P102"/>
      <c r="Q102"/>
      <c r="R102"/>
      <c r="S102"/>
      <c r="T102"/>
      <c r="U102"/>
    </row>
    <row r="103" spans="11:21">
      <c r="K103"/>
      <c r="L103"/>
      <c r="M103"/>
      <c r="N103"/>
      <c r="O103"/>
      <c r="P103"/>
      <c r="Q103"/>
      <c r="R103"/>
      <c r="S103"/>
      <c r="T103"/>
      <c r="U103"/>
    </row>
  </sheetData>
  <mergeCells count="58">
    <mergeCell ref="A5:A6"/>
    <mergeCell ref="A7:A8"/>
    <mergeCell ref="A9:A10"/>
    <mergeCell ref="A11:A12"/>
    <mergeCell ref="A13:A14"/>
    <mergeCell ref="A15:A16"/>
    <mergeCell ref="A17:A18"/>
    <mergeCell ref="A19:A20"/>
    <mergeCell ref="B5:B6"/>
    <mergeCell ref="B7:B8"/>
    <mergeCell ref="B9:B10"/>
    <mergeCell ref="B11:B12"/>
    <mergeCell ref="B13:B14"/>
    <mergeCell ref="B15:B16"/>
    <mergeCell ref="B17:B18"/>
    <mergeCell ref="B19:B20"/>
    <mergeCell ref="C5:C6"/>
    <mergeCell ref="C7:C8"/>
    <mergeCell ref="C9:C10"/>
    <mergeCell ref="C11:C12"/>
    <mergeCell ref="C13:C14"/>
    <mergeCell ref="C15:C16"/>
    <mergeCell ref="C17:C18"/>
    <mergeCell ref="C19:C20"/>
    <mergeCell ref="D5:D6"/>
    <mergeCell ref="D7:D8"/>
    <mergeCell ref="D9:D10"/>
    <mergeCell ref="D11:D12"/>
    <mergeCell ref="D13:D14"/>
    <mergeCell ref="D15:D16"/>
    <mergeCell ref="D17:D18"/>
    <mergeCell ref="D19:D20"/>
    <mergeCell ref="E5:E6"/>
    <mergeCell ref="E7:E8"/>
    <mergeCell ref="E9:E10"/>
    <mergeCell ref="E11:E12"/>
    <mergeCell ref="E13:E14"/>
    <mergeCell ref="E15:E16"/>
    <mergeCell ref="E17:E18"/>
    <mergeCell ref="E19:E20"/>
    <mergeCell ref="G5:G6"/>
    <mergeCell ref="G7:G8"/>
    <mergeCell ref="H5:H6"/>
    <mergeCell ref="H7:H8"/>
    <mergeCell ref="H9:H10"/>
    <mergeCell ref="H11:H12"/>
    <mergeCell ref="H13:H14"/>
    <mergeCell ref="H15:H16"/>
    <mergeCell ref="H17:H18"/>
    <mergeCell ref="H19:H20"/>
    <mergeCell ref="I5:I6"/>
    <mergeCell ref="I7:I8"/>
    <mergeCell ref="I9:I10"/>
    <mergeCell ref="I11:I12"/>
    <mergeCell ref="I13:I14"/>
    <mergeCell ref="I15:I16"/>
    <mergeCell ref="I17:I18"/>
    <mergeCell ref="I19:I20"/>
  </mergeCells>
  <hyperlinks>
    <hyperlink ref="A1" location="'Test report'!A1" display="Back to TestReport"/>
    <hyperlink ref="B1" location="BugList!A1" display="To Buglist"/>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Tổng</vt:lpstr>
      <vt:lpstr>Đăng ký</vt:lpstr>
      <vt:lpstr>Đăng nhập</vt:lpstr>
      <vt:lpstr>Tìm kiếm sản phẩm</vt:lpstr>
      <vt:lpstr>giỏ hàng</vt:lpstr>
      <vt:lpstr>Thanh toán</vt:lpstr>
      <vt:lpstr>Thông tin cá nhân</vt:lpstr>
      <vt:lpstr>chi tiết sản phẩm</vt:lpstr>
      <vt:lpstr>Trang chủ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PC</cp:lastModifiedBy>
  <dcterms:created xsi:type="dcterms:W3CDTF">2025-01-10T05:43:00Z</dcterms:created>
  <dcterms:modified xsi:type="dcterms:W3CDTF">2025-01-12T07:40:47Z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8B1F65943FCE49AFBC49CB0C2568C062_11</vt:lpwstr>
  </property>
  <property fmtid="{D5CDD505-2E9C-101B-9397-08002B2CF9AE}" pid="3" name="KSOProductBuildVer">
    <vt:lpwstr>1033-12.2.0.19805</vt:lpwstr>
  </property>
</Properties>
</file>