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UIPERS\Desktop\SIR\"/>
    </mc:Choice>
  </mc:AlternateContent>
  <bookViews>
    <workbookView xWindow="945" yWindow="15" windowWidth="20730" windowHeight="11760" tabRatio="500"/>
  </bookViews>
  <sheets>
    <sheet name="Simple #2" sheetId="2" r:id="rId1"/>
    <sheet name="Simple #1" sheetId="1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E10" i="2"/>
  <c r="F9" i="2"/>
  <c r="B9" i="2"/>
  <c r="B10" i="2"/>
  <c r="C9" i="2"/>
  <c r="D10" i="2"/>
  <c r="B11" i="2"/>
  <c r="C10" i="2"/>
  <c r="D11" i="2"/>
  <c r="B12" i="2"/>
  <c r="C11" i="2"/>
  <c r="D12" i="2"/>
  <c r="B13" i="2"/>
  <c r="C12" i="2"/>
  <c r="D13" i="2"/>
  <c r="B14" i="2"/>
  <c r="C13" i="2"/>
  <c r="D14" i="2"/>
  <c r="B15" i="2"/>
  <c r="C14" i="2"/>
  <c r="D15" i="2"/>
  <c r="B16" i="2"/>
  <c r="C15" i="2"/>
  <c r="D16" i="2"/>
  <c r="B17" i="2"/>
  <c r="C16" i="2"/>
  <c r="D17" i="2"/>
  <c r="B18" i="2"/>
  <c r="C17" i="2"/>
  <c r="D18" i="2"/>
  <c r="B19" i="2"/>
  <c r="C18" i="2"/>
  <c r="D19" i="2"/>
  <c r="B20" i="2"/>
  <c r="C19" i="2"/>
  <c r="D20" i="2"/>
  <c r="B21" i="2"/>
  <c r="C20" i="2"/>
  <c r="D21" i="2"/>
  <c r="B22" i="2"/>
  <c r="C21" i="2"/>
  <c r="D22" i="2"/>
  <c r="B23" i="2"/>
  <c r="C22" i="2"/>
  <c r="D23" i="2"/>
  <c r="B24" i="2"/>
  <c r="C23" i="2"/>
  <c r="D24" i="2"/>
  <c r="B25" i="2"/>
  <c r="C24" i="2"/>
  <c r="D25" i="2"/>
  <c r="B26" i="2"/>
  <c r="C25" i="2"/>
  <c r="D26" i="2"/>
  <c r="B27" i="2"/>
  <c r="C26" i="2"/>
  <c r="D27" i="2"/>
  <c r="B28" i="2"/>
  <c r="C27" i="2"/>
  <c r="D28" i="2"/>
  <c r="B29" i="2"/>
  <c r="C28" i="2"/>
  <c r="D29" i="2"/>
  <c r="B30" i="2"/>
  <c r="C29" i="2"/>
  <c r="D30" i="2"/>
  <c r="B31" i="2"/>
  <c r="C30" i="2"/>
  <c r="D31" i="2"/>
  <c r="B32" i="2"/>
  <c r="C31" i="2"/>
  <c r="D32" i="2"/>
  <c r="B33" i="2"/>
  <c r="C32" i="2"/>
  <c r="D33" i="2"/>
  <c r="B34" i="2"/>
  <c r="C33" i="2"/>
  <c r="D34" i="2"/>
  <c r="B35" i="2"/>
  <c r="C34" i="2"/>
  <c r="D35" i="2"/>
  <c r="B36" i="2"/>
  <c r="C35" i="2"/>
  <c r="D36" i="2"/>
  <c r="B37" i="2"/>
  <c r="C36" i="2"/>
  <c r="D37" i="2"/>
  <c r="B38" i="2"/>
  <c r="C37" i="2"/>
  <c r="D38" i="2"/>
  <c r="B39" i="2"/>
  <c r="C38" i="2"/>
  <c r="D39" i="2"/>
  <c r="B40" i="2"/>
  <c r="C39" i="2"/>
  <c r="D40" i="2"/>
  <c r="B41" i="2"/>
  <c r="C40" i="2"/>
  <c r="D41" i="2"/>
  <c r="B42" i="2"/>
  <c r="C41" i="2"/>
  <c r="D42" i="2"/>
  <c r="B43" i="2"/>
  <c r="C42" i="2"/>
  <c r="D43" i="2"/>
  <c r="B44" i="2"/>
  <c r="C43" i="2"/>
  <c r="D44" i="2"/>
  <c r="B45" i="2"/>
  <c r="C44" i="2"/>
  <c r="D45" i="2"/>
  <c r="B46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C45" i="2"/>
  <c r="D46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D9" i="1"/>
  <c r="B9" i="1"/>
  <c r="C9" i="1"/>
  <c r="D10" i="1"/>
  <c r="B10" i="1"/>
  <c r="C10" i="1"/>
  <c r="E10" i="1"/>
  <c r="D11" i="1"/>
  <c r="B11" i="1"/>
  <c r="C11" i="1"/>
  <c r="E11" i="1"/>
  <c r="D12" i="1"/>
  <c r="B12" i="1"/>
  <c r="C12" i="1"/>
  <c r="E12" i="1"/>
  <c r="D13" i="1"/>
  <c r="B13" i="1"/>
  <c r="C13" i="1"/>
  <c r="E13" i="1"/>
  <c r="D14" i="1"/>
  <c r="B14" i="1"/>
  <c r="C14" i="1"/>
  <c r="E14" i="1"/>
  <c r="D15" i="1"/>
  <c r="B15" i="1"/>
  <c r="C15" i="1"/>
  <c r="E15" i="1"/>
  <c r="D16" i="1"/>
  <c r="B16" i="1"/>
  <c r="C16" i="1"/>
  <c r="E16" i="1"/>
  <c r="D17" i="1"/>
  <c r="B17" i="1"/>
  <c r="C17" i="1"/>
  <c r="E17" i="1"/>
  <c r="D18" i="1"/>
  <c r="B18" i="1"/>
  <c r="C18" i="1"/>
  <c r="E18" i="1"/>
  <c r="D19" i="1"/>
  <c r="B19" i="1"/>
  <c r="C19" i="1"/>
  <c r="E19" i="1"/>
  <c r="D20" i="1"/>
  <c r="B20" i="1"/>
  <c r="C20" i="1"/>
  <c r="E20" i="1"/>
  <c r="D21" i="1"/>
  <c r="B21" i="1"/>
  <c r="C21" i="1"/>
  <c r="E21" i="1"/>
  <c r="D22" i="1"/>
  <c r="B22" i="1"/>
  <c r="C22" i="1"/>
  <c r="E22" i="1"/>
  <c r="D23" i="1"/>
  <c r="B23" i="1"/>
  <c r="C23" i="1"/>
  <c r="E23" i="1"/>
  <c r="D24" i="1"/>
  <c r="B24" i="1"/>
  <c r="C24" i="1"/>
  <c r="E24" i="1"/>
  <c r="D25" i="1"/>
  <c r="B25" i="1"/>
  <c r="C25" i="1"/>
  <c r="E25" i="1"/>
  <c r="D26" i="1"/>
  <c r="B26" i="1"/>
  <c r="C26" i="1"/>
  <c r="E26" i="1"/>
  <c r="D27" i="1"/>
  <c r="B27" i="1"/>
  <c r="C27" i="1"/>
  <c r="E27" i="1"/>
  <c r="D28" i="1"/>
  <c r="B28" i="1"/>
  <c r="C28" i="1"/>
  <c r="E28" i="1"/>
  <c r="D29" i="1"/>
  <c r="B29" i="1"/>
  <c r="C29" i="1"/>
  <c r="E29" i="1"/>
  <c r="D30" i="1"/>
  <c r="B30" i="1"/>
  <c r="C30" i="1"/>
  <c r="E30" i="1"/>
  <c r="D31" i="1"/>
  <c r="B31" i="1"/>
  <c r="C31" i="1"/>
  <c r="E31" i="1"/>
  <c r="D32" i="1"/>
  <c r="B32" i="1"/>
  <c r="C32" i="1"/>
  <c r="E32" i="1"/>
  <c r="D33" i="1"/>
  <c r="B33" i="1"/>
  <c r="C33" i="1"/>
  <c r="E33" i="1"/>
  <c r="D34" i="1"/>
  <c r="B34" i="1"/>
  <c r="C34" i="1"/>
  <c r="E34" i="1"/>
  <c r="D35" i="1"/>
  <c r="B35" i="1"/>
  <c r="C35" i="1"/>
  <c r="E35" i="1"/>
  <c r="D36" i="1"/>
  <c r="B36" i="1"/>
  <c r="C36" i="1"/>
  <c r="E36" i="1"/>
  <c r="D37" i="1"/>
  <c r="B37" i="1"/>
  <c r="C37" i="1"/>
  <c r="E37" i="1"/>
  <c r="D38" i="1"/>
  <c r="B38" i="1"/>
  <c r="C38" i="1"/>
  <c r="E38" i="1"/>
  <c r="D39" i="1"/>
  <c r="B39" i="1"/>
  <c r="C39" i="1"/>
  <c r="E39" i="1"/>
  <c r="D40" i="1"/>
  <c r="B40" i="1"/>
  <c r="C40" i="1"/>
  <c r="E40" i="1"/>
  <c r="D41" i="1"/>
  <c r="B41" i="1"/>
  <c r="C41" i="1"/>
  <c r="E41" i="1"/>
  <c r="D42" i="1"/>
  <c r="B42" i="1"/>
  <c r="C42" i="1"/>
  <c r="E42" i="1"/>
  <c r="D43" i="1"/>
  <c r="B43" i="1"/>
  <c r="C43" i="1"/>
  <c r="E43" i="1"/>
  <c r="D44" i="1"/>
  <c r="B44" i="1"/>
  <c r="C44" i="1"/>
  <c r="E44" i="1"/>
  <c r="D45" i="1"/>
  <c r="B45" i="1"/>
  <c r="C45" i="1"/>
  <c r="E45" i="1"/>
  <c r="D46" i="1"/>
  <c r="C46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46" i="1"/>
  <c r="F46" i="1"/>
  <c r="B46" i="1"/>
  <c r="C46" i="1"/>
</calcChain>
</file>

<file path=xl/sharedStrings.xml><?xml version="1.0" encoding="utf-8"?>
<sst xmlns="http://schemas.openxmlformats.org/spreadsheetml/2006/main" count="36" uniqueCount="20">
  <si>
    <t>DAY</t>
  </si>
  <si>
    <t>PARAMETERS</t>
  </si>
  <si>
    <t># Healthy</t>
  </si>
  <si>
    <t># Symptoms</t>
  </si>
  <si>
    <t>Non-Diseased</t>
  </si>
  <si>
    <t>Diseased</t>
  </si>
  <si>
    <t># in school</t>
  </si>
  <si>
    <t>% healthy with symptoms</t>
  </si>
  <si>
    <t>Initial diseased</t>
  </si>
  <si>
    <t>Treated</t>
  </si>
  <si>
    <t>Spread rate</t>
  </si>
  <si>
    <t>% treated</t>
  </si>
  <si>
    <t>impacted by what players do in game</t>
  </si>
  <si>
    <t>Daily</t>
  </si>
  <si>
    <t>Cumulative</t>
  </si>
  <si>
    <t>Assumption:</t>
  </si>
  <si>
    <t>Treated return to healthy</t>
  </si>
  <si>
    <t>Treated no longer susceptible</t>
  </si>
  <si>
    <t>how well ID diseased</t>
  </si>
  <si>
    <t>how well treat diseased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</si>
</sst>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'Simple #2'!$B$8</c:f>
              <c:strCache>
                <c:ptCount val="1"/>
                <c:pt idx="0">
                  <c:v># Healthy</c:v>
                </c:pt>
              </c:strCache>
            </c:strRef>
          </c:tx>
          <c:xVal>
            <c:numRef>
              <c:f>'Simple #2'!$A$9:$A$46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'Simple #2'!$B$9:$B$46</c:f>
              <c:numCache>
                <c:formatCode>General</c:formatCode>
                <c:ptCount val="38"/>
                <c:pt idx="0">
                  <c:v>495</c:v>
                </c:pt>
                <c:pt idx="1">
                  <c:v>490.05</c:v>
                </c:pt>
                <c:pt idx="2">
                  <c:v>483.97338000000002</c:v>
                </c:pt>
                <c:pt idx="3">
                  <c:v>476.59121788124884</c:v>
                </c:pt>
                <c:pt idx="4">
                  <c:v>467.73728055464517</c:v>
                </c:pt>
                <c:pt idx="5">
                  <c:v>457.28228439060439</c:v>
                </c:pt>
                <c:pt idx="6">
                  <c:v>445.16518955003033</c:v>
                </c:pt>
                <c:pt idx="7">
                  <c:v>431.42796808290029</c:v>
                </c:pt>
                <c:pt idx="8">
                  <c:v>416.24639784456718</c:v>
                </c:pt>
                <c:pt idx="9">
                  <c:v>399.94601395589348</c:v>
                </c:pt>
                <c:pt idx="10">
                  <c:v>382.99195333031321</c:v>
                </c:pt>
                <c:pt idx="11">
                  <c:v>365.94657493925439</c:v>
                </c:pt>
                <c:pt idx="12">
                  <c:v>349.39948937855695</c:v>
                </c:pt>
                <c:pt idx="13">
                  <c:v>333.8866847853343</c:v>
                </c:pt>
                <c:pt idx="14">
                  <c:v>319.82163206014826</c:v>
                </c:pt>
                <c:pt idx="15">
                  <c:v>307.45687603193551</c:v>
                </c:pt>
                <c:pt idx="16">
                  <c:v>296.88193823538904</c:v>
                </c:pt>
                <c:pt idx="17">
                  <c:v>288.05011861665957</c:v>
                </c:pt>
                <c:pt idx="18">
                  <c:v>280.8198338837862</c:v>
                </c:pt>
                <c:pt idx="19">
                  <c:v>274.99681944496666</c:v>
                </c:pt>
                <c:pt idx="20">
                  <c:v>270.36863110134135</c:v>
                </c:pt>
                <c:pt idx="21">
                  <c:v>266.72842318980355</c:v>
                </c:pt>
                <c:pt idx="22">
                  <c:v>263.88873020014904</c:v>
                </c:pt>
                <c:pt idx="23">
                  <c:v>261.68763911323646</c:v>
                </c:pt>
                <c:pt idx="24">
                  <c:v>259.98995949664908</c:v>
                </c:pt>
                <c:pt idx="25">
                  <c:v>258.68553367639919</c:v>
                </c:pt>
                <c:pt idx="26">
                  <c:v>257.68619118900023</c:v>
                </c:pt>
                <c:pt idx="27">
                  <c:v>256.92228720250841</c:v>
                </c:pt>
                <c:pt idx="28">
                  <c:v>256.33934943041658</c:v>
                </c:pt>
                <c:pt idx="29">
                  <c:v>255.89508586961264</c:v>
                </c:pt>
                <c:pt idx="30">
                  <c:v>255.55684274441941</c:v>
                </c:pt>
                <c:pt idx="31">
                  <c:v>255.29951304558372</c:v>
                </c:pt>
                <c:pt idx="32">
                  <c:v>255.10385310597837</c:v>
                </c:pt>
                <c:pt idx="33">
                  <c:v>254.95514840022992</c:v>
                </c:pt>
                <c:pt idx="34">
                  <c:v>254.84216783382274</c:v>
                </c:pt>
                <c:pt idx="35">
                  <c:v>254.75635078381183</c:v>
                </c:pt>
                <c:pt idx="36">
                  <c:v>254.69117886895197</c:v>
                </c:pt>
                <c:pt idx="37">
                  <c:v>254.6416926346665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C-4041-91A1-6E8A451B79E5}"/>
            </c:ext>
          </c:extLst>
        </c:ser>
        <c:ser>
          <c:idx val="2"/>
          <c:order val="1"/>
          <c:tx>
            <c:strRef>
              <c:f>'Simple #2'!$D$8</c:f>
              <c:strCache>
                <c:ptCount val="1"/>
                <c:pt idx="0">
                  <c:v>Diseased</c:v>
                </c:pt>
              </c:strCache>
            </c:strRef>
          </c:tx>
          <c:xVal>
            <c:numRef>
              <c:f>'Simple #2'!$A$9:$A$46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'Simple #2'!$D$9:$D$46</c:f>
              <c:numCache>
                <c:formatCode>General</c:formatCode>
                <c:ptCount val="38"/>
                <c:pt idx="0">
                  <c:v>5</c:v>
                </c:pt>
                <c:pt idx="1">
                  <c:v>6.1999999999999993</c:v>
                </c:pt>
                <c:pt idx="2">
                  <c:v>7.6266199999999982</c:v>
                </c:pt>
                <c:pt idx="3">
                  <c:v>9.2888171187511972</c:v>
                </c:pt>
                <c:pt idx="4">
                  <c:v>11.176141606291448</c:v>
                </c:pt>
                <c:pt idx="5">
                  <c:v>13.249031565613635</c:v>
                </c:pt>
                <c:pt idx="6">
                  <c:v>15.429352731977467</c:v>
                </c:pt>
                <c:pt idx="7">
                  <c:v>17.594559650124424</c:v>
                </c:pt>
                <c:pt idx="8">
                  <c:v>19.580210150864236</c:v>
                </c:pt>
                <c:pt idx="9">
                  <c:v>21.19543642638979</c:v>
                </c:pt>
                <c:pt idx="10">
                  <c:v>22.252919732177737</c:v>
                </c:pt>
                <c:pt idx="11">
                  <c:v>22.608608324103272</c:v>
                </c:pt>
                <c:pt idx="12">
                  <c:v>22.199237641723236</c:v>
                </c:pt>
                <c:pt idx="13">
                  <c:v>21.062614003653493</c:v>
                </c:pt>
                <c:pt idx="14">
                  <c:v>19.330706226099416</c:v>
                </c:pt>
                <c:pt idx="15">
                  <c:v>17.197432584737626</c:v>
                </c:pt>
                <c:pt idx="16">
                  <c:v>14.874295942730896</c:v>
                </c:pt>
                <c:pt idx="17">
                  <c:v>12.550393604412189</c:v>
                </c:pt>
                <c:pt idx="18">
                  <c:v>10.367883133976441</c:v>
                </c:pt>
                <c:pt idx="19">
                  <c:v>8.4149852223136552</c:v>
                </c:pt>
                <c:pt idx="20">
                  <c:v>6.7319346492037155</c:v>
                </c:pt>
                <c:pt idx="21">
                  <c:v>5.3231915738387237</c:v>
                </c:pt>
                <c:pt idx="22">
                  <c:v>4.1704908831141845</c:v>
                </c:pt>
                <c:pt idx="23">
                  <c:v>3.2437138076911465</c:v>
                </c:pt>
                <c:pt idx="24">
                  <c:v>2.5086080685101928</c:v>
                </c:pt>
                <c:pt idx="25">
                  <c:v>1.9315778373774128</c:v>
                </c:pt>
                <c:pt idx="26">
                  <c:v>1.4822369467433154</c:v>
                </c:pt>
                <c:pt idx="27">
                  <c:v>1.1344632231776248</c:v>
                </c:pt>
                <c:pt idx="28">
                  <c:v>0.86655357788625653</c:v>
                </c:pt>
                <c:pt idx="29">
                  <c:v>0.66090195527548978</c:v>
                </c:pt>
                <c:pt idx="30">
                  <c:v>0.50346861401210519</c:v>
                </c:pt>
                <c:pt idx="31">
                  <c:v>0.38319685233871109</c:v>
                </c:pt>
                <c:pt idx="32">
                  <c:v>0.29145915269002459</c:v>
                </c:pt>
                <c:pt idx="33">
                  <c:v>0.22156949392096403</c:v>
                </c:pt>
                <c:pt idx="34">
                  <c:v>0.16837293988740748</c:v>
                </c:pt>
                <c:pt idx="35">
                  <c:v>0.12791028498277357</c:v>
                </c:pt>
                <c:pt idx="36">
                  <c:v>9.7149486105551019E-2</c:v>
                </c:pt>
                <c:pt idx="37">
                  <c:v>7.3773605811859086E-2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C-4041-91A1-6E8A451B79E5}"/>
            </c:ext>
          </c:extLst>
        </c:ser>
        <c:ser>
          <c:idx val="4"/>
          <c:order val="2"/>
          <c:tx>
            <c:strRef>
              <c:f>'Simple #2'!$F$8</c:f>
              <c:strCache>
                <c:ptCount val="1"/>
                <c:pt idx="0">
                  <c:v>Cumulative</c:v>
                </c:pt>
              </c:strCache>
            </c:strRef>
          </c:tx>
          <c:xVal>
            <c:numRef>
              <c:f>'Simple #2'!$A$9:$A$46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'Simple #2'!$F$9:$F$46</c:f>
              <c:numCache>
                <c:formatCode>General</c:formatCode>
                <c:ptCount val="38"/>
                <c:pt idx="0">
                  <c:v>0</c:v>
                </c:pt>
                <c:pt idx="1">
                  <c:v>3.75</c:v>
                </c:pt>
                <c:pt idx="2">
                  <c:v>8.3999999999999986</c:v>
                </c:pt>
                <c:pt idx="3">
                  <c:v>14.119964999999997</c:v>
                </c:pt>
                <c:pt idx="4">
                  <c:v>21.086577839063395</c:v>
                </c:pt>
                <c:pt idx="5">
                  <c:v>29.46868404378198</c:v>
                </c:pt>
                <c:pt idx="6">
                  <c:v>39.405457717992206</c:v>
                </c:pt>
                <c:pt idx="7">
                  <c:v>50.977472266975305</c:v>
                </c:pt>
                <c:pt idx="8">
                  <c:v>64.173392004568626</c:v>
                </c:pt>
                <c:pt idx="9">
                  <c:v>78.858549617716804</c:v>
                </c:pt>
                <c:pt idx="10">
                  <c:v>94.755126937509147</c:v>
                </c:pt>
                <c:pt idx="11">
                  <c:v>111.44481673664245</c:v>
                </c:pt>
                <c:pt idx="12">
                  <c:v>128.40127297971992</c:v>
                </c:pt>
                <c:pt idx="13">
                  <c:v>145.05070121101235</c:v>
                </c:pt>
                <c:pt idx="14">
                  <c:v>160.84766171375247</c:v>
                </c:pt>
                <c:pt idx="15">
                  <c:v>175.34569138332702</c:v>
                </c:pt>
                <c:pt idx="16">
                  <c:v>188.24376582188023</c:v>
                </c:pt>
                <c:pt idx="17">
                  <c:v>199.3994877789284</c:v>
                </c:pt>
                <c:pt idx="18">
                  <c:v>208.81228298223755</c:v>
                </c:pt>
                <c:pt idx="19">
                  <c:v>216.58819533271989</c:v>
                </c:pt>
                <c:pt idx="20">
                  <c:v>222.89943424945514</c:v>
                </c:pt>
                <c:pt idx="21">
                  <c:v>227.94838523635792</c:v>
                </c:pt>
                <c:pt idx="22">
                  <c:v>231.94077891673697</c:v>
                </c:pt>
                <c:pt idx="23">
                  <c:v>235.0686470790726</c:v>
                </c:pt>
                <c:pt idx="24">
                  <c:v>237.50143243484098</c:v>
                </c:pt>
                <c:pt idx="25">
                  <c:v>239.38288848622364</c:v>
                </c:pt>
                <c:pt idx="26">
                  <c:v>240.83157186425669</c:v>
                </c:pt>
                <c:pt idx="27">
                  <c:v>241.94324957431417</c:v>
                </c:pt>
                <c:pt idx="28">
                  <c:v>242.79409699169739</c:v>
                </c:pt>
                <c:pt idx="29">
                  <c:v>243.44401217511208</c:v>
                </c:pt>
                <c:pt idx="30">
                  <c:v>243.93968864156869</c:v>
                </c:pt>
                <c:pt idx="31">
                  <c:v>244.31729010207778</c:v>
                </c:pt>
                <c:pt idx="32">
                  <c:v>244.60468774133182</c:v>
                </c:pt>
                <c:pt idx="33">
                  <c:v>244.82328210584933</c:v>
                </c:pt>
                <c:pt idx="34">
                  <c:v>244.98945922629005</c:v>
                </c:pt>
                <c:pt idx="35">
                  <c:v>245.11573893120561</c:v>
                </c:pt>
                <c:pt idx="36">
                  <c:v>245.2116716449427</c:v>
                </c:pt>
                <c:pt idx="37">
                  <c:v>245.28453375952185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EC-4041-91A1-6E8A451B7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9488"/>
        <c:axId val="57212928"/>
      </c:scatterChart>
      <c:valAx>
        <c:axId val="452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12928"/>
        <c:crosses val="autoZero"/>
        <c:crossBetween val="midCat"/>
      </c:valAx>
      <c:valAx>
        <c:axId val="572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7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814916</xdr:colOff>
      <xdr:row>8</xdr:row>
      <xdr:rowOff>5292</xdr:rowOff>
    </xdr:from>
    <xdr:to>
      <xdr:col>12</xdr:col>
      <xdr:colOff>364066</xdr:colOff>
      <xdr:row>21</xdr:row>
      <xdr:rowOff>94192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="87" zoomScaleNormal="150" zoomScalePageLayoutView="150" workbookViewId="0">
      <selection activeCell="E3" sqref="E3"/>
    </sheetView>
  </sheetViews>
  <sheetFormatPr defaultColWidth="11" defaultRowHeight="15.75" x14ac:dyDescent="0.25"/>
  <cols>
    <col min="1" max="1" width="12" bestFit="1" customWidth="1"/>
    <col min="2" max="2" width="25.5" bestFit="1" customWidth="1"/>
    <col min="3" max="3" width="12.5" bestFit="1" customWidth="1"/>
    <col min="4" max="4" width="11.875" bestFit="1" customWidth="1"/>
  </cols>
  <sheetData>
    <row r="1" spans="1:6" x14ac:dyDescent="0.25">
      <c r="A1" t="s">
        <v>1</v>
      </c>
    </row>
    <row r="2" spans="1:6" x14ac:dyDescent="0.25">
      <c r="A2">
        <v>500</v>
      </c>
      <c r="B2" t="s">
        <v>6</v>
      </c>
      <c r="D2" t="s">
        <v>10</v>
      </c>
      <c r="E2">
        <v>0.01</v>
      </c>
    </row>
    <row r="3" spans="1:6" x14ac:dyDescent="0.25">
      <c r="A3">
        <v>0.2</v>
      </c>
      <c r="B3" t="s">
        <v>7</v>
      </c>
      <c r="D3" t="s">
        <v>11</v>
      </c>
      <c r="E3" s="4">
        <v>0.75</v>
      </c>
      <c r="F3" t="s">
        <v>12</v>
      </c>
    </row>
    <row r="4" spans="1:6" x14ac:dyDescent="0.25">
      <c r="A4">
        <v>5</v>
      </c>
      <c r="B4" t="s">
        <v>8</v>
      </c>
      <c r="F4" t="s">
        <v>18</v>
      </c>
    </row>
    <row r="5" spans="1:6" x14ac:dyDescent="0.25">
      <c r="A5" s="6" t="s">
        <v>15</v>
      </c>
      <c r="B5" s="6" t="s">
        <v>17</v>
      </c>
      <c r="F5" t="s">
        <v>19</v>
      </c>
    </row>
    <row r="7" spans="1:6" x14ac:dyDescent="0.25">
      <c r="B7" s="7" t="s">
        <v>4</v>
      </c>
      <c r="C7" s="7"/>
      <c r="D7" s="1"/>
      <c r="E7" s="3" t="s">
        <v>9</v>
      </c>
    </row>
    <row r="8" spans="1:6" x14ac:dyDescent="0.25">
      <c r="A8" t="s">
        <v>0</v>
      </c>
      <c r="B8" s="2" t="s">
        <v>2</v>
      </c>
      <c r="C8" s="2" t="s">
        <v>3</v>
      </c>
      <c r="D8" s="2" t="s">
        <v>5</v>
      </c>
      <c r="E8" s="5" t="s">
        <v>13</v>
      </c>
      <c r="F8" s="5" t="s">
        <v>14</v>
      </c>
    </row>
    <row r="9" spans="1:6" x14ac:dyDescent="0.25">
      <c r="A9">
        <v>0</v>
      </c>
      <c r="B9">
        <f>$A$2-D9-F9</f>
        <v>495</v>
      </c>
      <c r="C9">
        <f t="shared" ref="C9:C46" si="0">$A$3*B9</f>
        <v>99</v>
      </c>
      <c r="D9">
        <f>A4</f>
        <v>5</v>
      </c>
      <c r="E9">
        <v>0</v>
      </c>
      <c r="F9">
        <f>0</f>
        <v>0</v>
      </c>
    </row>
    <row r="10" spans="1:6" x14ac:dyDescent="0.25">
      <c r="A10">
        <v>1</v>
      </c>
      <c r="B10">
        <f>B9-$A$3*B9*$E$2*D9</f>
        <v>490.05</v>
      </c>
      <c r="C10">
        <f t="shared" si="0"/>
        <v>98.01</v>
      </c>
      <c r="D10">
        <f>D9+$E$2*D9*C9-$E$3*D9</f>
        <v>6.1999999999999993</v>
      </c>
      <c r="E10">
        <f>$E$3*D9</f>
        <v>3.75</v>
      </c>
      <c r="F10">
        <f>F9+$E$3*D9</f>
        <v>3.75</v>
      </c>
    </row>
    <row r="11" spans="1:6" x14ac:dyDescent="0.25">
      <c r="A11">
        <v>2</v>
      </c>
      <c r="B11">
        <f t="shared" ref="B11:B46" si="1">B10-$A$3*B10*$E$2*D10</f>
        <v>483.97338000000002</v>
      </c>
      <c r="C11">
        <f t="shared" si="0"/>
        <v>96.79467600000001</v>
      </c>
      <c r="D11">
        <f t="shared" ref="D11:D46" si="2">D10+$E$2*D10*C10-$E$3*D10</f>
        <v>7.6266199999999982</v>
      </c>
      <c r="E11">
        <f t="shared" ref="E11:E46" si="3">$E$3*D10</f>
        <v>4.6499999999999995</v>
      </c>
      <c r="F11">
        <f t="shared" ref="F11:F46" si="4">F10+$E$3*D10</f>
        <v>8.3999999999999986</v>
      </c>
    </row>
    <row r="12" spans="1:6" x14ac:dyDescent="0.25">
      <c r="A12">
        <v>3</v>
      </c>
      <c r="B12">
        <f t="shared" si="1"/>
        <v>476.59121788124884</v>
      </c>
      <c r="C12">
        <f t="shared" si="0"/>
        <v>95.31824357624977</v>
      </c>
      <c r="D12">
        <f t="shared" si="2"/>
        <v>9.2888171187511972</v>
      </c>
      <c r="E12">
        <f t="shared" si="3"/>
        <v>5.7199649999999984</v>
      </c>
      <c r="F12">
        <f t="shared" si="4"/>
        <v>14.119964999999997</v>
      </c>
    </row>
    <row r="13" spans="1:6" x14ac:dyDescent="0.25">
      <c r="A13">
        <v>4</v>
      </c>
      <c r="B13">
        <f t="shared" si="1"/>
        <v>467.73728055464517</v>
      </c>
      <c r="C13">
        <f t="shared" si="0"/>
        <v>93.547456110929033</v>
      </c>
      <c r="D13">
        <f t="shared" si="2"/>
        <v>11.176141606291448</v>
      </c>
      <c r="E13">
        <f t="shared" si="3"/>
        <v>6.9666128390633979</v>
      </c>
      <c r="F13">
        <f t="shared" si="4"/>
        <v>21.086577839063395</v>
      </c>
    </row>
    <row r="14" spans="1:6" x14ac:dyDescent="0.25">
      <c r="A14">
        <v>5</v>
      </c>
      <c r="B14">
        <f t="shared" si="1"/>
        <v>457.28228439060439</v>
      </c>
      <c r="C14">
        <f t="shared" si="0"/>
        <v>91.456456878120889</v>
      </c>
      <c r="D14">
        <f t="shared" si="2"/>
        <v>13.249031565613635</v>
      </c>
      <c r="E14">
        <f t="shared" si="3"/>
        <v>8.3821062047185855</v>
      </c>
      <c r="F14">
        <f t="shared" si="4"/>
        <v>29.46868404378198</v>
      </c>
    </row>
    <row r="15" spans="1:6" x14ac:dyDescent="0.25">
      <c r="A15">
        <v>6</v>
      </c>
      <c r="B15">
        <f t="shared" si="1"/>
        <v>445.16518955003033</v>
      </c>
      <c r="C15">
        <f t="shared" si="0"/>
        <v>89.033037910006072</v>
      </c>
      <c r="D15">
        <f t="shared" si="2"/>
        <v>15.429352731977467</v>
      </c>
      <c r="E15">
        <f t="shared" si="3"/>
        <v>9.9367736742102259</v>
      </c>
      <c r="F15">
        <f t="shared" si="4"/>
        <v>39.405457717992206</v>
      </c>
    </row>
    <row r="16" spans="1:6" x14ac:dyDescent="0.25">
      <c r="A16">
        <v>7</v>
      </c>
      <c r="B16">
        <f t="shared" si="1"/>
        <v>431.42796808290029</v>
      </c>
      <c r="C16">
        <f t="shared" si="0"/>
        <v>86.285593616580059</v>
      </c>
      <c r="D16">
        <f t="shared" si="2"/>
        <v>17.594559650124424</v>
      </c>
      <c r="E16">
        <f t="shared" si="3"/>
        <v>11.5720145489831</v>
      </c>
      <c r="F16">
        <f t="shared" si="4"/>
        <v>50.977472266975305</v>
      </c>
    </row>
    <row r="17" spans="1:6" x14ac:dyDescent="0.25">
      <c r="A17">
        <v>8</v>
      </c>
      <c r="B17">
        <f t="shared" si="1"/>
        <v>416.24639784456718</v>
      </c>
      <c r="C17">
        <f t="shared" si="0"/>
        <v>83.249279568913437</v>
      </c>
      <c r="D17">
        <f t="shared" si="2"/>
        <v>19.580210150864236</v>
      </c>
      <c r="E17">
        <f t="shared" si="3"/>
        <v>13.195919737593318</v>
      </c>
      <c r="F17">
        <f t="shared" si="4"/>
        <v>64.173392004568626</v>
      </c>
    </row>
    <row r="18" spans="1:6" x14ac:dyDescent="0.25">
      <c r="A18">
        <v>9</v>
      </c>
      <c r="B18">
        <f t="shared" si="1"/>
        <v>399.94601395589348</v>
      </c>
      <c r="C18">
        <f t="shared" si="0"/>
        <v>79.989202791178698</v>
      </c>
      <c r="D18">
        <f t="shared" si="2"/>
        <v>21.19543642638979</v>
      </c>
      <c r="E18">
        <f t="shared" si="3"/>
        <v>14.685157613148178</v>
      </c>
      <c r="F18">
        <f t="shared" si="4"/>
        <v>78.858549617716804</v>
      </c>
    </row>
    <row r="19" spans="1:6" x14ac:dyDescent="0.25">
      <c r="A19">
        <v>10</v>
      </c>
      <c r="B19">
        <f t="shared" si="1"/>
        <v>382.99195333031321</v>
      </c>
      <c r="C19">
        <f t="shared" si="0"/>
        <v>76.598390666062642</v>
      </c>
      <c r="D19">
        <f t="shared" si="2"/>
        <v>22.252919732177737</v>
      </c>
      <c r="E19">
        <f t="shared" si="3"/>
        <v>15.896577319792343</v>
      </c>
      <c r="F19">
        <f t="shared" si="4"/>
        <v>94.755126937509147</v>
      </c>
    </row>
    <row r="20" spans="1:6" x14ac:dyDescent="0.25">
      <c r="A20">
        <v>11</v>
      </c>
      <c r="B20">
        <f t="shared" si="1"/>
        <v>365.94657493925439</v>
      </c>
      <c r="C20">
        <f t="shared" si="0"/>
        <v>73.189314987850878</v>
      </c>
      <c r="D20">
        <f t="shared" si="2"/>
        <v>22.608608324103272</v>
      </c>
      <c r="E20">
        <f t="shared" si="3"/>
        <v>16.689689799133305</v>
      </c>
      <c r="F20">
        <f t="shared" si="4"/>
        <v>111.44481673664245</v>
      </c>
    </row>
    <row r="21" spans="1:6" x14ac:dyDescent="0.25">
      <c r="A21">
        <v>12</v>
      </c>
      <c r="B21">
        <f t="shared" si="1"/>
        <v>349.39948937855695</v>
      </c>
      <c r="C21">
        <f t="shared" si="0"/>
        <v>69.879897875711393</v>
      </c>
      <c r="D21">
        <f t="shared" si="2"/>
        <v>22.199237641723236</v>
      </c>
      <c r="E21">
        <f t="shared" si="3"/>
        <v>16.956456243077454</v>
      </c>
      <c r="F21">
        <f t="shared" si="4"/>
        <v>128.40127297971992</v>
      </c>
    </row>
    <row r="22" spans="1:6" x14ac:dyDescent="0.25">
      <c r="A22">
        <v>13</v>
      </c>
      <c r="B22">
        <f t="shared" si="1"/>
        <v>333.8866847853343</v>
      </c>
      <c r="C22">
        <f t="shared" si="0"/>
        <v>66.777336957066865</v>
      </c>
      <c r="D22">
        <f t="shared" si="2"/>
        <v>21.062614003653493</v>
      </c>
      <c r="E22">
        <f t="shared" si="3"/>
        <v>16.649428231292426</v>
      </c>
      <c r="F22">
        <f t="shared" si="4"/>
        <v>145.05070121101235</v>
      </c>
    </row>
    <row r="23" spans="1:6" x14ac:dyDescent="0.25">
      <c r="A23">
        <v>14</v>
      </c>
      <c r="B23">
        <f t="shared" si="1"/>
        <v>319.82163206014826</v>
      </c>
      <c r="C23">
        <f t="shared" si="0"/>
        <v>63.964326412029656</v>
      </c>
      <c r="D23">
        <f t="shared" si="2"/>
        <v>19.330706226099416</v>
      </c>
      <c r="E23">
        <f t="shared" si="3"/>
        <v>15.79696050274012</v>
      </c>
      <c r="F23">
        <f t="shared" si="4"/>
        <v>160.84766171375247</v>
      </c>
    </row>
    <row r="24" spans="1:6" x14ac:dyDescent="0.25">
      <c r="A24">
        <v>15</v>
      </c>
      <c r="B24">
        <f t="shared" si="1"/>
        <v>307.45687603193551</v>
      </c>
      <c r="C24">
        <f t="shared" si="0"/>
        <v>61.491375206387104</v>
      </c>
      <c r="D24">
        <f t="shared" si="2"/>
        <v>17.197432584737626</v>
      </c>
      <c r="E24">
        <f t="shared" si="3"/>
        <v>14.498029669574562</v>
      </c>
      <c r="F24">
        <f t="shared" si="4"/>
        <v>175.34569138332702</v>
      </c>
    </row>
    <row r="25" spans="1:6" x14ac:dyDescent="0.25">
      <c r="A25">
        <v>16</v>
      </c>
      <c r="B25">
        <f t="shared" si="1"/>
        <v>296.88193823538904</v>
      </c>
      <c r="C25">
        <f t="shared" si="0"/>
        <v>59.376387647077813</v>
      </c>
      <c r="D25">
        <f t="shared" si="2"/>
        <v>14.874295942730896</v>
      </c>
      <c r="E25">
        <f t="shared" si="3"/>
        <v>12.89807443855322</v>
      </c>
      <c r="F25">
        <f t="shared" si="4"/>
        <v>188.24376582188023</v>
      </c>
    </row>
    <row r="26" spans="1:6" x14ac:dyDescent="0.25">
      <c r="A26">
        <v>17</v>
      </c>
      <c r="B26">
        <f t="shared" si="1"/>
        <v>288.05011861665957</v>
      </c>
      <c r="C26">
        <f t="shared" si="0"/>
        <v>57.610023723331921</v>
      </c>
      <c r="D26">
        <f t="shared" si="2"/>
        <v>12.550393604412189</v>
      </c>
      <c r="E26">
        <f t="shared" si="3"/>
        <v>11.155721957048172</v>
      </c>
      <c r="F26">
        <f t="shared" si="4"/>
        <v>199.3994877789284</v>
      </c>
    </row>
    <row r="27" spans="1:6" x14ac:dyDescent="0.25">
      <c r="A27">
        <v>18</v>
      </c>
      <c r="B27">
        <f t="shared" si="1"/>
        <v>280.8198338837862</v>
      </c>
      <c r="C27">
        <f t="shared" si="0"/>
        <v>56.163966776757242</v>
      </c>
      <c r="D27">
        <f t="shared" si="2"/>
        <v>10.367883133976441</v>
      </c>
      <c r="E27">
        <f t="shared" si="3"/>
        <v>9.4127952033091411</v>
      </c>
      <c r="F27">
        <f t="shared" si="4"/>
        <v>208.81228298223755</v>
      </c>
    </row>
    <row r="28" spans="1:6" x14ac:dyDescent="0.25">
      <c r="A28">
        <v>19</v>
      </c>
      <c r="B28">
        <f t="shared" si="1"/>
        <v>274.99681944496666</v>
      </c>
      <c r="C28">
        <f t="shared" si="0"/>
        <v>54.999363888993337</v>
      </c>
      <c r="D28">
        <f t="shared" si="2"/>
        <v>8.4149852223136552</v>
      </c>
      <c r="E28">
        <f t="shared" si="3"/>
        <v>7.7759123504823311</v>
      </c>
      <c r="F28">
        <f t="shared" si="4"/>
        <v>216.58819533271989</v>
      </c>
    </row>
    <row r="29" spans="1:6" x14ac:dyDescent="0.25">
      <c r="A29">
        <v>20</v>
      </c>
      <c r="B29">
        <f t="shared" si="1"/>
        <v>270.36863110134135</v>
      </c>
      <c r="C29">
        <f t="shared" si="0"/>
        <v>54.07372622026827</v>
      </c>
      <c r="D29">
        <f t="shared" si="2"/>
        <v>6.7319346492037155</v>
      </c>
      <c r="E29">
        <f t="shared" si="3"/>
        <v>6.3112389167352418</v>
      </c>
      <c r="F29">
        <f t="shared" si="4"/>
        <v>222.89943424945514</v>
      </c>
    </row>
    <row r="30" spans="1:6" x14ac:dyDescent="0.25">
      <c r="A30">
        <v>21</v>
      </c>
      <c r="B30">
        <f t="shared" si="1"/>
        <v>266.72842318980355</v>
      </c>
      <c r="C30">
        <f t="shared" si="0"/>
        <v>53.345684637960716</v>
      </c>
      <c r="D30">
        <f t="shared" si="2"/>
        <v>5.3231915738387237</v>
      </c>
      <c r="E30">
        <f t="shared" si="3"/>
        <v>5.0489509869027867</v>
      </c>
      <c r="F30">
        <f t="shared" si="4"/>
        <v>227.94838523635792</v>
      </c>
    </row>
    <row r="31" spans="1:6" x14ac:dyDescent="0.25">
      <c r="A31">
        <v>22</v>
      </c>
      <c r="B31">
        <f t="shared" si="1"/>
        <v>263.88873020014904</v>
      </c>
      <c r="C31">
        <f t="shared" si="0"/>
        <v>52.777746040029811</v>
      </c>
      <c r="D31">
        <f t="shared" si="2"/>
        <v>4.1704908831141845</v>
      </c>
      <c r="E31">
        <f t="shared" si="3"/>
        <v>3.9923936803790427</v>
      </c>
      <c r="F31">
        <f t="shared" si="4"/>
        <v>231.94077891673697</v>
      </c>
    </row>
    <row r="32" spans="1:6" x14ac:dyDescent="0.25">
      <c r="A32">
        <v>23</v>
      </c>
      <c r="B32">
        <f t="shared" si="1"/>
        <v>261.68763911323646</v>
      </c>
      <c r="C32">
        <f t="shared" si="0"/>
        <v>52.337527822647296</v>
      </c>
      <c r="D32">
        <f t="shared" si="2"/>
        <v>3.2437138076911465</v>
      </c>
      <c r="E32">
        <f t="shared" si="3"/>
        <v>3.1278681623356386</v>
      </c>
      <c r="F32">
        <f t="shared" si="4"/>
        <v>235.0686470790726</v>
      </c>
    </row>
    <row r="33" spans="1:6" x14ac:dyDescent="0.25">
      <c r="A33">
        <v>24</v>
      </c>
      <c r="B33">
        <f t="shared" si="1"/>
        <v>259.98995949664908</v>
      </c>
      <c r="C33">
        <f t="shared" si="0"/>
        <v>51.997991899329818</v>
      </c>
      <c r="D33">
        <f t="shared" si="2"/>
        <v>2.5086080685101928</v>
      </c>
      <c r="E33">
        <f t="shared" si="3"/>
        <v>2.4327853557683596</v>
      </c>
      <c r="F33">
        <f t="shared" si="4"/>
        <v>237.50143243484098</v>
      </c>
    </row>
    <row r="34" spans="1:6" x14ac:dyDescent="0.25">
      <c r="A34">
        <v>25</v>
      </c>
      <c r="B34">
        <f t="shared" si="1"/>
        <v>258.68553367639919</v>
      </c>
      <c r="C34">
        <f t="shared" si="0"/>
        <v>51.737106735279838</v>
      </c>
      <c r="D34">
        <f t="shared" si="2"/>
        <v>1.9315778373774128</v>
      </c>
      <c r="E34">
        <f t="shared" si="3"/>
        <v>1.8814560513826446</v>
      </c>
      <c r="F34">
        <f t="shared" si="4"/>
        <v>239.38288848622364</v>
      </c>
    </row>
    <row r="35" spans="1:6" x14ac:dyDescent="0.25">
      <c r="A35">
        <v>26</v>
      </c>
      <c r="B35">
        <f t="shared" si="1"/>
        <v>257.68619118900023</v>
      </c>
      <c r="C35">
        <f t="shared" si="0"/>
        <v>51.537238237800047</v>
      </c>
      <c r="D35">
        <f t="shared" si="2"/>
        <v>1.4822369467433154</v>
      </c>
      <c r="E35">
        <f t="shared" si="3"/>
        <v>1.4486833780330597</v>
      </c>
      <c r="F35">
        <f t="shared" si="4"/>
        <v>240.83157186425669</v>
      </c>
    </row>
    <row r="36" spans="1:6" x14ac:dyDescent="0.25">
      <c r="A36">
        <v>27</v>
      </c>
      <c r="B36">
        <f t="shared" si="1"/>
        <v>256.92228720250841</v>
      </c>
      <c r="C36">
        <f t="shared" si="0"/>
        <v>51.384457440501684</v>
      </c>
      <c r="D36">
        <f t="shared" si="2"/>
        <v>1.1344632231776248</v>
      </c>
      <c r="E36">
        <f t="shared" si="3"/>
        <v>1.1116777100574866</v>
      </c>
      <c r="F36">
        <f t="shared" si="4"/>
        <v>241.94324957431417</v>
      </c>
    </row>
    <row r="37" spans="1:6" x14ac:dyDescent="0.25">
      <c r="A37">
        <v>28</v>
      </c>
      <c r="B37">
        <f t="shared" si="1"/>
        <v>256.33934943041658</v>
      </c>
      <c r="C37">
        <f t="shared" si="0"/>
        <v>51.267869886083318</v>
      </c>
      <c r="D37">
        <f t="shared" si="2"/>
        <v>0.86655357788625653</v>
      </c>
      <c r="E37">
        <f t="shared" si="3"/>
        <v>0.85084741738321856</v>
      </c>
      <c r="F37">
        <f t="shared" si="4"/>
        <v>242.79409699169739</v>
      </c>
    </row>
    <row r="38" spans="1:6" x14ac:dyDescent="0.25">
      <c r="A38">
        <v>29</v>
      </c>
      <c r="B38">
        <f t="shared" si="1"/>
        <v>255.89508586961264</v>
      </c>
      <c r="C38">
        <f t="shared" si="0"/>
        <v>51.179017173922531</v>
      </c>
      <c r="D38">
        <f t="shared" si="2"/>
        <v>0.66090195527548978</v>
      </c>
      <c r="E38">
        <f t="shared" si="3"/>
        <v>0.64991518341469234</v>
      </c>
      <c r="F38">
        <f t="shared" si="4"/>
        <v>243.44401217511208</v>
      </c>
    </row>
    <row r="39" spans="1:6" x14ac:dyDescent="0.25">
      <c r="A39">
        <v>30</v>
      </c>
      <c r="B39">
        <f t="shared" si="1"/>
        <v>255.55684274441941</v>
      </c>
      <c r="C39">
        <f t="shared" si="0"/>
        <v>51.111368548883888</v>
      </c>
      <c r="D39">
        <f t="shared" si="2"/>
        <v>0.50346861401210519</v>
      </c>
      <c r="E39">
        <f t="shared" si="3"/>
        <v>0.49567646645661734</v>
      </c>
      <c r="F39">
        <f t="shared" si="4"/>
        <v>243.93968864156869</v>
      </c>
    </row>
    <row r="40" spans="1:6" x14ac:dyDescent="0.25">
      <c r="A40">
        <v>31</v>
      </c>
      <c r="B40">
        <f t="shared" si="1"/>
        <v>255.29951304558372</v>
      </c>
      <c r="C40">
        <f t="shared" si="0"/>
        <v>51.059902609116747</v>
      </c>
      <c r="D40">
        <f t="shared" si="2"/>
        <v>0.38319685233871109</v>
      </c>
      <c r="E40">
        <f t="shared" si="3"/>
        <v>0.37760146050907889</v>
      </c>
      <c r="F40">
        <f t="shared" si="4"/>
        <v>244.31729010207778</v>
      </c>
    </row>
    <row r="41" spans="1:6" x14ac:dyDescent="0.25">
      <c r="A41">
        <v>32</v>
      </c>
      <c r="B41">
        <f t="shared" si="1"/>
        <v>255.10385310597837</v>
      </c>
      <c r="C41">
        <f t="shared" si="0"/>
        <v>51.02077062119568</v>
      </c>
      <c r="D41">
        <f t="shared" si="2"/>
        <v>0.29145915269002459</v>
      </c>
      <c r="E41">
        <f t="shared" si="3"/>
        <v>0.28739763925403333</v>
      </c>
      <c r="F41">
        <f t="shared" si="4"/>
        <v>244.60468774133182</v>
      </c>
    </row>
    <row r="42" spans="1:6" x14ac:dyDescent="0.25">
      <c r="A42">
        <v>33</v>
      </c>
      <c r="B42">
        <f t="shared" si="1"/>
        <v>254.95514840022992</v>
      </c>
      <c r="C42">
        <f t="shared" si="0"/>
        <v>50.991029680045983</v>
      </c>
      <c r="D42">
        <f t="shared" si="2"/>
        <v>0.22156949392096403</v>
      </c>
      <c r="E42">
        <f t="shared" si="3"/>
        <v>0.21859436451751846</v>
      </c>
      <c r="F42">
        <f t="shared" si="4"/>
        <v>244.82328210584933</v>
      </c>
    </row>
    <row r="43" spans="1:6" x14ac:dyDescent="0.25">
      <c r="A43">
        <v>34</v>
      </c>
      <c r="B43">
        <f t="shared" si="1"/>
        <v>254.84216783382274</v>
      </c>
      <c r="C43">
        <f t="shared" si="0"/>
        <v>50.968433566764553</v>
      </c>
      <c r="D43">
        <f t="shared" si="2"/>
        <v>0.16837293988740748</v>
      </c>
      <c r="E43">
        <f t="shared" si="3"/>
        <v>0.16617712044072303</v>
      </c>
      <c r="F43">
        <f t="shared" si="4"/>
        <v>244.98945922629005</v>
      </c>
    </row>
    <row r="44" spans="1:6" x14ac:dyDescent="0.25">
      <c r="A44">
        <v>35</v>
      </c>
      <c r="B44">
        <f t="shared" si="1"/>
        <v>254.75635078381183</v>
      </c>
      <c r="C44">
        <f t="shared" si="0"/>
        <v>50.951270156762369</v>
      </c>
      <c r="D44">
        <f t="shared" si="2"/>
        <v>0.12791028498277357</v>
      </c>
      <c r="E44">
        <f t="shared" si="3"/>
        <v>0.12627970491555562</v>
      </c>
      <c r="F44">
        <f t="shared" si="4"/>
        <v>245.11573893120561</v>
      </c>
    </row>
    <row r="45" spans="1:6" x14ac:dyDescent="0.25">
      <c r="A45">
        <v>36</v>
      </c>
      <c r="B45">
        <f t="shared" si="1"/>
        <v>254.69117886895197</v>
      </c>
      <c r="C45">
        <f t="shared" si="0"/>
        <v>50.938235773790396</v>
      </c>
      <c r="D45">
        <f t="shared" si="2"/>
        <v>9.7149486105551019E-2</v>
      </c>
      <c r="E45">
        <f t="shared" si="3"/>
        <v>9.5932713737080177E-2</v>
      </c>
      <c r="F45">
        <f t="shared" si="4"/>
        <v>245.2116716449427</v>
      </c>
    </row>
    <row r="46" spans="1:6" x14ac:dyDescent="0.25">
      <c r="A46">
        <v>37</v>
      </c>
      <c r="B46">
        <f t="shared" si="1"/>
        <v>254.6416926346665</v>
      </c>
      <c r="C46">
        <f t="shared" si="0"/>
        <v>50.928338526933302</v>
      </c>
      <c r="D46">
        <f t="shared" si="2"/>
        <v>7.3773605811859086E-2</v>
      </c>
      <c r="E46">
        <f t="shared" si="3"/>
        <v>7.2862114579163265E-2</v>
      </c>
      <c r="F46">
        <f t="shared" si="4"/>
        <v>245.28453375952185</v>
      </c>
    </row>
  </sheetData>
  <mergeCells count="1">
    <mergeCell ref="B7:C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31" zoomScale="117" zoomScaleNormal="200" zoomScalePageLayoutView="200" workbookViewId="0">
      <selection activeCell="D12" sqref="D12"/>
    </sheetView>
  </sheetViews>
  <sheetFormatPr defaultColWidth="11" defaultRowHeight="15.75" x14ac:dyDescent="0.25"/>
  <cols>
    <col min="1" max="1" width="12" bestFit="1" customWidth="1"/>
    <col min="2" max="2" width="22" bestFit="1" customWidth="1"/>
    <col min="3" max="3" width="12.5" bestFit="1" customWidth="1"/>
    <col min="4" max="4" width="11.875" bestFit="1" customWidth="1"/>
  </cols>
  <sheetData>
    <row r="1" spans="1:6" x14ac:dyDescent="0.25">
      <c r="A1" t="s">
        <v>1</v>
      </c>
    </row>
    <row r="2" spans="1:6" x14ac:dyDescent="0.25">
      <c r="A2">
        <v>250</v>
      </c>
      <c r="B2" t="s">
        <v>6</v>
      </c>
      <c r="D2" t="s">
        <v>10</v>
      </c>
      <c r="E2">
        <v>0.05</v>
      </c>
    </row>
    <row r="3" spans="1:6" x14ac:dyDescent="0.25">
      <c r="A3">
        <v>0.1</v>
      </c>
      <c r="B3" t="s">
        <v>7</v>
      </c>
      <c r="D3" t="s">
        <v>11</v>
      </c>
      <c r="E3" s="4">
        <v>0.5</v>
      </c>
      <c r="F3" t="s">
        <v>12</v>
      </c>
    </row>
    <row r="4" spans="1:6" x14ac:dyDescent="0.25">
      <c r="A4">
        <v>1</v>
      </c>
      <c r="B4" t="s">
        <v>8</v>
      </c>
    </row>
    <row r="5" spans="1:6" x14ac:dyDescent="0.25">
      <c r="A5" s="6" t="s">
        <v>15</v>
      </c>
      <c r="B5" s="6" t="s">
        <v>16</v>
      </c>
    </row>
    <row r="7" spans="1:6" x14ac:dyDescent="0.25">
      <c r="B7" s="7" t="s">
        <v>4</v>
      </c>
      <c r="C7" s="7"/>
      <c r="D7" s="1"/>
      <c r="E7" s="3" t="s">
        <v>9</v>
      </c>
    </row>
    <row r="8" spans="1:6" x14ac:dyDescent="0.25">
      <c r="A8" t="s">
        <v>0</v>
      </c>
      <c r="B8" s="2" t="s">
        <v>2</v>
      </c>
      <c r="C8" s="2" t="s">
        <v>3</v>
      </c>
      <c r="D8" s="2" t="s">
        <v>5</v>
      </c>
      <c r="E8" s="5" t="s">
        <v>13</v>
      </c>
      <c r="F8" s="5" t="s">
        <v>14</v>
      </c>
    </row>
    <row r="9" spans="1:6" x14ac:dyDescent="0.25">
      <c r="A9">
        <v>0</v>
      </c>
      <c r="B9">
        <f t="shared" ref="B9:B46" si="0">$A$2-D9</f>
        <v>249</v>
      </c>
      <c r="C9">
        <f t="shared" ref="C9:C46" si="1">$A$3*B9</f>
        <v>24.900000000000002</v>
      </c>
      <c r="D9">
        <f>A4</f>
        <v>1</v>
      </c>
      <c r="E9">
        <v>0</v>
      </c>
      <c r="F9">
        <f>0</f>
        <v>0</v>
      </c>
    </row>
    <row r="10" spans="1:6" x14ac:dyDescent="0.25">
      <c r="A10">
        <v>1</v>
      </c>
      <c r="B10">
        <f t="shared" si="0"/>
        <v>247.755</v>
      </c>
      <c r="C10">
        <f t="shared" si="1"/>
        <v>24.775500000000001</v>
      </c>
      <c r="D10">
        <f>IF(D9+$E$2*D9*C9-E9&lt;0,0,D9+$E$2*D9*C9-E9)</f>
        <v>2.2450000000000001</v>
      </c>
      <c r="E10">
        <f>$E$3*D9</f>
        <v>0.5</v>
      </c>
      <c r="F10">
        <f>E10+F9</f>
        <v>0.5</v>
      </c>
    </row>
    <row r="11" spans="1:6" x14ac:dyDescent="0.25">
      <c r="A11">
        <v>2</v>
      </c>
      <c r="B11">
        <f t="shared" si="0"/>
        <v>245.47395012499999</v>
      </c>
      <c r="C11">
        <f t="shared" si="1"/>
        <v>24.547395012500001</v>
      </c>
      <c r="D11">
        <f t="shared" ref="D11:D46" si="2">IF(D10+$E$2*D10*C10-E10&lt;0,0,D10+$E$2*D10*C10-E10)</f>
        <v>4.526049875</v>
      </c>
      <c r="E11">
        <f>$E$3*D10</f>
        <v>1.1225000000000001</v>
      </c>
      <c r="F11">
        <f t="shared" ref="F11:F46" si="3">E11+F10</f>
        <v>1.6225000000000001</v>
      </c>
    </row>
    <row r="12" spans="1:6" x14ac:dyDescent="0.25">
      <c r="A12">
        <v>3</v>
      </c>
      <c r="B12">
        <f t="shared" si="0"/>
        <v>241.04131341860494</v>
      </c>
      <c r="C12">
        <f t="shared" si="1"/>
        <v>24.104131341860494</v>
      </c>
      <c r="D12">
        <f t="shared" si="2"/>
        <v>8.958686581395062</v>
      </c>
      <c r="E12">
        <f t="shared" ref="E12:E46" si="4">$E$3*D11</f>
        <v>2.2630249375</v>
      </c>
      <c r="F12">
        <f t="shared" si="3"/>
        <v>3.8855249375000001</v>
      </c>
    </row>
    <row r="13" spans="1:6" x14ac:dyDescent="0.25">
      <c r="A13">
        <v>4</v>
      </c>
      <c r="B13">
        <f t="shared" si="0"/>
        <v>232.50727045567945</v>
      </c>
      <c r="C13">
        <f t="shared" si="1"/>
        <v>23.250727045567945</v>
      </c>
      <c r="D13">
        <f t="shared" si="2"/>
        <v>17.492729544320554</v>
      </c>
      <c r="E13">
        <f t="shared" si="4"/>
        <v>4.479343290697531</v>
      </c>
      <c r="F13">
        <f t="shared" si="3"/>
        <v>8.3648682281975315</v>
      </c>
    </row>
    <row r="14" spans="1:6" x14ac:dyDescent="0.25">
      <c r="A14">
        <v>5</v>
      </c>
      <c r="B14">
        <f t="shared" si="0"/>
        <v>216.65067975053</v>
      </c>
      <c r="C14">
        <f t="shared" si="1"/>
        <v>21.665067975053002</v>
      </c>
      <c r="D14">
        <f t="shared" si="2"/>
        <v>33.349320249469997</v>
      </c>
      <c r="E14">
        <f t="shared" si="4"/>
        <v>8.7463647721602769</v>
      </c>
      <c r="F14">
        <f t="shared" si="3"/>
        <v>17.111233000357807</v>
      </c>
    </row>
    <row r="15" spans="1:6" x14ac:dyDescent="0.25">
      <c r="A15">
        <v>6</v>
      </c>
      <c r="B15">
        <f t="shared" si="0"/>
        <v>189.27128001636135</v>
      </c>
      <c r="C15">
        <f t="shared" si="1"/>
        <v>18.927128001636135</v>
      </c>
      <c r="D15">
        <f t="shared" si="2"/>
        <v>60.728719983638669</v>
      </c>
      <c r="E15">
        <f t="shared" si="4"/>
        <v>16.674660124734999</v>
      </c>
      <c r="F15">
        <f t="shared" si="3"/>
        <v>33.785893125092805</v>
      </c>
    </row>
    <row r="16" spans="1:6" x14ac:dyDescent="0.25">
      <c r="A16">
        <v>7</v>
      </c>
      <c r="B16">
        <f t="shared" si="0"/>
        <v>148.47492731580397</v>
      </c>
      <c r="C16">
        <f t="shared" si="1"/>
        <v>14.847492731580397</v>
      </c>
      <c r="D16">
        <f t="shared" si="2"/>
        <v>101.52507268419603</v>
      </c>
      <c r="E16">
        <f t="shared" si="4"/>
        <v>30.364359991819335</v>
      </c>
      <c r="F16">
        <f t="shared" si="3"/>
        <v>64.15025311691214</v>
      </c>
    </row>
    <row r="17" spans="1:6" x14ac:dyDescent="0.25">
      <c r="A17">
        <v>8</v>
      </c>
      <c r="B17">
        <f t="shared" si="0"/>
        <v>103.46964837003466</v>
      </c>
      <c r="C17">
        <f t="shared" si="1"/>
        <v>10.346964837003467</v>
      </c>
      <c r="D17">
        <f t="shared" si="2"/>
        <v>146.53035162996534</v>
      </c>
      <c r="E17">
        <f t="shared" si="4"/>
        <v>50.762536342098016</v>
      </c>
      <c r="F17">
        <f t="shared" si="3"/>
        <v>114.91278945901016</v>
      </c>
    </row>
    <row r="18" spans="1:6" x14ac:dyDescent="0.25">
      <c r="A18">
        <v>9</v>
      </c>
      <c r="B18">
        <f t="shared" si="0"/>
        <v>78.424964918682406</v>
      </c>
      <c r="C18">
        <f t="shared" si="1"/>
        <v>7.8424964918682409</v>
      </c>
      <c r="D18">
        <f t="shared" si="2"/>
        <v>171.57503508131759</v>
      </c>
      <c r="E18">
        <f t="shared" si="4"/>
        <v>73.265175814982669</v>
      </c>
      <c r="F18">
        <f t="shared" si="3"/>
        <v>188.17796527399281</v>
      </c>
    </row>
    <row r="19" spans="1:6" x14ac:dyDescent="0.25">
      <c r="A19">
        <v>10</v>
      </c>
      <c r="B19">
        <f t="shared" si="0"/>
        <v>84.411310197794876</v>
      </c>
      <c r="C19">
        <f t="shared" si="1"/>
        <v>8.4411310197794887</v>
      </c>
      <c r="D19">
        <f t="shared" si="2"/>
        <v>165.58868980220512</v>
      </c>
      <c r="E19">
        <f t="shared" si="4"/>
        <v>85.787517540658797</v>
      </c>
      <c r="F19">
        <f t="shared" si="3"/>
        <v>273.96548281465164</v>
      </c>
    </row>
    <row r="20" spans="1:6" x14ac:dyDescent="0.25">
      <c r="A20">
        <v>11</v>
      </c>
      <c r="B20">
        <f t="shared" si="0"/>
        <v>100.31103643775182</v>
      </c>
      <c r="C20">
        <f t="shared" si="1"/>
        <v>10.031103643775182</v>
      </c>
      <c r="D20">
        <f t="shared" si="2"/>
        <v>149.68896356224818</v>
      </c>
      <c r="E20">
        <f t="shared" si="4"/>
        <v>82.794344901102562</v>
      </c>
      <c r="F20">
        <f t="shared" si="3"/>
        <v>356.75982771575423</v>
      </c>
    </row>
    <row r="21" spans="1:6" x14ac:dyDescent="0.25">
      <c r="A21">
        <v>12</v>
      </c>
      <c r="B21">
        <f t="shared" si="0"/>
        <v>108.02810594774448</v>
      </c>
      <c r="C21">
        <f t="shared" si="1"/>
        <v>10.802810594774449</v>
      </c>
      <c r="D21">
        <f t="shared" si="2"/>
        <v>141.97189405225552</v>
      </c>
      <c r="E21">
        <f t="shared" si="4"/>
        <v>74.844481781124088</v>
      </c>
      <c r="F21">
        <f t="shared" si="3"/>
        <v>431.60430949687833</v>
      </c>
    </row>
    <row r="22" spans="1:6" x14ac:dyDescent="0.25">
      <c r="A22">
        <v>13</v>
      </c>
      <c r="B22">
        <f t="shared" si="0"/>
        <v>106.18781366747351</v>
      </c>
      <c r="C22">
        <f t="shared" si="1"/>
        <v>10.618781366747351</v>
      </c>
      <c r="D22">
        <f t="shared" si="2"/>
        <v>143.81218633252649</v>
      </c>
      <c r="E22">
        <f t="shared" si="4"/>
        <v>70.985947026127761</v>
      </c>
      <c r="F22">
        <f t="shared" si="3"/>
        <v>502.59025652300608</v>
      </c>
    </row>
    <row r="23" spans="1:6" x14ac:dyDescent="0.25">
      <c r="A23">
        <v>14</v>
      </c>
      <c r="B23">
        <f t="shared" si="0"/>
        <v>100.81825246664971</v>
      </c>
      <c r="C23">
        <f t="shared" si="1"/>
        <v>10.081825246664971</v>
      </c>
      <c r="D23">
        <f t="shared" si="2"/>
        <v>149.18174753335029</v>
      </c>
      <c r="E23">
        <f t="shared" si="4"/>
        <v>71.906093166263247</v>
      </c>
      <c r="F23">
        <f t="shared" si="3"/>
        <v>574.49634968926932</v>
      </c>
    </row>
    <row r="24" spans="1:6" x14ac:dyDescent="0.25">
      <c r="A24">
        <v>15</v>
      </c>
      <c r="B24">
        <f t="shared" si="0"/>
        <v>97.523130201746426</v>
      </c>
      <c r="C24">
        <f t="shared" si="1"/>
        <v>9.7523130201746433</v>
      </c>
      <c r="D24">
        <f t="shared" si="2"/>
        <v>152.47686979825357</v>
      </c>
      <c r="E24">
        <f t="shared" si="4"/>
        <v>74.590873766675145</v>
      </c>
      <c r="F24">
        <f t="shared" si="3"/>
        <v>649.08722345594447</v>
      </c>
    </row>
    <row r="25" spans="1:6" x14ac:dyDescent="0.25">
      <c r="A25">
        <v>16</v>
      </c>
      <c r="B25">
        <f t="shared" si="0"/>
        <v>97.763895837972456</v>
      </c>
      <c r="C25">
        <f t="shared" si="1"/>
        <v>9.776389583797247</v>
      </c>
      <c r="D25">
        <f t="shared" si="2"/>
        <v>152.23610416202754</v>
      </c>
      <c r="E25">
        <f t="shared" si="4"/>
        <v>76.238434899126787</v>
      </c>
      <c r="F25">
        <f t="shared" si="3"/>
        <v>725.32565835507125</v>
      </c>
    </row>
    <row r="26" spans="1:6" x14ac:dyDescent="0.25">
      <c r="A26">
        <v>17</v>
      </c>
      <c r="B26">
        <f t="shared" si="0"/>
        <v>99.586357586723295</v>
      </c>
      <c r="C26">
        <f t="shared" si="1"/>
        <v>9.9586357586723295</v>
      </c>
      <c r="D26">
        <f t="shared" si="2"/>
        <v>150.4136424132767</v>
      </c>
      <c r="E26">
        <f t="shared" si="4"/>
        <v>76.118052081013772</v>
      </c>
      <c r="F26">
        <f t="shared" si="3"/>
        <v>801.44371043608498</v>
      </c>
    </row>
    <row r="27" spans="1:6" x14ac:dyDescent="0.25">
      <c r="A27">
        <v>18</v>
      </c>
      <c r="B27">
        <f t="shared" si="0"/>
        <v>100.80867577128657</v>
      </c>
      <c r="C27">
        <f t="shared" si="1"/>
        <v>10.080867577128657</v>
      </c>
      <c r="D27">
        <f t="shared" si="2"/>
        <v>149.19132422871343</v>
      </c>
      <c r="E27">
        <f t="shared" si="4"/>
        <v>75.206821206638352</v>
      </c>
      <c r="F27">
        <f t="shared" si="3"/>
        <v>876.65053164272331</v>
      </c>
    </row>
    <row r="28" spans="1:6" x14ac:dyDescent="0.25">
      <c r="A28">
        <v>19</v>
      </c>
      <c r="B28">
        <f t="shared" si="0"/>
        <v>100.8165978176186</v>
      </c>
      <c r="C28">
        <f t="shared" si="1"/>
        <v>10.081659781761861</v>
      </c>
      <c r="D28">
        <f t="shared" si="2"/>
        <v>149.1834021823814</v>
      </c>
      <c r="E28">
        <f t="shared" si="4"/>
        <v>74.595662114356713</v>
      </c>
      <c r="F28">
        <f t="shared" si="3"/>
        <v>951.24619375708005</v>
      </c>
    </row>
    <row r="29" spans="1:6" x14ac:dyDescent="0.25">
      <c r="A29">
        <v>20</v>
      </c>
      <c r="B29">
        <f t="shared" si="0"/>
        <v>100.21144463754936</v>
      </c>
      <c r="C29">
        <f t="shared" si="1"/>
        <v>10.021144463754936</v>
      </c>
      <c r="D29">
        <f t="shared" si="2"/>
        <v>149.78855536245064</v>
      </c>
      <c r="E29">
        <f t="shared" si="4"/>
        <v>74.5917010911907</v>
      </c>
      <c r="F29">
        <f t="shared" si="3"/>
        <v>1025.8378948482707</v>
      </c>
    </row>
    <row r="30" spans="1:6" x14ac:dyDescent="0.25">
      <c r="A30">
        <v>21</v>
      </c>
      <c r="B30">
        <f t="shared" si="0"/>
        <v>99.75050811352645</v>
      </c>
      <c r="C30">
        <f t="shared" si="1"/>
        <v>9.975050811352645</v>
      </c>
      <c r="D30">
        <f t="shared" si="2"/>
        <v>150.24949188647355</v>
      </c>
      <c r="E30">
        <f t="shared" si="4"/>
        <v>74.894277681225319</v>
      </c>
      <c r="F30">
        <f t="shared" si="3"/>
        <v>1100.732172529496</v>
      </c>
    </row>
    <row r="31" spans="1:6" x14ac:dyDescent="0.25">
      <c r="A31">
        <v>22</v>
      </c>
      <c r="B31">
        <f t="shared" si="0"/>
        <v>99.707469997377245</v>
      </c>
      <c r="C31">
        <f t="shared" si="1"/>
        <v>9.9707469997377256</v>
      </c>
      <c r="D31">
        <f t="shared" si="2"/>
        <v>150.29253000262275</v>
      </c>
      <c r="E31">
        <f t="shared" si="4"/>
        <v>75.124745943236775</v>
      </c>
      <c r="F31">
        <f t="shared" si="3"/>
        <v>1175.8569184727328</v>
      </c>
    </row>
    <row r="32" spans="1:6" x14ac:dyDescent="0.25">
      <c r="A32">
        <v>23</v>
      </c>
      <c r="B32">
        <f t="shared" si="0"/>
        <v>99.90577631028188</v>
      </c>
      <c r="C32">
        <f t="shared" si="1"/>
        <v>9.990577631028188</v>
      </c>
      <c r="D32">
        <f t="shared" si="2"/>
        <v>150.09422368971812</v>
      </c>
      <c r="E32">
        <f t="shared" si="4"/>
        <v>75.146265001311377</v>
      </c>
      <c r="F32">
        <f t="shared" si="3"/>
        <v>1251.0031834740441</v>
      </c>
    </row>
    <row r="33" spans="1:6" x14ac:dyDescent="0.25">
      <c r="A33">
        <v>24</v>
      </c>
      <c r="B33">
        <f t="shared" si="0"/>
        <v>100.0756416245413</v>
      </c>
      <c r="C33">
        <f t="shared" si="1"/>
        <v>10.00756416245413</v>
      </c>
      <c r="D33">
        <f t="shared" si="2"/>
        <v>149.9243583754587</v>
      </c>
      <c r="E33">
        <f t="shared" si="4"/>
        <v>75.04711184485906</v>
      </c>
      <c r="F33">
        <f t="shared" si="3"/>
        <v>1326.0502953189032</v>
      </c>
    </row>
    <row r="34" spans="1:6" x14ac:dyDescent="0.25">
      <c r="A34">
        <v>25</v>
      </c>
      <c r="B34">
        <f t="shared" si="0"/>
        <v>100.10387167154187</v>
      </c>
      <c r="C34">
        <f t="shared" si="1"/>
        <v>10.010387167154187</v>
      </c>
      <c r="D34">
        <f t="shared" si="2"/>
        <v>149.89612832845813</v>
      </c>
      <c r="E34">
        <f t="shared" si="4"/>
        <v>74.962179187729348</v>
      </c>
      <c r="F34">
        <f t="shared" si="3"/>
        <v>1401.0124745066325</v>
      </c>
    </row>
    <row r="35" spans="1:6" x14ac:dyDescent="0.25">
      <c r="A35">
        <v>26</v>
      </c>
      <c r="B35">
        <f t="shared" si="0"/>
        <v>100.04013688800649</v>
      </c>
      <c r="C35">
        <f t="shared" si="1"/>
        <v>10.004013688800649</v>
      </c>
      <c r="D35">
        <f t="shared" si="2"/>
        <v>149.95986311199351</v>
      </c>
      <c r="E35">
        <f t="shared" si="4"/>
        <v>74.948064164229066</v>
      </c>
      <c r="F35">
        <f t="shared" si="3"/>
        <v>1475.9605386708615</v>
      </c>
    </row>
    <row r="36" spans="1:6" x14ac:dyDescent="0.25">
      <c r="A36">
        <v>27</v>
      </c>
      <c r="B36">
        <f t="shared" si="0"/>
        <v>99.978174885082836</v>
      </c>
      <c r="C36">
        <f t="shared" si="1"/>
        <v>9.997817488508284</v>
      </c>
      <c r="D36">
        <f t="shared" si="2"/>
        <v>150.02182511491716</v>
      </c>
      <c r="E36">
        <f t="shared" si="4"/>
        <v>74.979931555996757</v>
      </c>
      <c r="F36">
        <f t="shared" si="3"/>
        <v>1550.9404702268582</v>
      </c>
    </row>
    <row r="37" spans="1:6" x14ac:dyDescent="0.25">
      <c r="A37">
        <v>28</v>
      </c>
      <c r="B37">
        <f t="shared" si="0"/>
        <v>99.963565101487063</v>
      </c>
      <c r="C37">
        <f t="shared" si="1"/>
        <v>9.9963565101487077</v>
      </c>
      <c r="D37">
        <f t="shared" si="2"/>
        <v>150.03643489851294</v>
      </c>
      <c r="E37">
        <f t="shared" si="4"/>
        <v>75.010912557458582</v>
      </c>
      <c r="F37">
        <f t="shared" si="3"/>
        <v>1625.9513827843168</v>
      </c>
    </row>
    <row r="38" spans="1:6" x14ac:dyDescent="0.25">
      <c r="A38">
        <v>29</v>
      </c>
      <c r="B38">
        <f t="shared" si="0"/>
        <v>99.983593021083038</v>
      </c>
      <c r="C38">
        <f t="shared" si="1"/>
        <v>9.9983593021083053</v>
      </c>
      <c r="D38">
        <f t="shared" si="2"/>
        <v>150.01640697891696</v>
      </c>
      <c r="E38">
        <f t="shared" si="4"/>
        <v>75.018217449256468</v>
      </c>
      <c r="F38">
        <f t="shared" si="3"/>
        <v>1700.9696002335734</v>
      </c>
    </row>
    <row r="39" spans="1:6" x14ac:dyDescent="0.25">
      <c r="A39">
        <v>30</v>
      </c>
      <c r="B39">
        <f t="shared" si="0"/>
        <v>100.0059135610135</v>
      </c>
      <c r="C39">
        <f t="shared" si="1"/>
        <v>10.000591356101351</v>
      </c>
      <c r="D39">
        <f t="shared" si="2"/>
        <v>149.9940864389865</v>
      </c>
      <c r="E39">
        <f t="shared" si="4"/>
        <v>75.008203489458481</v>
      </c>
      <c r="F39">
        <f t="shared" si="3"/>
        <v>1775.9778037230319</v>
      </c>
    </row>
    <row r="40" spans="1:6" x14ac:dyDescent="0.25">
      <c r="A40">
        <v>31</v>
      </c>
      <c r="B40">
        <f t="shared" si="0"/>
        <v>100.01263883506959</v>
      </c>
      <c r="C40">
        <f t="shared" si="1"/>
        <v>10.00126388350696</v>
      </c>
      <c r="D40">
        <f t="shared" si="2"/>
        <v>149.98736116493041</v>
      </c>
      <c r="E40">
        <f t="shared" si="4"/>
        <v>74.99704321949325</v>
      </c>
      <c r="F40">
        <f t="shared" si="3"/>
        <v>1850.9748469425251</v>
      </c>
    </row>
    <row r="41" spans="1:6" x14ac:dyDescent="0.25">
      <c r="A41">
        <v>32</v>
      </c>
      <c r="B41">
        <f t="shared" si="0"/>
        <v>100.00652314449621</v>
      </c>
      <c r="C41">
        <f t="shared" si="1"/>
        <v>10.000652314449622</v>
      </c>
      <c r="D41">
        <f t="shared" si="2"/>
        <v>149.99347685550379</v>
      </c>
      <c r="E41">
        <f t="shared" si="4"/>
        <v>74.993680582465203</v>
      </c>
      <c r="F41">
        <f t="shared" si="3"/>
        <v>1925.9685275249903</v>
      </c>
    </row>
    <row r="42" spans="1:6" x14ac:dyDescent="0.25">
      <c r="A42">
        <v>33</v>
      </c>
      <c r="B42">
        <f t="shared" si="0"/>
        <v>99.998573153594435</v>
      </c>
      <c r="C42">
        <f t="shared" si="1"/>
        <v>9.9998573153594439</v>
      </c>
      <c r="D42">
        <f t="shared" si="2"/>
        <v>150.00142684640556</v>
      </c>
      <c r="E42">
        <f t="shared" si="4"/>
        <v>74.996738427751893</v>
      </c>
      <c r="F42">
        <f t="shared" si="3"/>
        <v>2000.9652659527424</v>
      </c>
    </row>
    <row r="43" spans="1:6" x14ac:dyDescent="0.25">
      <c r="A43">
        <v>34</v>
      </c>
      <c r="B43">
        <f t="shared" si="0"/>
        <v>99.995668303127161</v>
      </c>
      <c r="C43">
        <f t="shared" si="1"/>
        <v>9.9995668303127161</v>
      </c>
      <c r="D43">
        <f t="shared" si="2"/>
        <v>150.00433169687284</v>
      </c>
      <c r="E43">
        <f t="shared" si="4"/>
        <v>75.000713423202782</v>
      </c>
      <c r="F43">
        <f t="shared" si="3"/>
        <v>2075.9659793759452</v>
      </c>
    </row>
    <row r="44" spans="1:6" x14ac:dyDescent="0.25">
      <c r="A44">
        <v>35</v>
      </c>
      <c r="B44">
        <f t="shared" si="0"/>
        <v>99.997464744366141</v>
      </c>
      <c r="C44">
        <f t="shared" si="1"/>
        <v>9.9997464744366145</v>
      </c>
      <c r="D44">
        <f t="shared" si="2"/>
        <v>150.00253525563386</v>
      </c>
      <c r="E44">
        <f t="shared" si="4"/>
        <v>75.00216584843642</v>
      </c>
      <c r="F44">
        <f t="shared" si="3"/>
        <v>2150.9681452243817</v>
      </c>
    </row>
    <row r="45" spans="1:6" x14ac:dyDescent="0.25">
      <c r="A45">
        <v>36</v>
      </c>
      <c r="B45">
        <f t="shared" si="0"/>
        <v>100.00026443884863</v>
      </c>
      <c r="C45">
        <f t="shared" si="1"/>
        <v>10.000026443884863</v>
      </c>
      <c r="D45">
        <f t="shared" si="2"/>
        <v>149.99973556115137</v>
      </c>
      <c r="E45">
        <f t="shared" si="4"/>
        <v>75.001267627816929</v>
      </c>
      <c r="F45">
        <f t="shared" si="3"/>
        <v>2225.9694128521987</v>
      </c>
    </row>
    <row r="46" spans="1:6" x14ac:dyDescent="0.25">
      <c r="A46">
        <v>37</v>
      </c>
      <c r="B46">
        <f t="shared" si="0"/>
        <v>100.00146595730305</v>
      </c>
      <c r="C46">
        <f t="shared" si="1"/>
        <v>10.000146595730307</v>
      </c>
      <c r="D46">
        <f t="shared" si="2"/>
        <v>149.99853404269695</v>
      </c>
      <c r="E46">
        <f t="shared" si="4"/>
        <v>74.999867780575684</v>
      </c>
      <c r="F46">
        <f t="shared" si="3"/>
        <v>2300.9692806327744</v>
      </c>
    </row>
  </sheetData>
  <mergeCells count="1">
    <mergeCell ref="B7:C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#2</vt:lpstr>
      <vt:lpstr>Simple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Sturdivant, Rod</dc:creator>
  <cp:lastModifiedBy>Kuiper, Shonda</cp:lastModifiedBy>
  <dcterms:created xsi:type="dcterms:W3CDTF">2014-03-28T14:44:14Z</dcterms:created>
  <dcterms:modified xsi:type="dcterms:W3CDTF">2020-11-29T03:17:08Z</dcterms:modified>
</cp:coreProperties>
</file>