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pivotTables/pivotTable2.xml" ContentType="application/vnd.openxmlformats-officedocument.spreadsheetml.pivotTable+xml"/>
  <Override PartName="/xl/drawings/drawing6.xml" ContentType="application/vnd.openxmlformats-officedocument.drawing+xml"/>
  <Override PartName="/xl/pivotTables/pivotTable3.xml" ContentType="application/vnd.openxmlformats-officedocument.spreadsheetml.pivotTable+xml"/>
  <Override PartName="/xl/drawings/drawing7.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8.xml" ContentType="application/vnd.openxmlformats-officedocument.drawing+xml"/>
  <Override PartName="/xl/drawings/drawing9.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showPivotChartFilter="1"/>
  <mc:AlternateContent xmlns:mc="http://schemas.openxmlformats.org/markup-compatibility/2006">
    <mc:Choice Requires="x15">
      <x15ac:absPath xmlns:x15ac="http://schemas.microsoft.com/office/spreadsheetml/2010/11/ac" url="C:\Users\ADMIN\Downloads\microsoft.microsoftskydrive_8wekyb3d8bbwe!App\Downloads\"/>
    </mc:Choice>
  </mc:AlternateContent>
  <xr:revisionPtr revIDLastSave="0" documentId="13_ncr:1_{BBE3972E-20B2-460F-89EC-0FCD668F71A0}" xr6:coauthVersionLast="47" xr6:coauthVersionMax="47" xr10:uidLastSave="{00000000-0000-0000-0000-000000000000}"/>
  <bookViews>
    <workbookView xWindow="-108" yWindow="-108" windowWidth="23256" windowHeight="12576" tabRatio="691" activeTab="4" xr2:uid="{00000000-000D-0000-FFFF-FFFF00000000}"/>
  </bookViews>
  <sheets>
    <sheet name="Data" sheetId="16" r:id="rId1"/>
    <sheet name="Main Menu" sheetId="23" r:id="rId2"/>
    <sheet name="Input data" sheetId="22" r:id="rId3"/>
    <sheet name="Search" sheetId="21" r:id="rId4"/>
    <sheet name="Recommend" sheetId="24" r:id="rId5"/>
    <sheet name="Skill 4 Line pivot" sheetId="27" state="hidden" r:id="rId6"/>
    <sheet name="Skill 4 CategoryPivot" sheetId="31" state="hidden" r:id="rId7"/>
    <sheet name="Skill 4 Region &amp; Product pivot" sheetId="33" state="hidden" r:id="rId8"/>
    <sheet name="Skill 4 Pie pivot" sheetId="34" state="hidden" r:id="rId9"/>
    <sheet name="Dashboard" sheetId="37" r:id="rId10"/>
  </sheets>
  <externalReferences>
    <externalReference r:id="rId11"/>
  </externalReferences>
  <definedNames>
    <definedName name="_xlnm._FilterDatabase" localSheetId="0" hidden="1">Data!$A$5:$H$255</definedName>
    <definedName name="_xlcn.WorksheetConnection_Excelskillsperformances.xlsmSourceData1" hidden="1">SourceData[]</definedName>
    <definedName name="_xlcn.WorksheetConnection_Sheet3E3G81" hidden="1">[1]Sheet3!$E$3:$G$8</definedName>
    <definedName name="_xlnm.Criteria" localSheetId="3">Search!$B$3:$I$4</definedName>
    <definedName name="_xlnm.Extract" localSheetId="3">Search!#REF!</definedName>
    <definedName name="Slicer_Category">#N/A</definedName>
    <definedName name="Slicer_City">#N/A</definedName>
    <definedName name="Slicer_OrderDate">#N/A</definedName>
    <definedName name="Slicer_Region">#N/A</definedName>
    <definedName name="Slicer_Years">#N/A</definedName>
  </definedNames>
  <calcPr calcId="191029" iterate="1" concurrentCalc="0"/>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Sheet3!$E$3:$G$8"/>
          <x15:modelTable id="SourceData" name="SourceData" connection="WorksheetConnection_Excel skills performances.xlsm!Source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 i="16" l="1"/>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235" i="16"/>
  <c r="H236" i="16"/>
  <c r="H237" i="16"/>
  <c r="H238" i="16"/>
  <c r="H239" i="16"/>
  <c r="H240" i="16"/>
  <c r="H241" i="16"/>
  <c r="H242" i="16"/>
  <c r="H243" i="16"/>
  <c r="H244" i="16"/>
  <c r="H245" i="16"/>
  <c r="H246" i="16"/>
  <c r="H247" i="16"/>
  <c r="H248" i="16"/>
  <c r="H249" i="16"/>
  <c r="H250" i="16"/>
  <c r="H251" i="16"/>
  <c r="H252" i="16"/>
  <c r="H253" i="16"/>
  <c r="H254" i="16"/>
  <c r="B10" i="24"/>
  <c r="A5" i="24"/>
  <c r="A4" i="24"/>
  <c r="A3" i="24"/>
  <c r="A2" i="24"/>
  <c r="D10" i="24"/>
  <c r="C10"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3514E5E-F39E-4882-8779-F28673A6384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4A12816-9E3B-49C0-AED8-62D6FC6D2AAB}" name="WorksheetConnection_Excel skills performances.xlsm!SourceData" type="102" refreshedVersion="8" minRefreshableVersion="5">
    <extLst>
      <ext xmlns:x15="http://schemas.microsoft.com/office/spreadsheetml/2010/11/main" uri="{DE250136-89BD-433C-8126-D09CA5730AF9}">
        <x15:connection id="SourceData">
          <x15:rangePr sourceName="_xlcn.WorksheetConnection_Excelskillsperformances.xlsmSourceData1"/>
        </x15:connection>
      </ext>
    </extLst>
  </connection>
  <connection id="3" xr16:uid="{5E551BCE-FA4F-43D9-867A-CD35A9638652}" name="WorksheetConnection_Sheet3!$E$3:$G$8" type="102" refreshedVersion="8" minRefreshableVersion="5">
    <extLst>
      <ext xmlns:x15="http://schemas.microsoft.com/office/spreadsheetml/2010/11/main" uri="{DE250136-89BD-433C-8126-D09CA5730AF9}">
        <x15:connection id="Range">
          <x15:rangePr sourceName="_xlcn.WorksheetConnection_Sheet3E3G81"/>
        </x15:connection>
      </ext>
    </extLst>
  </connection>
</connections>
</file>

<file path=xl/sharedStrings.xml><?xml version="1.0" encoding="utf-8"?>
<sst xmlns="http://schemas.openxmlformats.org/spreadsheetml/2006/main" count="1155" uniqueCount="67">
  <si>
    <t>OrderDate</t>
  </si>
  <si>
    <t>Region</t>
  </si>
  <si>
    <t>City</t>
  </si>
  <si>
    <t>Category</t>
  </si>
  <si>
    <t>Product</t>
  </si>
  <si>
    <t>East</t>
  </si>
  <si>
    <t>Boston</t>
  </si>
  <si>
    <t>Arrowroot</t>
  </si>
  <si>
    <t>Bars</t>
  </si>
  <si>
    <t>Banana</t>
  </si>
  <si>
    <t>Bran</t>
  </si>
  <si>
    <t>Carrot</t>
  </si>
  <si>
    <t>Cookies</t>
  </si>
  <si>
    <t>Chocolate Chip</t>
  </si>
  <si>
    <t>Oatmeal Raisin</t>
  </si>
  <si>
    <t>Potato Chips</t>
  </si>
  <si>
    <t>New York</t>
  </si>
  <si>
    <t>West</t>
  </si>
  <si>
    <t>Los Angeles</t>
  </si>
  <si>
    <t>San Diego</t>
  </si>
  <si>
    <t>Crackers</t>
  </si>
  <si>
    <t>Whole Wheat</t>
  </si>
  <si>
    <t>Pretzels</t>
  </si>
  <si>
    <t>Quantity</t>
  </si>
  <si>
    <t>UnitPrice</t>
  </si>
  <si>
    <t>Crisps</t>
  </si>
  <si>
    <t>Healthy</t>
  </si>
  <si>
    <t>Maximum 20 slide per week</t>
  </si>
  <si>
    <t>Unhealthy</t>
  </si>
  <si>
    <t>Not much healthy</t>
  </si>
  <si>
    <t>Eating in moderation</t>
  </si>
  <si>
    <t>Maximum 100gr per week</t>
  </si>
  <si>
    <t>Maximum 10 gram per week</t>
  </si>
  <si>
    <t>Maximum 50gr per week</t>
  </si>
  <si>
    <t>Type</t>
  </si>
  <si>
    <t>Recommend</t>
  </si>
  <si>
    <t>TITLE</t>
  </si>
  <si>
    <t>CONTENT</t>
  </si>
  <si>
    <t>RESULT:</t>
  </si>
  <si>
    <t>Search</t>
  </si>
  <si>
    <t>Row Labels</t>
  </si>
  <si>
    <t>Grand Total</t>
  </si>
  <si>
    <t>2020</t>
  </si>
  <si>
    <t>Jan</t>
  </si>
  <si>
    <t>Feb</t>
  </si>
  <si>
    <t>Mar</t>
  </si>
  <si>
    <t>Apr</t>
  </si>
  <si>
    <t>May</t>
  </si>
  <si>
    <t>Jun</t>
  </si>
  <si>
    <t>Jul</t>
  </si>
  <si>
    <t>Aug</t>
  </si>
  <si>
    <t>Sep</t>
  </si>
  <si>
    <t>Oct</t>
  </si>
  <si>
    <t>Nov</t>
  </si>
  <si>
    <t>Dec</t>
  </si>
  <si>
    <t>2021</t>
  </si>
  <si>
    <t>Column Labels</t>
  </si>
  <si>
    <t>Sum of Quantity</t>
  </si>
  <si>
    <t>TotalSales</t>
  </si>
  <si>
    <t>% of TotalSales</t>
  </si>
  <si>
    <t>2022</t>
  </si>
  <si>
    <t>SNACK SALES OF 04 CITIES IN UNITED STATES</t>
  </si>
  <si>
    <t>SNACK SALES OF 04 CITIES IN UNITED STATES DASHBOARD</t>
  </si>
  <si>
    <t>UnitPrice (USD/p)</t>
  </si>
  <si>
    <t>TotalSales (USD)</t>
  </si>
  <si>
    <t>s</t>
  </si>
  <si>
    <t>Source Data Contextures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</si>
</sst>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_(* #,##0_);_(* \(#,##0\);_(* &quot;-&quot;??_);_(@_)"/>
    <numFmt numFmtId="165" formatCode="mm/dd/yyyy"/>
  </numFmts>
  <fonts count="11" x14ac:knownFonts="1">
    <font>
      <sz val="11"/>
      <color theme="1"/>
      <name val="Calibri"/>
      <family val="2"/>
      <scheme val="minor"/>
    </font>
    <font>
      <u/>
      <sz val="11"/>
      <color indexed="12"/>
      <name val="Calibri"/>
      <family val="2"/>
      <scheme val="minor"/>
    </font>
    <font>
      <sz val="1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b/>
      <sz val="11"/>
      <name val="Calibri"/>
      <family val="2"/>
      <scheme val="minor"/>
    </font>
    <font>
      <b/>
      <sz val="16"/>
      <name val="Segoe UI Light"/>
      <family val="2"/>
    </font>
    <font>
      <b/>
      <sz val="18"/>
      <name val="Segoe UI Light"/>
      <family val="2"/>
    </font>
    <font>
      <b/>
      <sz val="16"/>
      <name val="Segoe UI Symbol"/>
      <family val="2"/>
    </font>
    <font>
      <u/>
      <sz val="11"/>
      <color theme="10"/>
      <name val="Calibri"/>
      <family val="2"/>
      <scheme val="minor"/>
    </font>
  </fonts>
  <fills count="6">
    <fill>
      <patternFill patternType="none"/>
    </fill>
    <fill>
      <patternFill patternType="gray125"/>
    </fill>
    <fill>
      <patternFill patternType="solid">
        <fgColor rgb="FFFFF537"/>
        <bgColor indexed="64"/>
      </patternFill>
    </fill>
    <fill>
      <patternFill patternType="solid">
        <fgColor theme="1"/>
        <bgColor indexed="64"/>
      </patternFill>
    </fill>
    <fill>
      <patternFill patternType="solid">
        <fgColor rgb="FFFFDB00"/>
        <bgColor indexed="64"/>
      </patternFill>
    </fill>
    <fill>
      <patternFill patternType="solid">
        <fgColor rgb="FFFFFF00"/>
        <bgColor indexed="64"/>
      </patternFill>
    </fill>
  </fills>
  <borders count="29">
    <border>
      <left/>
      <right/>
      <top/>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style="medium">
        <color rgb="FFFFC000"/>
      </bottom>
      <diagonal/>
    </border>
    <border>
      <left style="medium">
        <color rgb="FFFFC000"/>
      </left>
      <right/>
      <top style="medium">
        <color rgb="FFFFC000"/>
      </top>
      <bottom style="medium">
        <color rgb="FFFFC000"/>
      </bottom>
      <diagonal/>
    </border>
    <border>
      <left/>
      <right/>
      <top style="medium">
        <color rgb="FFFFC000"/>
      </top>
      <bottom style="medium">
        <color rgb="FFFFC000"/>
      </bottom>
      <diagonal/>
    </border>
    <border>
      <left/>
      <right style="medium">
        <color rgb="FFFFC000"/>
      </right>
      <top style="medium">
        <color rgb="FFFFC000"/>
      </top>
      <bottom style="medium">
        <color rgb="FFFFC000"/>
      </bottom>
      <diagonal/>
    </border>
    <border>
      <left style="thin">
        <color rgb="FFFFC000"/>
      </left>
      <right style="thin">
        <color rgb="FFFFC000"/>
      </right>
      <top style="thin">
        <color rgb="FFFFC000"/>
      </top>
      <bottom style="thin">
        <color rgb="FFFFC000"/>
      </bottom>
      <diagonal/>
    </border>
    <border>
      <left style="medium">
        <color rgb="FFFFC000"/>
      </left>
      <right style="thin">
        <color rgb="FFFFC000"/>
      </right>
      <top style="medium">
        <color rgb="FFFFC000"/>
      </top>
      <bottom style="thin">
        <color rgb="FFFFC000"/>
      </bottom>
      <diagonal/>
    </border>
    <border>
      <left style="thin">
        <color rgb="FFFFC000"/>
      </left>
      <right style="thin">
        <color rgb="FFFFC000"/>
      </right>
      <top style="medium">
        <color rgb="FFFFC000"/>
      </top>
      <bottom style="thin">
        <color rgb="FFFFC000"/>
      </bottom>
      <diagonal/>
    </border>
    <border>
      <left style="thin">
        <color rgb="FFFFC000"/>
      </left>
      <right style="medium">
        <color rgb="FFFFC000"/>
      </right>
      <top style="medium">
        <color rgb="FFFFC000"/>
      </top>
      <bottom style="thin">
        <color rgb="FFFFC000"/>
      </bottom>
      <diagonal/>
    </border>
    <border>
      <left style="medium">
        <color rgb="FFFFC000"/>
      </left>
      <right style="thin">
        <color rgb="FFFFC000"/>
      </right>
      <top style="thin">
        <color rgb="FFFFC000"/>
      </top>
      <bottom style="thin">
        <color rgb="FFFFC000"/>
      </bottom>
      <diagonal/>
    </border>
    <border>
      <left style="thin">
        <color rgb="FFFFC000"/>
      </left>
      <right style="medium">
        <color rgb="FFFFC000"/>
      </right>
      <top style="thin">
        <color rgb="FFFFC000"/>
      </top>
      <bottom style="thin">
        <color rgb="FFFFC000"/>
      </bottom>
      <diagonal/>
    </border>
    <border>
      <left style="medium">
        <color rgb="FFFFC000"/>
      </left>
      <right style="thin">
        <color rgb="FFFFC000"/>
      </right>
      <top style="thin">
        <color rgb="FFFFC000"/>
      </top>
      <bottom style="medium">
        <color rgb="FFFFC000"/>
      </bottom>
      <diagonal/>
    </border>
    <border>
      <left style="thin">
        <color rgb="FFFFC000"/>
      </left>
      <right style="thin">
        <color rgb="FFFFC000"/>
      </right>
      <top style="thin">
        <color rgb="FFFFC000"/>
      </top>
      <bottom style="medium">
        <color rgb="FFFFC000"/>
      </bottom>
      <diagonal/>
    </border>
    <border>
      <left style="thin">
        <color rgb="FFFFC000"/>
      </left>
      <right style="medium">
        <color rgb="FFFFC000"/>
      </right>
      <top style="thin">
        <color rgb="FFFFC000"/>
      </top>
      <bottom style="medium">
        <color rgb="FFFFC000"/>
      </bottom>
      <diagonal/>
    </border>
    <border>
      <left style="thin">
        <color rgb="FFFFC000"/>
      </left>
      <right style="thin">
        <color rgb="FFFFC000"/>
      </right>
      <top style="thin">
        <color rgb="FFFFC000"/>
      </top>
      <bottom/>
      <diagonal/>
    </border>
    <border>
      <left style="medium">
        <color rgb="FFFFC000"/>
      </left>
      <right style="thin">
        <color rgb="FFFFC000"/>
      </right>
      <top/>
      <bottom style="medium">
        <color rgb="FFFFC000"/>
      </bottom>
      <diagonal/>
    </border>
    <border>
      <left style="thin">
        <color rgb="FFFFC000"/>
      </left>
      <right style="thin">
        <color rgb="FFFFC000"/>
      </right>
      <top/>
      <bottom style="medium">
        <color rgb="FFFFC000"/>
      </bottom>
      <diagonal/>
    </border>
    <border>
      <left style="thin">
        <color rgb="FFFFC000"/>
      </left>
      <right style="medium">
        <color rgb="FFFFC000"/>
      </right>
      <top/>
      <bottom style="medium">
        <color rgb="FFFFC000"/>
      </bottom>
      <diagonal/>
    </border>
    <border>
      <left style="medium">
        <color rgb="FFFFC000"/>
      </left>
      <right style="thin">
        <color rgb="FFFFC000"/>
      </right>
      <top style="medium">
        <color rgb="FFFFC000"/>
      </top>
      <bottom style="medium">
        <color rgb="FFFFC000"/>
      </bottom>
      <diagonal/>
    </border>
    <border>
      <left style="thin">
        <color rgb="FFFFC000"/>
      </left>
      <right/>
      <top style="thin">
        <color rgb="FFFFC000"/>
      </top>
      <bottom style="thin">
        <color rgb="FFFFC000"/>
      </bottom>
      <diagonal/>
    </border>
    <border>
      <left/>
      <right style="thin">
        <color rgb="FFFFC000"/>
      </right>
      <top/>
      <bottom style="thin">
        <color rgb="FFFFC000"/>
      </bottom>
      <diagonal/>
    </border>
    <border>
      <left style="thin">
        <color rgb="FFFFC000"/>
      </left>
      <right/>
      <top/>
      <bottom style="thin">
        <color rgb="FFFFC000"/>
      </bottom>
      <diagonal/>
    </border>
    <border>
      <left/>
      <right style="thin">
        <color rgb="FFFFC000"/>
      </right>
      <top style="thin">
        <color rgb="FFFFC000"/>
      </top>
      <bottom style="thin">
        <color rgb="FFFFC000"/>
      </bottom>
      <diagonal/>
    </border>
    <border>
      <left/>
      <right style="thin">
        <color rgb="FFFFC000"/>
      </right>
      <top style="thin">
        <color rgb="FFFFC000"/>
      </top>
      <bottom/>
      <diagonal/>
    </border>
    <border>
      <left style="thin">
        <color rgb="FFFFC000"/>
      </left>
      <right/>
      <top style="thin">
        <color rgb="FFFFC000"/>
      </top>
      <bottom/>
      <diagonal/>
    </border>
    <border>
      <left style="thin">
        <color rgb="FFFFC000"/>
      </left>
      <right style="thin">
        <color rgb="FFFFC000"/>
      </right>
      <top style="thin">
        <color rgb="FFFFC000"/>
      </top>
      <bottom style="thin">
        <color theme="6" tint="0.39997558519241921"/>
      </bottom>
      <diagonal/>
    </border>
  </borders>
  <cellStyleXfs count="4">
    <xf numFmtId="0" fontId="0" fillId="0" borderId="0"/>
    <xf numFmtId="0" fontId="1" fillId="0" borderId="0" applyNumberFormat="0" applyFill="0" applyBorder="0" applyAlignment="0" applyProtection="0">
      <alignment horizontal="left" indent="1"/>
    </xf>
    <xf numFmtId="0" fontId="3" fillId="0" borderId="0"/>
    <xf numFmtId="0" fontId="10" fillId="0" borderId="0" applyNumberFormat="0" applyFill="0" applyBorder="0" applyAlignment="0" applyProtection="0"/>
  </cellStyleXfs>
  <cellXfs count="60">
    <xf numFmtId="0" fontId="0" fillId="0" borderId="0" xfId="0"/>
    <xf numFmtId="14" fontId="0" fillId="0" borderId="0" xfId="0" applyNumberFormat="1"/>
    <xf numFmtId="0" fontId="0" fillId="0" borderId="4"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14" fontId="2" fillId="2" borderId="1" xfId="0" applyNumberFormat="1"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14" fontId="0" fillId="0" borderId="8" xfId="0" applyNumberFormat="1" applyBorder="1"/>
    <xf numFmtId="0" fontId="0" fillId="0" borderId="17" xfId="0" applyFont="1" applyBorder="1"/>
    <xf numFmtId="0" fontId="0" fillId="0" borderId="17" xfId="0" applyBorder="1"/>
    <xf numFmtId="0" fontId="0" fillId="0" borderId="17" xfId="0" applyNumberFormat="1" applyBorder="1"/>
    <xf numFmtId="14" fontId="6" fillId="2" borderId="9" xfId="0" applyNumberFormat="1" applyFont="1" applyFill="1" applyBorder="1" applyAlignment="1">
      <alignment horizontal="center"/>
    </xf>
    <xf numFmtId="0" fontId="6" fillId="2" borderId="10" xfId="0" applyFont="1" applyFill="1" applyBorder="1" applyAlignment="1">
      <alignment horizontal="center"/>
    </xf>
    <xf numFmtId="0" fontId="6" fillId="2" borderId="11" xfId="0" applyFont="1" applyFill="1" applyBorder="1" applyAlignment="1">
      <alignment horizontal="center"/>
    </xf>
    <xf numFmtId="0" fontId="4" fillId="3" borderId="0" xfId="0" applyFont="1" applyFill="1"/>
    <xf numFmtId="0" fontId="4" fillId="0" borderId="0" xfId="0" applyFont="1" applyFill="1" applyAlignment="1">
      <alignment horizontal="left"/>
    </xf>
    <xf numFmtId="0" fontId="5" fillId="0" borderId="8" xfId="0" applyFont="1" applyFill="1" applyBorder="1"/>
    <xf numFmtId="0" fontId="0" fillId="0" borderId="18" xfId="0" applyBorder="1"/>
    <xf numFmtId="0" fontId="0" fillId="0" borderId="19" xfId="0" applyBorder="1"/>
    <xf numFmtId="0" fontId="0" fillId="0" borderId="20" xfId="0" applyBorder="1"/>
    <xf numFmtId="0" fontId="6" fillId="2" borderId="21" xfId="0" applyFont="1" applyFill="1" applyBorder="1" applyAlignment="1">
      <alignment horizontal="left"/>
    </xf>
    <xf numFmtId="0" fontId="6" fillId="2" borderId="6" xfId="0" applyFont="1" applyFill="1" applyBorder="1" applyAlignment="1">
      <alignment horizontal="left"/>
    </xf>
    <xf numFmtId="0" fontId="6" fillId="2" borderId="7" xfId="0" applyFont="1" applyFill="1" applyBorder="1" applyAlignment="1">
      <alignment horizontal="left"/>
    </xf>
    <xf numFmtId="0" fontId="6" fillId="2" borderId="5" xfId="0" applyFont="1" applyFill="1" applyBorder="1" applyAlignment="1">
      <alignment horizontal="left"/>
    </xf>
    <xf numFmtId="0" fontId="0" fillId="0" borderId="0" xfId="0" applyAlignment="1">
      <alignment horizontal="left"/>
    </xf>
    <xf numFmtId="0" fontId="0" fillId="0" borderId="0" xfId="0" applyAlignment="1">
      <alignment horizontal="left" indent="1"/>
    </xf>
    <xf numFmtId="0" fontId="0" fillId="0" borderId="0" xfId="0" applyNumberFormat="1"/>
    <xf numFmtId="43" fontId="0" fillId="0" borderId="0" xfId="0" applyNumberFormat="1"/>
    <xf numFmtId="164" fontId="0" fillId="0" borderId="0" xfId="0" applyNumberFormat="1"/>
    <xf numFmtId="0" fontId="0" fillId="4" borderId="0" xfId="0" applyFill="1"/>
    <xf numFmtId="0" fontId="0" fillId="0" borderId="22" xfId="0" applyFont="1" applyBorder="1"/>
    <xf numFmtId="0" fontId="0" fillId="0" borderId="25" xfId="0" applyBorder="1"/>
    <xf numFmtId="14" fontId="0" fillId="0" borderId="22" xfId="0" applyNumberFormat="1" applyBorder="1"/>
    <xf numFmtId="0" fontId="0" fillId="0" borderId="22" xfId="0" applyBorder="1"/>
    <xf numFmtId="0" fontId="0" fillId="0" borderId="26" xfId="0" applyBorder="1"/>
    <xf numFmtId="0" fontId="0" fillId="0" borderId="27" xfId="0" applyBorder="1"/>
    <xf numFmtId="0" fontId="6" fillId="4" borderId="23" xfId="0" applyFont="1" applyFill="1" applyBorder="1"/>
    <xf numFmtId="0" fontId="6" fillId="4" borderId="24" xfId="0" applyFont="1" applyFill="1" applyBorder="1"/>
    <xf numFmtId="0" fontId="0" fillId="4" borderId="0" xfId="0" applyFill="1" applyAlignment="1">
      <alignment horizontal="left"/>
    </xf>
    <xf numFmtId="0" fontId="0" fillId="4" borderId="0" xfId="0" applyNumberFormat="1" applyFill="1"/>
    <xf numFmtId="164" fontId="0" fillId="4" borderId="0" xfId="0" applyNumberFormat="1" applyFill="1"/>
    <xf numFmtId="0" fontId="0" fillId="4" borderId="0" xfId="0" applyFill="1" applyAlignment="1">
      <alignment horizontal="left" indent="1"/>
    </xf>
    <xf numFmtId="0" fontId="0" fillId="0" borderId="0" xfId="0" pivotButton="1"/>
    <xf numFmtId="10" fontId="0" fillId="0" borderId="0" xfId="0" applyNumberFormat="1"/>
    <xf numFmtId="10" fontId="0" fillId="4" borderId="0" xfId="0" applyNumberFormat="1" applyFill="1"/>
    <xf numFmtId="0" fontId="7" fillId="4" borderId="0" xfId="0" applyFont="1" applyFill="1" applyAlignment="1">
      <alignment vertical="center"/>
    </xf>
    <xf numFmtId="0" fontId="0" fillId="0" borderId="8" xfId="0" applyFont="1" applyBorder="1"/>
    <xf numFmtId="0" fontId="0" fillId="0" borderId="15" xfId="0" applyFont="1" applyBorder="1"/>
    <xf numFmtId="0" fontId="8" fillId="4" borderId="0" xfId="0" applyFont="1" applyFill="1" applyAlignment="1">
      <alignment vertical="center"/>
    </xf>
    <xf numFmtId="0" fontId="9" fillId="5" borderId="0" xfId="0" applyFont="1" applyFill="1" applyAlignment="1">
      <alignment horizontal="center" vertical="center"/>
    </xf>
    <xf numFmtId="165" fontId="0" fillId="0" borderId="17" xfId="0" applyNumberFormat="1" applyBorder="1"/>
    <xf numFmtId="0" fontId="10" fillId="0" borderId="28" xfId="3" applyNumberFormat="1" applyBorder="1"/>
  </cellXfs>
  <cellStyles count="4">
    <cellStyle name="Ctx_Hyperlink" xfId="1" xr:uid="{00000000-0005-0000-0000-000000000000}"/>
    <cellStyle name="Hyperlink" xfId="3" builtinId="8"/>
    <cellStyle name="Normal" xfId="0" builtinId="0"/>
    <cellStyle name="Normal 4" xfId="2" xr:uid="{83A69A24-6CFC-4827-9531-061ECEF8C8B1}"/>
  </cellStyles>
  <dxfs count="74">
    <dxf>
      <fill>
        <patternFill patternType="solid">
          <bgColor rgb="FFFFDB00"/>
        </patternFill>
      </fill>
    </dxf>
    <dxf>
      <numFmt numFmtId="164" formatCode="_(* #,##0_);_(* \(#,##0\);_(* &quot;-&quot;??_);_(@_)"/>
    </dxf>
    <dxf>
      <numFmt numFmtId="14" formatCode="0.00%"/>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numFmt numFmtId="14" formatCode="0.00%"/>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numFmt numFmtId="164" formatCode="_(* #,##0_);_(* \(#,##0\);_(* &quot;-&quot;??_);_(@_)"/>
    </dxf>
    <dxf>
      <numFmt numFmtId="14" formatCode="0.00%"/>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numFmt numFmtId="164" formatCode="_(* #,##0_);_(* \(#,##0\);_(* &quot;-&quot;??_);_(@_)"/>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fill>
        <patternFill patternType="solid">
          <bgColor rgb="FFFFDB00"/>
        </patternFill>
      </fill>
    </dxf>
    <dxf>
      <numFmt numFmtId="35" formatCode="_(* #,##0.00_);_(* \(#,##0.00\);_(* &quot;-&quot;??_);_(@_)"/>
    </dxf>
    <dxf>
      <border diagonalUp="0" diagonalDown="0">
        <left style="thin">
          <color rgb="FFFFC000"/>
        </left>
        <right/>
        <top style="thin">
          <color rgb="FFFFC000"/>
        </top>
        <bottom style="thin">
          <color rgb="FFFFC000"/>
        </bottom>
        <vertical style="thin">
          <color rgb="FFFFC000"/>
        </vertical>
        <horizontal style="thin">
          <color rgb="FFFFC000"/>
        </horizontal>
      </border>
    </dxf>
    <dxf>
      <border diagonalUp="0" diagonalDown="0">
        <left/>
        <right style="thin">
          <color rgb="FFFFC000"/>
        </right>
        <top style="thin">
          <color rgb="FFFFC000"/>
        </top>
        <bottom style="thin">
          <color rgb="FFFFC000"/>
        </bottom>
        <vertical style="thin">
          <color rgb="FFFFC000"/>
        </vertical>
        <horizontal style="thin">
          <color rgb="FFFFC000"/>
        </horizontal>
      </border>
    </dxf>
    <dxf>
      <border>
        <top style="thin">
          <color rgb="FFFFC000"/>
        </top>
      </border>
    </dxf>
    <dxf>
      <border diagonalUp="0" diagonalDown="0">
        <left style="medium">
          <color rgb="FFFFC000"/>
        </left>
        <right style="medium">
          <color rgb="FFFFC000"/>
        </right>
        <top style="medium">
          <color rgb="FFFFC000"/>
        </top>
        <bottom style="medium">
          <color rgb="FFFFC000"/>
        </bottom>
      </border>
    </dxf>
    <dxf>
      <border>
        <bottom style="thin">
          <color rgb="FFFFC000"/>
        </bottom>
      </border>
    </dxf>
    <dxf>
      <font>
        <b/>
        <strike val="0"/>
        <outline val="0"/>
        <shadow val="0"/>
        <u val="none"/>
        <vertAlign val="baseline"/>
        <sz val="11"/>
        <color auto="1"/>
        <name val="Calibri"/>
        <family val="2"/>
        <scheme val="minor"/>
      </font>
      <fill>
        <patternFill patternType="solid">
          <fgColor indexed="64"/>
          <bgColor rgb="FFFFDB00"/>
        </patternFill>
      </fill>
      <border diagonalUp="0" diagonalDown="0" outline="0">
        <left style="thin">
          <color rgb="FFFFC000"/>
        </left>
        <right style="thin">
          <color rgb="FFFFC000"/>
        </right>
        <top/>
        <bottom/>
      </border>
    </dxf>
    <dxf>
      <font>
        <b val="0"/>
      </font>
    </dxf>
    <dxf>
      <numFmt numFmtId="0" formatCode="General"/>
      <border diagonalUp="0" diagonalDown="0">
        <left style="thin">
          <color rgb="FFFFC000"/>
        </left>
        <right style="thin">
          <color rgb="FFFFC000"/>
        </right>
        <top style="thin">
          <color rgb="FFFFC000"/>
        </top>
        <bottom style="thin">
          <color rgb="FFFFC000"/>
        </bottom>
        <vertical style="thin">
          <color rgb="FFFFC000"/>
        </vertical>
        <horizontal style="thin">
          <color rgb="FFFFC000"/>
        </horizontal>
      </border>
    </dxf>
    <dxf>
      <font>
        <b val="0"/>
      </font>
    </dxf>
    <dxf>
      <numFmt numFmtId="0" formatCode="General"/>
      <border diagonalUp="0" diagonalDown="0">
        <left style="thin">
          <color rgb="FFFFC000"/>
        </left>
        <right style="thin">
          <color rgb="FFFFC000"/>
        </right>
        <top style="thin">
          <color rgb="FFFFC000"/>
        </top>
        <bottom style="thin">
          <color rgb="FFFFC000"/>
        </bottom>
        <vertical style="thin">
          <color rgb="FFFFC000"/>
        </vertical>
        <horizontal style="thin">
          <color rgb="FFFFC000"/>
        </horizontal>
      </border>
    </dxf>
    <dxf>
      <font>
        <b val="0"/>
      </font>
    </dxf>
    <dxf>
      <border diagonalUp="0" diagonalDown="0">
        <left style="thin">
          <color rgb="FFFFC000"/>
        </left>
        <right style="thin">
          <color rgb="FFFFC000"/>
        </right>
        <top style="thin">
          <color rgb="FFFFC000"/>
        </top>
        <bottom style="thin">
          <color rgb="FFFFC000"/>
        </bottom>
        <vertical style="thin">
          <color rgb="FFFFC000"/>
        </vertical>
        <horizontal style="thin">
          <color rgb="FFFFC000"/>
        </horizontal>
      </border>
    </dxf>
    <dxf>
      <font>
        <b val="0"/>
      </font>
    </dxf>
    <dxf>
      <border diagonalUp="0" diagonalDown="0">
        <left style="thin">
          <color rgb="FFFFC000"/>
        </left>
        <right style="thin">
          <color rgb="FFFFC000"/>
        </right>
        <top style="thin">
          <color rgb="FFFFC000"/>
        </top>
        <bottom style="thin">
          <color rgb="FFFFC000"/>
        </bottom>
        <vertical style="thin">
          <color rgb="FFFFC000"/>
        </vertical>
        <horizontal style="thin">
          <color rgb="FFFFC000"/>
        </horizontal>
      </border>
    </dxf>
    <dxf>
      <font>
        <b val="0"/>
      </font>
    </dxf>
    <dxf>
      <border diagonalUp="0" diagonalDown="0">
        <left style="thin">
          <color rgb="FFFFC000"/>
        </left>
        <right style="thin">
          <color rgb="FFFFC000"/>
        </right>
        <top style="thin">
          <color rgb="FFFFC000"/>
        </top>
        <bottom style="thin">
          <color rgb="FFFFC000"/>
        </bottom>
        <vertical style="thin">
          <color rgb="FFFFC000"/>
        </vertical>
        <horizontal style="thin">
          <color rgb="FFFFC000"/>
        </horizontal>
      </border>
    </dxf>
    <dxf>
      <font>
        <b val="0"/>
      </font>
    </dxf>
    <dxf>
      <border diagonalUp="0" diagonalDown="0">
        <left style="thin">
          <color rgb="FFFFC000"/>
        </left>
        <right style="thin">
          <color rgb="FFFFC000"/>
        </right>
        <top style="thin">
          <color rgb="FFFFC000"/>
        </top>
        <bottom style="thin">
          <color rgb="FFFFC000"/>
        </bottom>
        <vertical style="thin">
          <color rgb="FFFFC000"/>
        </vertical>
        <horizontal style="thin">
          <color rgb="FFFFC000"/>
        </horizontal>
      </border>
    </dxf>
    <dxf>
      <font>
        <b val="0"/>
        <i val="0"/>
        <strike val="0"/>
        <condense val="0"/>
        <extend val="0"/>
        <outline val="0"/>
        <shadow val="0"/>
        <u val="none"/>
        <vertAlign val="baseline"/>
        <sz val="11"/>
        <color theme="1"/>
        <name val="Calibri"/>
        <family val="2"/>
        <scheme val="minor"/>
      </font>
      <border diagonalUp="0" diagonalDown="0" outline="0">
        <left style="thin">
          <color rgb="FFFFC000"/>
        </left>
        <right style="thin">
          <color rgb="FFFFC000"/>
        </right>
        <top style="thin">
          <color rgb="FFFFC000"/>
        </top>
        <bottom style="thin">
          <color rgb="FFFFC000"/>
        </bottom>
      </border>
    </dxf>
    <dxf>
      <border diagonalUp="0" diagonalDown="0">
        <left style="thin">
          <color rgb="FFFFC000"/>
        </left>
        <right style="thin">
          <color rgb="FFFFC000"/>
        </right>
        <top style="thin">
          <color rgb="FFFFC000"/>
        </top>
        <bottom style="thin">
          <color rgb="FFFFC000"/>
        </bottom>
        <vertical style="thin">
          <color rgb="FFFFC000"/>
        </vertical>
        <horizontal style="thin">
          <color rgb="FFFFC000"/>
        </horizontal>
      </border>
    </dxf>
    <dxf>
      <font>
        <b val="0"/>
      </font>
      <numFmt numFmtId="19" formatCode="dd/mm/yy"/>
    </dxf>
    <dxf>
      <numFmt numFmtId="165" formatCode="mm/dd/yyyy"/>
      <border diagonalUp="0" diagonalDown="0">
        <left style="thin">
          <color rgb="FFFFC000"/>
        </left>
        <right style="thin">
          <color rgb="FFFFC000"/>
        </right>
        <top style="thin">
          <color rgb="FFFFC000"/>
        </top>
        <bottom style="thin">
          <color rgb="FFFFC000"/>
        </bottom>
        <vertical style="thin">
          <color rgb="FFFFC000"/>
        </vertical>
        <horizontal style="thin">
          <color rgb="FFFFC000"/>
        </horizontal>
      </border>
    </dxf>
    <dxf>
      <font>
        <b val="0"/>
      </font>
    </dxf>
    <dxf>
      <border>
        <bottom style="medium">
          <color rgb="FFFFC000"/>
        </bottom>
      </border>
    </dxf>
    <dxf>
      <font>
        <strike val="0"/>
        <outline val="0"/>
        <shadow val="0"/>
        <u val="none"/>
        <vertAlign val="baseline"/>
        <sz val="11"/>
        <color auto="1"/>
        <name val="Calibri"/>
        <family val="2"/>
        <scheme val="minor"/>
      </font>
      <fill>
        <patternFill patternType="solid">
          <fgColor indexed="64"/>
          <bgColor rgb="FFFFF537"/>
        </patternFill>
      </fill>
      <alignment horizontal="center" vertical="bottom" textRotation="0" wrapText="0" indent="0" justifyLastLine="0" shrinkToFit="0" readingOrder="0"/>
      <border diagonalUp="0" diagonalDown="0">
        <left/>
        <right/>
        <top/>
        <bottom/>
        <vertical/>
        <horizontal/>
      </border>
    </dxf>
    <dxf>
      <fill>
        <patternFill>
          <fgColor theme="1" tint="4.9989318521683403E-2"/>
        </patternFill>
      </fill>
    </dxf>
    <dxf>
      <fill>
        <patternFill>
          <fgColor theme="1" tint="4.9989318521683403E-2"/>
        </patternFill>
      </fill>
    </dxf>
    <dxf>
      <fill>
        <patternFill>
          <fgColor theme="1" tint="4.9989318521683403E-2"/>
        </patternFill>
      </fill>
    </dxf>
    <dxf>
      <fill>
        <patternFill patternType="solid">
          <fgColor theme="1"/>
          <bgColor theme="0"/>
        </patternFill>
      </fill>
    </dxf>
    <dxf>
      <fill>
        <patternFill>
          <fgColor theme="1"/>
          <bgColor rgb="FFFFC000"/>
        </patternFill>
      </fill>
    </dxf>
  </dxfs>
  <tableStyles count="6" defaultTableStyle="TableStyleMedium9" defaultPivotStyle="PivotStyleLight16">
    <tableStyle name="Slicer Style 1" pivot="0" table="0" count="1" xr9:uid="{D25DDE4A-82C7-4C02-83F1-B3A630E1ADC1}">
      <tableStyleElement type="wholeTable" dxfId="73"/>
    </tableStyle>
    <tableStyle name="Slicer Style 2" pivot="0" table="0" count="2" xr9:uid="{E62EA4D2-7D7A-4F1F-9CB2-06531FCF8A36}">
      <tableStyleElement type="wholeTable" dxfId="72"/>
    </tableStyle>
    <tableStyle name="Slicer Style 3" pivot="0" table="0" count="1" xr9:uid="{261002B1-54AE-481E-BDD1-4E17742DACD3}"/>
    <tableStyle name="Slicer Style 4" pivot="0" table="0" count="1" xr9:uid="{3F7E8E8C-D8E4-43DC-A8E6-68DB06E872BB}">
      <tableStyleElement type="wholeTable" dxfId="71"/>
    </tableStyle>
    <tableStyle name="Slicer Style 5" pivot="0" table="0" count="3" xr9:uid="{74BE45D7-A3F2-4539-9EA9-69E2E9AE4112}">
      <tableStyleElement type="wholeTable" dxfId="70"/>
      <tableStyleElement type="headerRow" dxfId="69"/>
    </tableStyle>
    <tableStyle name="Slicer Style 6" pivot="0" table="0" count="1" xr9:uid="{E005AE7A-E4D5-4BAB-A390-0B71E21552F6}"/>
  </tableStyles>
  <colors>
    <mruColors>
      <color rgb="FFFFDB00"/>
      <color rgb="FFFFF537"/>
    </mruColors>
  </colors>
  <extLst>
    <ext xmlns:x14="http://schemas.microsoft.com/office/spreadsheetml/2009/9/main" uri="{46F421CA-312F-682f-3DD2-61675219B42D}">
      <x14:dxfs count="4">
        <dxf>
          <fill>
            <patternFill>
              <bgColor rgb="FFFFC000"/>
            </patternFill>
          </fill>
        </dxf>
        <dxf>
          <fill>
            <patternFill>
              <bgColor rgb="FFFFC000"/>
            </patternFill>
          </fill>
        </dxf>
        <dxf>
          <fill>
            <patternFill>
              <fgColor theme="1"/>
              <bgColor rgb="FFFFC000"/>
            </patternFill>
          </fill>
        </dxf>
        <dxf>
          <fill>
            <patternFill>
              <bgColor rgb="FFFFC000"/>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3"/>
          </x14:slicerStyleElements>
        </x14:slicerStyle>
        <x14:slicerStyle name="Slicer Style 3">
          <x14:slicerStyleElements>
            <x14:slicerStyleElement type="selectedItemWithData" dxfId="2"/>
          </x14:slicerStyleElements>
        </x14:slicerStyle>
        <x14:slicerStyle name="Slicer Style 4"/>
        <x14:slicerStyle name="Slicer Style 5">
          <x14:slicerStyleElements>
            <x14:slicerStyleElement type="selectedItemWithData" dxfId="1"/>
          </x14:slicerStyleElements>
        </x14:slicerStyle>
        <x14:slicerStyle name="Slicer Style 6">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5" Type="http://schemas.openxmlformats.org/officeDocument/2006/relationships/customXml" Target="../customXml/item2.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1.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powerPivotData" Target="model/item.data"/><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[Snack sales in United State Dashboard.xlsm]Skill 4 Line pivot!Linepivot</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r>
              <a:rPr lang="en-US" b="1">
                <a:latin typeface="Segoe UI Black" panose="020B0A02040204020203" pitchFamily="34" charset="0"/>
                <a:ea typeface="Segoe UI Black" panose="020B0A02040204020203" pitchFamily="34" charset="0"/>
              </a:rPr>
              <a:t>Snack Sales in 04 Cities from</a:t>
            </a:r>
            <a:r>
              <a:rPr lang="en-US" b="1" baseline="0">
                <a:latin typeface="Segoe UI Black" panose="020B0A02040204020203" pitchFamily="34" charset="0"/>
                <a:ea typeface="Segoe UI Black" panose="020B0A02040204020203" pitchFamily="34" charset="0"/>
              </a:rPr>
              <a:t> 2020 to 2022</a:t>
            </a:r>
            <a:endParaRPr lang="en-US" b="1">
              <a:latin typeface="Segoe UI Black" panose="020B0A02040204020203" pitchFamily="34" charset="0"/>
              <a:ea typeface="Segoe UI Black" panose="020B0A02040204020203" pitchFamily="34" charset="0"/>
            </a:endParaRPr>
          </a:p>
        </c:rich>
      </c:tx>
      <c:layout>
        <c:manualLayout>
          <c:xMode val="edge"/>
          <c:yMode val="edge"/>
          <c:x val="9.5820451944591514E-4"/>
          <c:y val="1.934987443116372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endParaRPr lang="en-US"/>
        </a:p>
      </c:txPr>
    </c:title>
    <c:autoTitleDeleted val="0"/>
    <c:pivotFmts>
      <c:pivotFmt>
        <c:idx val="0"/>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'Skill 4 Line pivot'!$B$3:$B$4</c:f>
              <c:strCache>
                <c:ptCount val="1"/>
                <c:pt idx="0">
                  <c:v>Boston</c:v>
                </c:pt>
              </c:strCache>
            </c:strRef>
          </c:tx>
          <c:spPr>
            <a:ln w="28575" cap="rnd">
              <a:solidFill>
                <a:schemeClr val="accent6">
                  <a:shade val="58000"/>
                </a:schemeClr>
              </a:solidFill>
              <a:round/>
            </a:ln>
            <a:effectLst/>
          </c:spPr>
          <c:marker>
            <c:symbol val="none"/>
          </c:marker>
          <c:cat>
            <c:multiLvlStrRef>
              <c:f>'Skill 4 Line pivot'!$A$5:$A$33</c:f>
              <c:multiLvlStrCache>
                <c:ptCount val="25"/>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Oct</c:v>
                  </c:pt>
                </c:lvl>
                <c:lvl>
                  <c:pt idx="0">
                    <c:v>2020</c:v>
                  </c:pt>
                  <c:pt idx="12">
                    <c:v>2021</c:v>
                  </c:pt>
                  <c:pt idx="24">
                    <c:v>2022</c:v>
                  </c:pt>
                </c:lvl>
              </c:multiLvlStrCache>
            </c:multiLvlStrRef>
          </c:cat>
          <c:val>
            <c:numRef>
              <c:f>'Skill 4 Line pivot'!$B$5:$B$33</c:f>
              <c:numCache>
                <c:formatCode>_(* #,##0.00_);_(* \(#,##0.00\);_(* "-"??_);_(@_)</c:formatCode>
                <c:ptCount val="25"/>
                <c:pt idx="0">
                  <c:v>1138.95</c:v>
                </c:pt>
                <c:pt idx="1">
                  <c:v>598.75</c:v>
                </c:pt>
                <c:pt idx="2">
                  <c:v>988.3</c:v>
                </c:pt>
                <c:pt idx="3">
                  <c:v>310.08</c:v>
                </c:pt>
                <c:pt idx="4">
                  <c:v>864.95999999999992</c:v>
                </c:pt>
                <c:pt idx="5">
                  <c:v>265.37</c:v>
                </c:pt>
                <c:pt idx="6">
                  <c:v>492.02</c:v>
                </c:pt>
                <c:pt idx="7">
                  <c:v>722.87999999999988</c:v>
                </c:pt>
                <c:pt idx="8">
                  <c:v>575.78000000000009</c:v>
                </c:pt>
                <c:pt idx="9">
                  <c:v>608.28</c:v>
                </c:pt>
                <c:pt idx="10">
                  <c:v>398.90000000000003</c:v>
                </c:pt>
                <c:pt idx="11">
                  <c:v>278.51</c:v>
                </c:pt>
                <c:pt idx="12">
                  <c:v>476.25</c:v>
                </c:pt>
                <c:pt idx="13">
                  <c:v>258.33000000000004</c:v>
                </c:pt>
                <c:pt idx="14">
                  <c:v>243.57</c:v>
                </c:pt>
                <c:pt idx="15">
                  <c:v>844.65000000000009</c:v>
                </c:pt>
                <c:pt idx="16">
                  <c:v>197.16</c:v>
                </c:pt>
                <c:pt idx="17">
                  <c:v>733.04000000000008</c:v>
                </c:pt>
                <c:pt idx="18">
                  <c:v>190.05</c:v>
                </c:pt>
                <c:pt idx="19">
                  <c:v>463.13</c:v>
                </c:pt>
                <c:pt idx="20">
                  <c:v>334.37</c:v>
                </c:pt>
                <c:pt idx="21">
                  <c:v>370.47</c:v>
                </c:pt>
                <c:pt idx="22">
                  <c:v>1274.76</c:v>
                </c:pt>
                <c:pt idx="23">
                  <c:v>636.97</c:v>
                </c:pt>
              </c:numCache>
            </c:numRef>
          </c:val>
          <c:smooth val="0"/>
          <c:extLst>
            <c:ext xmlns:c16="http://schemas.microsoft.com/office/drawing/2014/chart" uri="{C3380CC4-5D6E-409C-BE32-E72D297353CC}">
              <c16:uniqueId val="{0000000C-EEA8-472C-BD9A-B40F51D92926}"/>
            </c:ext>
          </c:extLst>
        </c:ser>
        <c:ser>
          <c:idx val="1"/>
          <c:order val="1"/>
          <c:tx>
            <c:strRef>
              <c:f>'Skill 4 Line pivot'!$C$3:$C$4</c:f>
              <c:strCache>
                <c:ptCount val="1"/>
                <c:pt idx="0">
                  <c:v>Los Angeles</c:v>
                </c:pt>
              </c:strCache>
            </c:strRef>
          </c:tx>
          <c:spPr>
            <a:ln w="28575" cap="rnd">
              <a:solidFill>
                <a:schemeClr val="accent6">
                  <a:shade val="86000"/>
                </a:schemeClr>
              </a:solidFill>
              <a:round/>
            </a:ln>
            <a:effectLst/>
          </c:spPr>
          <c:marker>
            <c:symbol val="none"/>
          </c:marker>
          <c:cat>
            <c:multiLvlStrRef>
              <c:f>'Skill 4 Line pivot'!$A$5:$A$33</c:f>
              <c:multiLvlStrCache>
                <c:ptCount val="25"/>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Oct</c:v>
                  </c:pt>
                </c:lvl>
                <c:lvl>
                  <c:pt idx="0">
                    <c:v>2020</c:v>
                  </c:pt>
                  <c:pt idx="12">
                    <c:v>2021</c:v>
                  </c:pt>
                  <c:pt idx="24">
                    <c:v>2022</c:v>
                  </c:pt>
                </c:lvl>
              </c:multiLvlStrCache>
            </c:multiLvlStrRef>
          </c:cat>
          <c:val>
            <c:numRef>
              <c:f>'Skill 4 Line pivot'!$C$5:$C$33</c:f>
              <c:numCache>
                <c:formatCode>_(* #,##0.00_);_(* \(#,##0.00\);_(* "-"??_);_(@_)</c:formatCode>
                <c:ptCount val="25"/>
                <c:pt idx="0">
                  <c:v>198.73</c:v>
                </c:pt>
                <c:pt idx="1">
                  <c:v>250.14000000000001</c:v>
                </c:pt>
                <c:pt idx="2">
                  <c:v>160.82</c:v>
                </c:pt>
                <c:pt idx="3">
                  <c:v>252.29999999999998</c:v>
                </c:pt>
                <c:pt idx="4">
                  <c:v>117.54</c:v>
                </c:pt>
                <c:pt idx="5">
                  <c:v>1406.58</c:v>
                </c:pt>
                <c:pt idx="6">
                  <c:v>140.25</c:v>
                </c:pt>
                <c:pt idx="7">
                  <c:v>349.69</c:v>
                </c:pt>
                <c:pt idx="8">
                  <c:v>235.41</c:v>
                </c:pt>
                <c:pt idx="9">
                  <c:v>262.32</c:v>
                </c:pt>
                <c:pt idx="10">
                  <c:v>275.01</c:v>
                </c:pt>
                <c:pt idx="11">
                  <c:v>126.6</c:v>
                </c:pt>
                <c:pt idx="12">
                  <c:v>371.19</c:v>
                </c:pt>
                <c:pt idx="13">
                  <c:v>689.26</c:v>
                </c:pt>
                <c:pt idx="14">
                  <c:v>237.75</c:v>
                </c:pt>
                <c:pt idx="15">
                  <c:v>232.59000000000003</c:v>
                </c:pt>
                <c:pt idx="16">
                  <c:v>356.73</c:v>
                </c:pt>
                <c:pt idx="17">
                  <c:v>129.21</c:v>
                </c:pt>
                <c:pt idx="18">
                  <c:v>455.23</c:v>
                </c:pt>
                <c:pt idx="19">
                  <c:v>60.18</c:v>
                </c:pt>
                <c:pt idx="20">
                  <c:v>317.86</c:v>
                </c:pt>
                <c:pt idx="21">
                  <c:v>275.83999999999997</c:v>
                </c:pt>
                <c:pt idx="22">
                  <c:v>242.49</c:v>
                </c:pt>
                <c:pt idx="23">
                  <c:v>543.6</c:v>
                </c:pt>
              </c:numCache>
            </c:numRef>
          </c:val>
          <c:smooth val="0"/>
          <c:extLst>
            <c:ext xmlns:c16="http://schemas.microsoft.com/office/drawing/2014/chart" uri="{C3380CC4-5D6E-409C-BE32-E72D297353CC}">
              <c16:uniqueId val="{00000007-B074-4C9D-852E-765639765BF0}"/>
            </c:ext>
          </c:extLst>
        </c:ser>
        <c:ser>
          <c:idx val="2"/>
          <c:order val="2"/>
          <c:tx>
            <c:strRef>
              <c:f>'Skill 4 Line pivot'!$D$3:$D$4</c:f>
              <c:strCache>
                <c:ptCount val="1"/>
                <c:pt idx="0">
                  <c:v>New York</c:v>
                </c:pt>
              </c:strCache>
            </c:strRef>
          </c:tx>
          <c:spPr>
            <a:ln w="28575" cap="rnd">
              <a:solidFill>
                <a:schemeClr val="accent6">
                  <a:tint val="86000"/>
                </a:schemeClr>
              </a:solidFill>
              <a:round/>
            </a:ln>
            <a:effectLst/>
          </c:spPr>
          <c:marker>
            <c:symbol val="none"/>
          </c:marker>
          <c:cat>
            <c:multiLvlStrRef>
              <c:f>'Skill 4 Line pivot'!$A$5:$A$33</c:f>
              <c:multiLvlStrCache>
                <c:ptCount val="25"/>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Oct</c:v>
                  </c:pt>
                </c:lvl>
                <c:lvl>
                  <c:pt idx="0">
                    <c:v>2020</c:v>
                  </c:pt>
                  <c:pt idx="12">
                    <c:v>2021</c:v>
                  </c:pt>
                  <c:pt idx="24">
                    <c:v>2022</c:v>
                  </c:pt>
                </c:lvl>
              </c:multiLvlStrCache>
            </c:multiLvlStrRef>
          </c:cat>
          <c:val>
            <c:numRef>
              <c:f>'Skill 4 Line pivot'!$D$5:$D$33</c:f>
              <c:numCache>
                <c:formatCode>_(* #,##0.00_);_(* \(#,##0.00\);_(* "-"??_);_(@_)</c:formatCode>
                <c:ptCount val="25"/>
                <c:pt idx="0">
                  <c:v>368.14000000000004</c:v>
                </c:pt>
                <c:pt idx="1">
                  <c:v>77.16</c:v>
                </c:pt>
                <c:pt idx="2">
                  <c:v>340.45</c:v>
                </c:pt>
                <c:pt idx="3">
                  <c:v>442.66999999999996</c:v>
                </c:pt>
                <c:pt idx="4">
                  <c:v>190.29</c:v>
                </c:pt>
                <c:pt idx="5">
                  <c:v>492.65999999999997</c:v>
                </c:pt>
                <c:pt idx="6">
                  <c:v>293.67999999999995</c:v>
                </c:pt>
                <c:pt idx="7">
                  <c:v>287.43</c:v>
                </c:pt>
                <c:pt idx="8">
                  <c:v>571.51</c:v>
                </c:pt>
                <c:pt idx="9">
                  <c:v>849.57000000000016</c:v>
                </c:pt>
                <c:pt idx="10">
                  <c:v>322.14</c:v>
                </c:pt>
                <c:pt idx="11">
                  <c:v>638.20999999999992</c:v>
                </c:pt>
                <c:pt idx="12">
                  <c:v>288.73</c:v>
                </c:pt>
                <c:pt idx="13">
                  <c:v>95.460000000000008</c:v>
                </c:pt>
                <c:pt idx="14">
                  <c:v>693.83</c:v>
                </c:pt>
                <c:pt idx="15">
                  <c:v>125.28</c:v>
                </c:pt>
                <c:pt idx="16">
                  <c:v>330.29</c:v>
                </c:pt>
                <c:pt idx="17">
                  <c:v>184.66</c:v>
                </c:pt>
                <c:pt idx="18">
                  <c:v>155.45999999999998</c:v>
                </c:pt>
                <c:pt idx="19">
                  <c:v>315.04000000000002</c:v>
                </c:pt>
                <c:pt idx="20">
                  <c:v>86.7</c:v>
                </c:pt>
                <c:pt idx="21">
                  <c:v>573.1</c:v>
                </c:pt>
                <c:pt idx="22">
                  <c:v>381.85999999999996</c:v>
                </c:pt>
                <c:pt idx="23">
                  <c:v>154.51</c:v>
                </c:pt>
                <c:pt idx="24">
                  <c:v>127.14</c:v>
                </c:pt>
              </c:numCache>
            </c:numRef>
          </c:val>
          <c:smooth val="0"/>
          <c:extLst>
            <c:ext xmlns:c16="http://schemas.microsoft.com/office/drawing/2014/chart" uri="{C3380CC4-5D6E-409C-BE32-E72D297353CC}">
              <c16:uniqueId val="{00000009-B074-4C9D-852E-765639765BF0}"/>
            </c:ext>
          </c:extLst>
        </c:ser>
        <c:ser>
          <c:idx val="3"/>
          <c:order val="3"/>
          <c:tx>
            <c:strRef>
              <c:f>'Skill 4 Line pivot'!$E$3:$E$4</c:f>
              <c:strCache>
                <c:ptCount val="1"/>
                <c:pt idx="0">
                  <c:v>San Diego</c:v>
                </c:pt>
              </c:strCache>
            </c:strRef>
          </c:tx>
          <c:spPr>
            <a:ln w="28575" cap="rnd">
              <a:solidFill>
                <a:schemeClr val="accent6">
                  <a:tint val="58000"/>
                </a:schemeClr>
              </a:solidFill>
              <a:round/>
            </a:ln>
            <a:effectLst/>
          </c:spPr>
          <c:marker>
            <c:symbol val="none"/>
          </c:marker>
          <c:cat>
            <c:multiLvlStrRef>
              <c:f>'Skill 4 Line pivot'!$A$5:$A$33</c:f>
              <c:multiLvlStrCache>
                <c:ptCount val="25"/>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Oct</c:v>
                  </c:pt>
                </c:lvl>
                <c:lvl>
                  <c:pt idx="0">
                    <c:v>2020</c:v>
                  </c:pt>
                  <c:pt idx="12">
                    <c:v>2021</c:v>
                  </c:pt>
                  <c:pt idx="24">
                    <c:v>2022</c:v>
                  </c:pt>
                </c:lvl>
              </c:multiLvlStrCache>
            </c:multiLvlStrRef>
          </c:cat>
          <c:val>
            <c:numRef>
              <c:f>'Skill 4 Line pivot'!$E$5:$E$33</c:f>
              <c:numCache>
                <c:formatCode>_(* #,##0.00_);_(* \(#,##0.00\);_(* "-"??_);_(@_)</c:formatCode>
                <c:ptCount val="25"/>
                <c:pt idx="2">
                  <c:v>158.13</c:v>
                </c:pt>
                <c:pt idx="3">
                  <c:v>47.04</c:v>
                </c:pt>
                <c:pt idx="4">
                  <c:v>220.66</c:v>
                </c:pt>
                <c:pt idx="5">
                  <c:v>144.13999999999999</c:v>
                </c:pt>
                <c:pt idx="6">
                  <c:v>337.21</c:v>
                </c:pt>
                <c:pt idx="7">
                  <c:v>130.9</c:v>
                </c:pt>
                <c:pt idx="8">
                  <c:v>141.36000000000001</c:v>
                </c:pt>
                <c:pt idx="9">
                  <c:v>35.4</c:v>
                </c:pt>
                <c:pt idx="10">
                  <c:v>315.41999999999996</c:v>
                </c:pt>
                <c:pt idx="11">
                  <c:v>566.32000000000005</c:v>
                </c:pt>
                <c:pt idx="12">
                  <c:v>99.12</c:v>
                </c:pt>
                <c:pt idx="13">
                  <c:v>82.36</c:v>
                </c:pt>
                <c:pt idx="14">
                  <c:v>229.7</c:v>
                </c:pt>
                <c:pt idx="15">
                  <c:v>334.15000000000003</c:v>
                </c:pt>
                <c:pt idx="16">
                  <c:v>356.78</c:v>
                </c:pt>
                <c:pt idx="17">
                  <c:v>72.569999999999993</c:v>
                </c:pt>
                <c:pt idx="18">
                  <c:v>48.62</c:v>
                </c:pt>
                <c:pt idx="19">
                  <c:v>376.69</c:v>
                </c:pt>
                <c:pt idx="20">
                  <c:v>86.73</c:v>
                </c:pt>
                <c:pt idx="21">
                  <c:v>70.8</c:v>
                </c:pt>
                <c:pt idx="22">
                  <c:v>80.28</c:v>
                </c:pt>
                <c:pt idx="23">
                  <c:v>179.52</c:v>
                </c:pt>
              </c:numCache>
            </c:numRef>
          </c:val>
          <c:smooth val="0"/>
          <c:extLst>
            <c:ext xmlns:c16="http://schemas.microsoft.com/office/drawing/2014/chart" uri="{C3380CC4-5D6E-409C-BE32-E72D297353CC}">
              <c16:uniqueId val="{0000000A-B074-4C9D-852E-765639765BF0}"/>
            </c:ext>
          </c:extLst>
        </c:ser>
        <c:dLbls>
          <c:showLegendKey val="0"/>
          <c:showVal val="0"/>
          <c:showCatName val="0"/>
          <c:showSerName val="0"/>
          <c:showPercent val="0"/>
          <c:showBubbleSize val="0"/>
        </c:dLbls>
        <c:smooth val="0"/>
        <c:axId val="1483584991"/>
        <c:axId val="1483595391"/>
      </c:lineChart>
      <c:catAx>
        <c:axId val="1483584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595391"/>
        <c:crosses val="autoZero"/>
        <c:auto val="1"/>
        <c:lblAlgn val="ctr"/>
        <c:lblOffset val="100"/>
        <c:noMultiLvlLbl val="0"/>
      </c:catAx>
      <c:valAx>
        <c:axId val="1483595391"/>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584991"/>
        <c:crosses val="autoZero"/>
        <c:crossBetween val="between"/>
      </c:valAx>
      <c:spPr>
        <a:noFill/>
        <a:ln>
          <a:noFill/>
        </a:ln>
        <a:effectLst/>
      </c:spPr>
    </c:plotArea>
    <c:legend>
      <c:legendPos val="r"/>
      <c:layout>
        <c:manualLayout>
          <c:xMode val="edge"/>
          <c:yMode val="edge"/>
          <c:x val="0.88057666851431415"/>
          <c:y val="0.31626436781609196"/>
          <c:w val="0.11701253109995771"/>
          <c:h val="0.3879337496606028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bg1">
            <a:lumMod val="75000"/>
          </a:schemeClr>
        </a:gs>
        <a:gs pos="100000">
          <a:schemeClr val="bg1">
            <a:alpha val="62000"/>
            <a:lumMod val="98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[Snack sales in United State Dashboard.xlsm]Skill 4 CategoryPivot!PivotTable4</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r>
              <a:rPr lang="en-US" b="1">
                <a:latin typeface="Segoe UI Black" panose="020B0A02040204020203" pitchFamily="34" charset="0"/>
                <a:ea typeface="Segoe UI Black" panose="020B0A02040204020203" pitchFamily="34" charset="0"/>
                <a:cs typeface="Segoe UI Light" panose="020B0502040204020203" pitchFamily="34" charset="0"/>
              </a:rPr>
              <a:t>Snack Quantity Sales in 04 Cities by Categories</a:t>
            </a:r>
          </a:p>
        </c:rich>
      </c:tx>
      <c:layout>
        <c:manualLayout>
          <c:xMode val="edge"/>
          <c:yMode val="edge"/>
          <c:x val="2.8545517469604083E-4"/>
          <c:y val="1.900126317063393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endParaRPr lang="en-US"/>
        </a:p>
      </c:txPr>
    </c:title>
    <c:autoTitleDeleted val="0"/>
    <c:pivotFmts>
      <c:pivotFmt>
        <c:idx val="0"/>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'Skill 4 CategoryPivot'!$B$3:$B$4</c:f>
              <c:strCache>
                <c:ptCount val="1"/>
                <c:pt idx="0">
                  <c:v>Boston</c:v>
                </c:pt>
              </c:strCache>
            </c:strRef>
          </c:tx>
          <c:spPr>
            <a:solidFill>
              <a:schemeClr val="accent6">
                <a:shade val="58000"/>
              </a:schemeClr>
            </a:solidFill>
            <a:ln>
              <a:noFill/>
            </a:ln>
            <a:effectLst/>
          </c:spPr>
          <c:invertIfNegative val="0"/>
          <c:cat>
            <c:strRef>
              <c:f>'Skill 4 CategoryPivot'!$A$5:$A$9</c:f>
              <c:strCache>
                <c:ptCount val="4"/>
                <c:pt idx="0">
                  <c:v>Crackers</c:v>
                </c:pt>
                <c:pt idx="1">
                  <c:v>Crisps</c:v>
                </c:pt>
                <c:pt idx="2">
                  <c:v>Bars</c:v>
                </c:pt>
                <c:pt idx="3">
                  <c:v>Cookies</c:v>
                </c:pt>
              </c:strCache>
            </c:strRef>
          </c:cat>
          <c:val>
            <c:numRef>
              <c:f>'Skill 4 CategoryPivot'!$B$5:$B$9</c:f>
              <c:numCache>
                <c:formatCode>General</c:formatCode>
                <c:ptCount val="4"/>
                <c:pt idx="0">
                  <c:v>726</c:v>
                </c:pt>
                <c:pt idx="1">
                  <c:v>391</c:v>
                </c:pt>
                <c:pt idx="2">
                  <c:v>1827</c:v>
                </c:pt>
                <c:pt idx="3">
                  <c:v>2706</c:v>
                </c:pt>
              </c:numCache>
            </c:numRef>
          </c:val>
          <c:extLst>
            <c:ext xmlns:c16="http://schemas.microsoft.com/office/drawing/2014/chart" uri="{C3380CC4-5D6E-409C-BE32-E72D297353CC}">
              <c16:uniqueId val="{00000000-B616-4E3D-B799-0078A2EEB49A}"/>
            </c:ext>
          </c:extLst>
        </c:ser>
        <c:ser>
          <c:idx val="1"/>
          <c:order val="1"/>
          <c:tx>
            <c:strRef>
              <c:f>'Skill 4 CategoryPivot'!$C$3:$C$4</c:f>
              <c:strCache>
                <c:ptCount val="1"/>
                <c:pt idx="0">
                  <c:v>Los Angeles</c:v>
                </c:pt>
              </c:strCache>
            </c:strRef>
          </c:tx>
          <c:spPr>
            <a:solidFill>
              <a:schemeClr val="accent6">
                <a:shade val="86000"/>
              </a:schemeClr>
            </a:solidFill>
            <a:ln>
              <a:noFill/>
            </a:ln>
            <a:effectLst/>
          </c:spPr>
          <c:invertIfNegative val="0"/>
          <c:cat>
            <c:strRef>
              <c:f>'Skill 4 CategoryPivot'!$A$5:$A$9</c:f>
              <c:strCache>
                <c:ptCount val="4"/>
                <c:pt idx="0">
                  <c:v>Crackers</c:v>
                </c:pt>
                <c:pt idx="1">
                  <c:v>Crisps</c:v>
                </c:pt>
                <c:pt idx="2">
                  <c:v>Bars</c:v>
                </c:pt>
                <c:pt idx="3">
                  <c:v>Cookies</c:v>
                </c:pt>
              </c:strCache>
            </c:strRef>
          </c:cat>
          <c:val>
            <c:numRef>
              <c:f>'Skill 4 CategoryPivot'!$C$5:$C$9</c:f>
              <c:numCache>
                <c:formatCode>General</c:formatCode>
                <c:ptCount val="4"/>
                <c:pt idx="0">
                  <c:v>42</c:v>
                </c:pt>
                <c:pt idx="1">
                  <c:v>363</c:v>
                </c:pt>
                <c:pt idx="2">
                  <c:v>1611</c:v>
                </c:pt>
                <c:pt idx="3">
                  <c:v>1753</c:v>
                </c:pt>
              </c:numCache>
            </c:numRef>
          </c:val>
          <c:extLst>
            <c:ext xmlns:c16="http://schemas.microsoft.com/office/drawing/2014/chart" uri="{C3380CC4-5D6E-409C-BE32-E72D297353CC}">
              <c16:uniqueId val="{00000007-C6DE-4482-B026-107128D1C808}"/>
            </c:ext>
          </c:extLst>
        </c:ser>
        <c:ser>
          <c:idx val="2"/>
          <c:order val="2"/>
          <c:tx>
            <c:strRef>
              <c:f>'Skill 4 CategoryPivot'!$D$3:$D$4</c:f>
              <c:strCache>
                <c:ptCount val="1"/>
                <c:pt idx="0">
                  <c:v>New York</c:v>
                </c:pt>
              </c:strCache>
            </c:strRef>
          </c:tx>
          <c:spPr>
            <a:solidFill>
              <a:schemeClr val="accent6">
                <a:tint val="86000"/>
              </a:schemeClr>
            </a:solidFill>
            <a:ln>
              <a:noFill/>
            </a:ln>
            <a:effectLst/>
          </c:spPr>
          <c:invertIfNegative val="0"/>
          <c:cat>
            <c:strRef>
              <c:f>'Skill 4 CategoryPivot'!$A$5:$A$9</c:f>
              <c:strCache>
                <c:ptCount val="4"/>
                <c:pt idx="0">
                  <c:v>Crackers</c:v>
                </c:pt>
                <c:pt idx="1">
                  <c:v>Crisps</c:v>
                </c:pt>
                <c:pt idx="2">
                  <c:v>Bars</c:v>
                </c:pt>
                <c:pt idx="3">
                  <c:v>Cookies</c:v>
                </c:pt>
              </c:strCache>
            </c:strRef>
          </c:cat>
          <c:val>
            <c:numRef>
              <c:f>'Skill 4 CategoryPivot'!$D$5:$D$9</c:f>
              <c:numCache>
                <c:formatCode>General</c:formatCode>
                <c:ptCount val="4"/>
                <c:pt idx="0">
                  <c:v>141</c:v>
                </c:pt>
                <c:pt idx="1">
                  <c:v>349</c:v>
                </c:pt>
                <c:pt idx="2">
                  <c:v>1733</c:v>
                </c:pt>
                <c:pt idx="3">
                  <c:v>1856</c:v>
                </c:pt>
              </c:numCache>
            </c:numRef>
          </c:val>
          <c:extLst>
            <c:ext xmlns:c16="http://schemas.microsoft.com/office/drawing/2014/chart" uri="{C3380CC4-5D6E-409C-BE32-E72D297353CC}">
              <c16:uniqueId val="{00000009-C6DE-4482-B026-107128D1C808}"/>
            </c:ext>
          </c:extLst>
        </c:ser>
        <c:ser>
          <c:idx val="3"/>
          <c:order val="3"/>
          <c:tx>
            <c:strRef>
              <c:f>'Skill 4 CategoryPivot'!$E$3:$E$4</c:f>
              <c:strCache>
                <c:ptCount val="1"/>
                <c:pt idx="0">
                  <c:v>San Diego</c:v>
                </c:pt>
              </c:strCache>
            </c:strRef>
          </c:tx>
          <c:spPr>
            <a:solidFill>
              <a:schemeClr val="accent6">
                <a:tint val="58000"/>
              </a:schemeClr>
            </a:solidFill>
            <a:ln>
              <a:noFill/>
            </a:ln>
            <a:effectLst/>
          </c:spPr>
          <c:invertIfNegative val="0"/>
          <c:cat>
            <c:strRef>
              <c:f>'Skill 4 CategoryPivot'!$A$5:$A$9</c:f>
              <c:strCache>
                <c:ptCount val="4"/>
                <c:pt idx="0">
                  <c:v>Crackers</c:v>
                </c:pt>
                <c:pt idx="1">
                  <c:v>Crisps</c:v>
                </c:pt>
                <c:pt idx="2">
                  <c:v>Bars</c:v>
                </c:pt>
                <c:pt idx="3">
                  <c:v>Cookies</c:v>
                </c:pt>
              </c:strCache>
            </c:strRef>
          </c:cat>
          <c:val>
            <c:numRef>
              <c:f>'Skill 4 CategoryPivot'!$E$5:$E$9</c:f>
              <c:numCache>
                <c:formatCode>General</c:formatCode>
                <c:ptCount val="4"/>
                <c:pt idx="0">
                  <c:v>48</c:v>
                </c:pt>
                <c:pt idx="1">
                  <c:v>100</c:v>
                </c:pt>
                <c:pt idx="2">
                  <c:v>720</c:v>
                </c:pt>
                <c:pt idx="3">
                  <c:v>1149</c:v>
                </c:pt>
              </c:numCache>
            </c:numRef>
          </c:val>
          <c:extLst>
            <c:ext xmlns:c16="http://schemas.microsoft.com/office/drawing/2014/chart" uri="{C3380CC4-5D6E-409C-BE32-E72D297353CC}">
              <c16:uniqueId val="{0000000A-C6DE-4482-B026-107128D1C808}"/>
            </c:ext>
          </c:extLst>
        </c:ser>
        <c:dLbls>
          <c:showLegendKey val="0"/>
          <c:showVal val="0"/>
          <c:showCatName val="0"/>
          <c:showSerName val="0"/>
          <c:showPercent val="0"/>
          <c:showBubbleSize val="0"/>
        </c:dLbls>
        <c:gapWidth val="182"/>
        <c:axId val="1484134223"/>
        <c:axId val="1484140047"/>
      </c:barChart>
      <c:catAx>
        <c:axId val="1484134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4140047"/>
        <c:crosses val="autoZero"/>
        <c:auto val="1"/>
        <c:lblAlgn val="ctr"/>
        <c:lblOffset val="100"/>
        <c:noMultiLvlLbl val="0"/>
      </c:catAx>
      <c:valAx>
        <c:axId val="14841400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41342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bg1">
            <a:lumMod val="75000"/>
          </a:schemeClr>
        </a:gs>
        <a:gs pos="100000">
          <a:schemeClr val="bg1">
            <a:alpha val="62000"/>
            <a:lumMod val="98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[Snack sales in United State Dashboard.xlsm]Skill 4 Region &amp; Product pivot!PivotTable5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r>
              <a:rPr lang="en-US" sz="1400" b="1">
                <a:latin typeface="Segoe UI Black" panose="020B0A02040204020203" pitchFamily="34" charset="0"/>
                <a:ea typeface="Segoe UI Black" panose="020B0A02040204020203" pitchFamily="34" charset="0"/>
              </a:rPr>
              <a:t>Snack Sales</a:t>
            </a:r>
            <a:r>
              <a:rPr lang="en-US" sz="1400" b="1" baseline="0">
                <a:latin typeface="Segoe UI Black" panose="020B0A02040204020203" pitchFamily="34" charset="0"/>
                <a:ea typeface="Segoe UI Black" panose="020B0A02040204020203" pitchFamily="34" charset="0"/>
              </a:rPr>
              <a:t> and Quantity Sales in Regions by Products </a:t>
            </a:r>
            <a:endParaRPr lang="en-US" sz="1400" b="1">
              <a:latin typeface="Segoe UI Black" panose="020B0A02040204020203" pitchFamily="34" charset="0"/>
              <a:ea typeface="Segoe UI Black" panose="020B0A02040204020203" pitchFamily="34" charset="0"/>
            </a:endParaRPr>
          </a:p>
        </c:rich>
      </c:tx>
      <c:layout>
        <c:manualLayout>
          <c:xMode val="edge"/>
          <c:yMode val="edge"/>
          <c:x val="0.17508527814889563"/>
          <c:y val="2.075092260335708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Black" panose="020B0A02040204020203" pitchFamily="34" charset="0"/>
              <a:ea typeface="Segoe UI Black" panose="020B0A02040204020203" pitchFamily="34" charset="0"/>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030319632376047"/>
          <c:y val="0.10535897435897437"/>
          <c:w val="0.57611968503937006"/>
          <c:h val="0.84541469816272963"/>
        </c:manualLayout>
      </c:layout>
      <c:barChart>
        <c:barDir val="bar"/>
        <c:grouping val="clustered"/>
        <c:varyColors val="0"/>
        <c:ser>
          <c:idx val="0"/>
          <c:order val="0"/>
          <c:tx>
            <c:strRef>
              <c:f>'Skill 4 Region &amp; Product pivot'!$B$3</c:f>
              <c:strCache>
                <c:ptCount val="1"/>
                <c:pt idx="0">
                  <c:v>TotalSales</c:v>
                </c:pt>
              </c:strCache>
            </c:strRef>
          </c:tx>
          <c:spPr>
            <a:solidFill>
              <a:schemeClr val="accent6">
                <a:shade val="76000"/>
              </a:schemeClr>
            </a:solidFill>
            <a:ln>
              <a:noFill/>
            </a:ln>
            <a:effectLst/>
          </c:spPr>
          <c:invertIfNegative val="0"/>
          <c:cat>
            <c:multiLvlStrRef>
              <c:f>'Skill 4 Region &amp; Product pivot'!$A$4:$A$29</c:f>
              <c:multiLvlStrCache>
                <c:ptCount val="16"/>
                <c:lvl>
                  <c:pt idx="0">
                    <c:v>East</c:v>
                  </c:pt>
                  <c:pt idx="1">
                    <c:v>West</c:v>
                  </c:pt>
                  <c:pt idx="2">
                    <c:v>East</c:v>
                  </c:pt>
                  <c:pt idx="3">
                    <c:v>East</c:v>
                  </c:pt>
                  <c:pt idx="4">
                    <c:v>West</c:v>
                  </c:pt>
                  <c:pt idx="5">
                    <c:v>East</c:v>
                  </c:pt>
                  <c:pt idx="6">
                    <c:v>West</c:v>
                  </c:pt>
                  <c:pt idx="7">
                    <c:v>East</c:v>
                  </c:pt>
                  <c:pt idx="8">
                    <c:v>West</c:v>
                  </c:pt>
                  <c:pt idx="9">
                    <c:v>East</c:v>
                  </c:pt>
                  <c:pt idx="10">
                    <c:v>West</c:v>
                  </c:pt>
                  <c:pt idx="11">
                    <c:v>East</c:v>
                  </c:pt>
                  <c:pt idx="12">
                    <c:v>West</c:v>
                  </c:pt>
                  <c:pt idx="13">
                    <c:v>East</c:v>
                  </c:pt>
                  <c:pt idx="14">
                    <c:v>East</c:v>
                  </c:pt>
                  <c:pt idx="15">
                    <c:v>West</c:v>
                  </c:pt>
                </c:lvl>
                <c:lvl>
                  <c:pt idx="0">
                    <c:v>Arrowroot</c:v>
                  </c:pt>
                  <c:pt idx="2">
                    <c:v>Banana</c:v>
                  </c:pt>
                  <c:pt idx="3">
                    <c:v>Bran</c:v>
                  </c:pt>
                  <c:pt idx="5">
                    <c:v>Carrot</c:v>
                  </c:pt>
                  <c:pt idx="7">
                    <c:v>Chocolate Chip</c:v>
                  </c:pt>
                  <c:pt idx="9">
                    <c:v>Oatmeal Raisin</c:v>
                  </c:pt>
                  <c:pt idx="11">
                    <c:v>Potato Chips</c:v>
                  </c:pt>
                  <c:pt idx="13">
                    <c:v>Pretzels</c:v>
                  </c:pt>
                  <c:pt idx="14">
                    <c:v>Whole Wheat</c:v>
                  </c:pt>
                </c:lvl>
              </c:multiLvlStrCache>
            </c:multiLvlStrRef>
          </c:cat>
          <c:val>
            <c:numRef>
              <c:f>'Skill 4 Region &amp; Product pivot'!$B$4:$B$29</c:f>
              <c:numCache>
                <c:formatCode>_(* #,##0_);_(* \(#,##0\);_(* "-"??_);_(@_)</c:formatCode>
                <c:ptCount val="16"/>
                <c:pt idx="0">
                  <c:v>3943.6199999999994</c:v>
                </c:pt>
                <c:pt idx="1">
                  <c:v>1386.48</c:v>
                </c:pt>
                <c:pt idx="2">
                  <c:v>179.32999999999998</c:v>
                </c:pt>
                <c:pt idx="3">
                  <c:v>1926.1000000000001</c:v>
                </c:pt>
                <c:pt idx="4">
                  <c:v>1019.15</c:v>
                </c:pt>
                <c:pt idx="5">
                  <c:v>4249.7700000000004</c:v>
                </c:pt>
                <c:pt idx="6">
                  <c:v>3249.7200000000007</c:v>
                </c:pt>
                <c:pt idx="7">
                  <c:v>2079.4399999999996</c:v>
                </c:pt>
                <c:pt idx="8">
                  <c:v>2492.7099999999996</c:v>
                </c:pt>
                <c:pt idx="9">
                  <c:v>4660.4399999999996</c:v>
                </c:pt>
                <c:pt idx="10">
                  <c:v>2649.72</c:v>
                </c:pt>
                <c:pt idx="11">
                  <c:v>873.93000000000018</c:v>
                </c:pt>
                <c:pt idx="12">
                  <c:v>816.4799999999999</c:v>
                </c:pt>
                <c:pt idx="13">
                  <c:v>585.9</c:v>
                </c:pt>
                <c:pt idx="14">
                  <c:v>3025.83</c:v>
                </c:pt>
                <c:pt idx="15">
                  <c:v>314.10000000000002</c:v>
                </c:pt>
              </c:numCache>
            </c:numRef>
          </c:val>
          <c:extLst>
            <c:ext xmlns:c16="http://schemas.microsoft.com/office/drawing/2014/chart" uri="{C3380CC4-5D6E-409C-BE32-E72D297353CC}">
              <c16:uniqueId val="{00000000-966F-4E78-93DA-C41088633074}"/>
            </c:ext>
          </c:extLst>
        </c:ser>
        <c:ser>
          <c:idx val="1"/>
          <c:order val="1"/>
          <c:tx>
            <c:strRef>
              <c:f>'Skill 4 Region &amp; Product pivot'!$C$3</c:f>
              <c:strCache>
                <c:ptCount val="1"/>
                <c:pt idx="0">
                  <c:v>Sum of Quantity</c:v>
                </c:pt>
              </c:strCache>
            </c:strRef>
          </c:tx>
          <c:spPr>
            <a:solidFill>
              <a:schemeClr val="accent6">
                <a:tint val="77000"/>
              </a:schemeClr>
            </a:solidFill>
            <a:ln>
              <a:noFill/>
            </a:ln>
            <a:effectLst/>
          </c:spPr>
          <c:invertIfNegative val="0"/>
          <c:cat>
            <c:multiLvlStrRef>
              <c:f>'Skill 4 Region &amp; Product pivot'!$A$4:$A$29</c:f>
              <c:multiLvlStrCache>
                <c:ptCount val="16"/>
                <c:lvl>
                  <c:pt idx="0">
                    <c:v>East</c:v>
                  </c:pt>
                  <c:pt idx="1">
                    <c:v>West</c:v>
                  </c:pt>
                  <c:pt idx="2">
                    <c:v>East</c:v>
                  </c:pt>
                  <c:pt idx="3">
                    <c:v>East</c:v>
                  </c:pt>
                  <c:pt idx="4">
                    <c:v>West</c:v>
                  </c:pt>
                  <c:pt idx="5">
                    <c:v>East</c:v>
                  </c:pt>
                  <c:pt idx="6">
                    <c:v>West</c:v>
                  </c:pt>
                  <c:pt idx="7">
                    <c:v>East</c:v>
                  </c:pt>
                  <c:pt idx="8">
                    <c:v>West</c:v>
                  </c:pt>
                  <c:pt idx="9">
                    <c:v>East</c:v>
                  </c:pt>
                  <c:pt idx="10">
                    <c:v>West</c:v>
                  </c:pt>
                  <c:pt idx="11">
                    <c:v>East</c:v>
                  </c:pt>
                  <c:pt idx="12">
                    <c:v>West</c:v>
                  </c:pt>
                  <c:pt idx="13">
                    <c:v>East</c:v>
                  </c:pt>
                  <c:pt idx="14">
                    <c:v>East</c:v>
                  </c:pt>
                  <c:pt idx="15">
                    <c:v>West</c:v>
                  </c:pt>
                </c:lvl>
                <c:lvl>
                  <c:pt idx="0">
                    <c:v>Arrowroot</c:v>
                  </c:pt>
                  <c:pt idx="2">
                    <c:v>Banana</c:v>
                  </c:pt>
                  <c:pt idx="3">
                    <c:v>Bran</c:v>
                  </c:pt>
                  <c:pt idx="5">
                    <c:v>Carrot</c:v>
                  </c:pt>
                  <c:pt idx="7">
                    <c:v>Chocolate Chip</c:v>
                  </c:pt>
                  <c:pt idx="9">
                    <c:v>Oatmeal Raisin</c:v>
                  </c:pt>
                  <c:pt idx="11">
                    <c:v>Potato Chips</c:v>
                  </c:pt>
                  <c:pt idx="13">
                    <c:v>Pretzels</c:v>
                  </c:pt>
                  <c:pt idx="14">
                    <c:v>Whole Wheat</c:v>
                  </c:pt>
                </c:lvl>
              </c:multiLvlStrCache>
            </c:multiLvlStrRef>
          </c:cat>
          <c:val>
            <c:numRef>
              <c:f>'Skill 4 Region &amp; Product pivot'!$C$4:$C$29</c:f>
              <c:numCache>
                <c:formatCode>_(* #,##0_);_(* \(#,##0\);_(* "-"??_);_(@_)</c:formatCode>
                <c:ptCount val="16"/>
                <c:pt idx="0">
                  <c:v>1809</c:v>
                </c:pt>
                <c:pt idx="1">
                  <c:v>636</c:v>
                </c:pt>
                <c:pt idx="2">
                  <c:v>79</c:v>
                </c:pt>
                <c:pt idx="3">
                  <c:v>1030</c:v>
                </c:pt>
                <c:pt idx="4">
                  <c:v>545</c:v>
                </c:pt>
                <c:pt idx="5">
                  <c:v>2401</c:v>
                </c:pt>
                <c:pt idx="6">
                  <c:v>1836</c:v>
                </c:pt>
                <c:pt idx="7">
                  <c:v>1112</c:v>
                </c:pt>
                <c:pt idx="8">
                  <c:v>1333</c:v>
                </c:pt>
                <c:pt idx="9">
                  <c:v>1641</c:v>
                </c:pt>
                <c:pt idx="10">
                  <c:v>933</c:v>
                </c:pt>
                <c:pt idx="11">
                  <c:v>531</c:v>
                </c:pt>
                <c:pt idx="12">
                  <c:v>486</c:v>
                </c:pt>
                <c:pt idx="13">
                  <c:v>186</c:v>
                </c:pt>
                <c:pt idx="14">
                  <c:v>867</c:v>
                </c:pt>
                <c:pt idx="15">
                  <c:v>90</c:v>
                </c:pt>
              </c:numCache>
            </c:numRef>
          </c:val>
          <c:extLst>
            <c:ext xmlns:c16="http://schemas.microsoft.com/office/drawing/2014/chart" uri="{C3380CC4-5D6E-409C-BE32-E72D297353CC}">
              <c16:uniqueId val="{00000001-966F-4E78-93DA-C41088633074}"/>
            </c:ext>
          </c:extLst>
        </c:ser>
        <c:dLbls>
          <c:showLegendKey val="0"/>
          <c:showVal val="0"/>
          <c:showCatName val="0"/>
          <c:showSerName val="0"/>
          <c:showPercent val="0"/>
          <c:showBubbleSize val="0"/>
        </c:dLbls>
        <c:gapWidth val="70"/>
        <c:axId val="1483612447"/>
        <c:axId val="1483613279"/>
      </c:barChart>
      <c:catAx>
        <c:axId val="14836124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613279"/>
        <c:crosses val="autoZero"/>
        <c:auto val="1"/>
        <c:lblAlgn val="ctr"/>
        <c:lblOffset val="100"/>
        <c:noMultiLvlLbl val="0"/>
      </c:catAx>
      <c:valAx>
        <c:axId val="1483613279"/>
        <c:scaling>
          <c:orientation val="minMax"/>
        </c:scaling>
        <c:delete val="0"/>
        <c:axPos val="b"/>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612447"/>
        <c:crosses val="autoZero"/>
        <c:crossBetween val="between"/>
      </c:valAx>
      <c:spPr>
        <a:noFill/>
        <a:ln>
          <a:noFill/>
        </a:ln>
        <a:effectLst/>
      </c:spPr>
    </c:plotArea>
    <c:legend>
      <c:legendPos val="r"/>
      <c:layout>
        <c:manualLayout>
          <c:xMode val="edge"/>
          <c:yMode val="edge"/>
          <c:x val="0.72667690288713926"/>
          <c:y val="9.9756713103169817E-2"/>
          <c:w val="0.25665643044619424"/>
          <c:h val="0.123794266101352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bg1">
            <a:lumMod val="75000"/>
          </a:schemeClr>
        </a:gs>
        <a:gs pos="100000">
          <a:schemeClr val="bg1">
            <a:alpha val="62000"/>
            <a:lumMod val="98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[Snack sales in United State Dashboard.xlsm]Skill 4 Pie pivot!PivotTable6</c:name>
    <c:fmtId val="6"/>
  </c:pivotSource>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Segoe UI Black" panose="020B0A02040204020203" pitchFamily="34" charset="0"/>
                <a:ea typeface="Segoe UI Black" panose="020B0A02040204020203" pitchFamily="34" charset="0"/>
                <a:cs typeface="+mn-cs"/>
              </a:defRPr>
            </a:pPr>
            <a:r>
              <a:rPr lang="en-US" sz="1200">
                <a:latin typeface="Segoe UI Black" panose="020B0A02040204020203" pitchFamily="34" charset="0"/>
                <a:ea typeface="Segoe UI Black" panose="020B0A02040204020203" pitchFamily="34" charset="0"/>
              </a:rPr>
              <a:t>Snack Sales By Category</a:t>
            </a:r>
          </a:p>
        </c:rich>
      </c:tx>
      <c:layout>
        <c:manualLayout>
          <c:xMode val="edge"/>
          <c:yMode val="edge"/>
          <c:x val="1.5996966206562283E-2"/>
          <c:y val="2.0408163265306121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Segoe UI Black" panose="020B0A02040204020203" pitchFamily="34" charset="0"/>
              <a:ea typeface="Segoe UI Black" panose="020B0A02040204020203" pitchFamily="34" charset="0"/>
              <a:cs typeface="+mn-cs"/>
            </a:defRPr>
          </a:pPr>
          <a:endParaRPr lang="en-US"/>
        </a:p>
      </c:txPr>
    </c:title>
    <c:autoTitleDeleted val="0"/>
    <c:pivotFmts>
      <c:pivotFmt>
        <c:idx val="0"/>
        <c:spPr>
          <a:solidFill>
            <a:schemeClr val="accent6"/>
          </a:solidFill>
          <a:ln>
            <a:noFill/>
          </a:ln>
          <a:effectLst>
            <a:outerShdw blurRad="254000" sx="102000" sy="102000" algn="ctr" rotWithShape="0">
              <a:prstClr val="black">
                <a:alpha val="20000"/>
              </a:prstClr>
            </a:outerShdw>
          </a:effectLst>
        </c:spPr>
        <c:marker>
          <c:symbol val="circle"/>
          <c:size val="6"/>
        </c:marker>
      </c:pivotFmt>
      <c:pivotFmt>
        <c:idx val="1"/>
        <c:spPr>
          <a:solidFill>
            <a:schemeClr val="accent6"/>
          </a:solidFill>
          <a:ln>
            <a:noFill/>
          </a:ln>
          <a:effectLst>
            <a:outerShdw blurRad="254000" sx="102000" sy="102000" algn="ctr" rotWithShape="0">
              <a:prstClr val="black">
                <a:alpha val="20000"/>
              </a:prstClr>
            </a:outerShdw>
          </a:effectLst>
        </c:spPr>
        <c:marker>
          <c:symbol val="circle"/>
          <c:size val="6"/>
        </c:marker>
      </c:pivotFmt>
      <c:pivotFmt>
        <c:idx val="2"/>
        <c:spPr>
          <a:solidFill>
            <a:schemeClr val="accent6">
              <a:shade val="58000"/>
            </a:schemeClr>
          </a:solidFill>
          <a:ln>
            <a:noFill/>
          </a:ln>
          <a:effectLst>
            <a:outerShdw blurRad="254000" sx="102000" sy="102000" algn="ctr" rotWithShape="0">
              <a:prstClr val="black">
                <a:alpha val="20000"/>
              </a:prstClr>
            </a:outerShdw>
          </a:effectLst>
        </c:spPr>
      </c:pivotFmt>
      <c:pivotFmt>
        <c:idx val="3"/>
        <c:spPr>
          <a:solidFill>
            <a:schemeClr val="accent6">
              <a:shade val="86000"/>
            </a:schemeClr>
          </a:solidFill>
          <a:ln>
            <a:noFill/>
          </a:ln>
          <a:effectLst>
            <a:outerShdw blurRad="254000" sx="102000" sy="102000" algn="ctr" rotWithShape="0">
              <a:prstClr val="black">
                <a:alpha val="20000"/>
              </a:prstClr>
            </a:outerShdw>
          </a:effectLst>
        </c:spPr>
      </c:pivotFmt>
      <c:pivotFmt>
        <c:idx val="4"/>
        <c:spPr>
          <a:solidFill>
            <a:schemeClr val="accent6">
              <a:tint val="86000"/>
            </a:schemeClr>
          </a:solidFill>
          <a:ln>
            <a:noFill/>
          </a:ln>
          <a:effectLst>
            <a:outerShdw blurRad="254000" sx="102000" sy="102000" algn="ctr" rotWithShape="0">
              <a:prstClr val="black">
                <a:alpha val="20000"/>
              </a:prstClr>
            </a:outerShdw>
          </a:effectLst>
        </c:spPr>
      </c:pivotFmt>
      <c:pivotFmt>
        <c:idx val="5"/>
        <c:spPr>
          <a:solidFill>
            <a:schemeClr val="accent6">
              <a:tint val="58000"/>
            </a:schemeClr>
          </a:solidFill>
          <a:ln>
            <a:noFill/>
          </a:ln>
          <a:effectLst>
            <a:outerShdw blurRad="254000" sx="102000" sy="102000" algn="ctr" rotWithShape="0">
              <a:prstClr val="black">
                <a:alpha val="20000"/>
              </a:prstClr>
            </a:outerShdw>
          </a:effectLst>
        </c:spPr>
      </c:pivotFmt>
      <c:pivotFmt>
        <c:idx val="6"/>
        <c:spPr>
          <a:solidFill>
            <a:schemeClr val="accent6">
              <a:shade val="58000"/>
            </a:schemeClr>
          </a:solidFill>
          <a:ln>
            <a:noFill/>
          </a:ln>
          <a:effectLst>
            <a:outerShdw blurRad="254000" sx="102000" sy="102000" algn="ctr" rotWithShape="0">
              <a:prstClr val="black">
                <a:alpha val="20000"/>
              </a:prstClr>
            </a:outerShdw>
          </a:effectLst>
        </c:spPr>
      </c:pivotFmt>
      <c:pivotFmt>
        <c:idx val="7"/>
        <c:spPr>
          <a:solidFill>
            <a:schemeClr val="accent6">
              <a:shade val="86000"/>
            </a:schemeClr>
          </a:solidFill>
          <a:ln>
            <a:noFill/>
          </a:ln>
          <a:effectLst>
            <a:outerShdw blurRad="254000" sx="102000" sy="102000" algn="ctr" rotWithShape="0">
              <a:prstClr val="black">
                <a:alpha val="20000"/>
              </a:prstClr>
            </a:outerShdw>
          </a:effectLst>
        </c:spPr>
      </c:pivotFmt>
      <c:pivotFmt>
        <c:idx val="8"/>
        <c:spPr>
          <a:solidFill>
            <a:schemeClr val="accent6">
              <a:tint val="86000"/>
            </a:schemeClr>
          </a:solidFill>
          <a:ln>
            <a:noFill/>
          </a:ln>
          <a:effectLst>
            <a:outerShdw blurRad="254000" sx="102000" sy="102000" algn="ctr" rotWithShape="0">
              <a:prstClr val="black">
                <a:alpha val="20000"/>
              </a:prstClr>
            </a:outerShdw>
          </a:effectLst>
        </c:spPr>
      </c:pivotFmt>
      <c:pivotFmt>
        <c:idx val="9"/>
        <c:spPr>
          <a:solidFill>
            <a:schemeClr val="accent6">
              <a:tint val="58000"/>
            </a:schemeClr>
          </a:solidFill>
          <a:ln>
            <a:noFill/>
          </a:ln>
          <a:effectLst>
            <a:outerShdw blurRad="254000" sx="102000" sy="102000" algn="ctr" rotWithShape="0">
              <a:prstClr val="black">
                <a:alpha val="20000"/>
              </a:prstClr>
            </a:outerShdw>
          </a:effectLst>
        </c:spPr>
      </c:pivotFmt>
      <c:pivotFmt>
        <c:idx val="1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6">
              <a:shade val="58000"/>
            </a:schemeClr>
          </a:solidFill>
          <a:ln>
            <a:noFill/>
          </a:ln>
          <a:effectLst>
            <a:outerShdw blurRad="254000" sx="102000" sy="102000" algn="ctr" rotWithShape="0">
              <a:prstClr val="black">
                <a:alpha val="20000"/>
              </a:prstClr>
            </a:outerShdw>
          </a:effectLst>
        </c:spPr>
      </c:pivotFmt>
      <c:pivotFmt>
        <c:idx val="12"/>
        <c:spPr>
          <a:solidFill>
            <a:schemeClr val="accent6">
              <a:shade val="86000"/>
            </a:schemeClr>
          </a:solidFill>
          <a:ln>
            <a:noFill/>
          </a:ln>
          <a:effectLst>
            <a:outerShdw blurRad="254000" sx="102000" sy="102000" algn="ctr" rotWithShape="0">
              <a:prstClr val="black">
                <a:alpha val="20000"/>
              </a:prstClr>
            </a:outerShdw>
          </a:effectLst>
        </c:spPr>
      </c:pivotFmt>
      <c:pivotFmt>
        <c:idx val="13"/>
        <c:spPr>
          <a:solidFill>
            <a:schemeClr val="accent6">
              <a:tint val="86000"/>
            </a:schemeClr>
          </a:solidFill>
          <a:ln>
            <a:noFill/>
          </a:ln>
          <a:effectLst>
            <a:outerShdw blurRad="254000" sx="102000" sy="102000" algn="ctr" rotWithShape="0">
              <a:prstClr val="black">
                <a:alpha val="20000"/>
              </a:prstClr>
            </a:outerShdw>
          </a:effectLst>
        </c:spPr>
      </c:pivotFmt>
      <c:pivotFmt>
        <c:idx val="14"/>
        <c:spPr>
          <a:solidFill>
            <a:schemeClr val="accent6">
              <a:tint val="58000"/>
            </a:schemeClr>
          </a:solidFill>
          <a:ln>
            <a:noFill/>
          </a:ln>
          <a:effectLst>
            <a:outerShdw blurRad="254000" sx="102000" sy="102000" algn="ctr" rotWithShape="0">
              <a:prstClr val="black">
                <a:alpha val="20000"/>
              </a:prstClr>
            </a:outerShdw>
          </a:effectLst>
        </c:spPr>
      </c:pivotFmt>
      <c:pivotFmt>
        <c:idx val="1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6">
              <a:shade val="58000"/>
            </a:schemeClr>
          </a:solidFill>
          <a:ln>
            <a:noFill/>
          </a:ln>
          <a:effectLst>
            <a:outerShdw blurRad="254000" sx="102000" sy="102000" algn="ctr" rotWithShape="0">
              <a:prstClr val="black">
                <a:alpha val="20000"/>
              </a:prstClr>
            </a:outerShdw>
          </a:effectLst>
        </c:spPr>
      </c:pivotFmt>
      <c:pivotFmt>
        <c:idx val="17"/>
        <c:spPr>
          <a:solidFill>
            <a:schemeClr val="accent6">
              <a:shade val="86000"/>
            </a:schemeClr>
          </a:solidFill>
          <a:ln>
            <a:noFill/>
          </a:ln>
          <a:effectLst>
            <a:outerShdw blurRad="254000" sx="102000" sy="102000" algn="ctr" rotWithShape="0">
              <a:prstClr val="black">
                <a:alpha val="20000"/>
              </a:prstClr>
            </a:outerShdw>
          </a:effectLst>
        </c:spPr>
      </c:pivotFmt>
      <c:pivotFmt>
        <c:idx val="18"/>
        <c:spPr>
          <a:solidFill>
            <a:schemeClr val="accent6">
              <a:tint val="86000"/>
            </a:schemeClr>
          </a:solidFill>
          <a:ln>
            <a:noFill/>
          </a:ln>
          <a:effectLst>
            <a:outerShdw blurRad="254000" sx="102000" sy="102000" algn="ctr" rotWithShape="0">
              <a:prstClr val="black">
                <a:alpha val="20000"/>
              </a:prstClr>
            </a:outerShdw>
          </a:effectLst>
        </c:spPr>
      </c:pivotFmt>
      <c:pivotFmt>
        <c:idx val="19"/>
        <c:spPr>
          <a:solidFill>
            <a:schemeClr val="accent6">
              <a:tint val="58000"/>
            </a:schemeClr>
          </a:solidFill>
          <a:ln>
            <a:noFill/>
          </a:ln>
          <a:effectLst>
            <a:outerShdw blurRad="254000" sx="102000" sy="102000" algn="ctr" rotWithShape="0">
              <a:prstClr val="black">
                <a:alpha val="20000"/>
              </a:prstClr>
            </a:outerShdw>
          </a:effectLst>
        </c:spPr>
      </c:pivotFmt>
      <c:pivotFmt>
        <c:idx val="2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6">
              <a:shade val="58000"/>
            </a:schemeClr>
          </a:solidFill>
          <a:ln>
            <a:noFill/>
          </a:ln>
          <a:effectLst>
            <a:outerShdw blurRad="254000" sx="102000" sy="102000" algn="ctr" rotWithShape="0">
              <a:prstClr val="black">
                <a:alpha val="20000"/>
              </a:prstClr>
            </a:outerShdw>
          </a:effectLst>
        </c:spPr>
      </c:pivotFmt>
      <c:pivotFmt>
        <c:idx val="22"/>
        <c:spPr>
          <a:solidFill>
            <a:schemeClr val="accent6">
              <a:shade val="86000"/>
            </a:schemeClr>
          </a:solidFill>
          <a:ln>
            <a:noFill/>
          </a:ln>
          <a:effectLst>
            <a:outerShdw blurRad="254000" sx="102000" sy="102000" algn="ctr" rotWithShape="0">
              <a:prstClr val="black">
                <a:alpha val="20000"/>
              </a:prstClr>
            </a:outerShdw>
          </a:effectLst>
        </c:spPr>
      </c:pivotFmt>
      <c:pivotFmt>
        <c:idx val="23"/>
        <c:spPr>
          <a:solidFill>
            <a:schemeClr val="accent6">
              <a:tint val="86000"/>
            </a:schemeClr>
          </a:solidFill>
          <a:ln>
            <a:noFill/>
          </a:ln>
          <a:effectLst>
            <a:outerShdw blurRad="254000" sx="102000" sy="102000" algn="ctr" rotWithShape="0">
              <a:prstClr val="black">
                <a:alpha val="20000"/>
              </a:prstClr>
            </a:outerShdw>
          </a:effectLst>
        </c:spPr>
      </c:pivotFmt>
      <c:pivotFmt>
        <c:idx val="24"/>
        <c:spPr>
          <a:solidFill>
            <a:schemeClr val="accent6">
              <a:tint val="58000"/>
            </a:schemeClr>
          </a:solidFill>
          <a:ln>
            <a:noFill/>
          </a:ln>
          <a:effectLst>
            <a:outerShdw blurRad="254000" sx="102000" sy="102000" algn="ctr" rotWithShape="0">
              <a:prstClr val="black">
                <a:alpha val="20000"/>
              </a:prstClr>
            </a:outerShdw>
          </a:effectLst>
        </c:spPr>
      </c:pivotFmt>
      <c:pivotFmt>
        <c:idx val="2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6"/>
        <c:spPr>
          <a:solidFill>
            <a:schemeClr val="accent6">
              <a:shade val="58000"/>
            </a:schemeClr>
          </a:solidFill>
          <a:ln>
            <a:noFill/>
          </a:ln>
          <a:effectLst>
            <a:outerShdw blurRad="254000" sx="102000" sy="102000" algn="ctr" rotWithShape="0">
              <a:prstClr val="black">
                <a:alpha val="20000"/>
              </a:prstClr>
            </a:outerShdw>
          </a:effectLst>
        </c:spPr>
      </c:pivotFmt>
      <c:pivotFmt>
        <c:idx val="27"/>
        <c:spPr>
          <a:solidFill>
            <a:schemeClr val="accent6">
              <a:shade val="86000"/>
            </a:schemeClr>
          </a:solidFill>
          <a:ln>
            <a:noFill/>
          </a:ln>
          <a:effectLst>
            <a:outerShdw blurRad="254000" sx="102000" sy="102000" algn="ctr" rotWithShape="0">
              <a:prstClr val="black">
                <a:alpha val="20000"/>
              </a:prstClr>
            </a:outerShdw>
          </a:effectLst>
        </c:spPr>
      </c:pivotFmt>
      <c:pivotFmt>
        <c:idx val="28"/>
        <c:spPr>
          <a:solidFill>
            <a:schemeClr val="accent6">
              <a:tint val="86000"/>
            </a:schemeClr>
          </a:solidFill>
          <a:ln>
            <a:noFill/>
          </a:ln>
          <a:effectLst>
            <a:outerShdw blurRad="254000" sx="102000" sy="102000" algn="ctr" rotWithShape="0">
              <a:prstClr val="black">
                <a:alpha val="20000"/>
              </a:prstClr>
            </a:outerShdw>
          </a:effectLst>
        </c:spPr>
      </c:pivotFmt>
      <c:pivotFmt>
        <c:idx val="29"/>
        <c:spPr>
          <a:solidFill>
            <a:schemeClr val="accent6">
              <a:tint val="58000"/>
            </a:schemeClr>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5.8732581896650676E-2"/>
          <c:y val="0.18119602893149805"/>
          <c:w val="0.5798875905817894"/>
          <c:h val="0.75916581515096859"/>
        </c:manualLayout>
      </c:layout>
      <c:doughnutChart>
        <c:varyColors val="1"/>
        <c:ser>
          <c:idx val="0"/>
          <c:order val="0"/>
          <c:tx>
            <c:strRef>
              <c:f>'Skill 4 Pie pivot'!$B$3</c:f>
              <c:strCache>
                <c:ptCount val="1"/>
                <c:pt idx="0">
                  <c:v>TotalSales</c:v>
                </c:pt>
              </c:strCache>
            </c:strRef>
          </c:tx>
          <c:dPt>
            <c:idx val="0"/>
            <c:bubble3D val="0"/>
            <c:spPr>
              <a:solidFill>
                <a:schemeClr val="accent6">
                  <a:shade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203-464F-A38E-DD4BEEAE0791}"/>
              </c:ext>
            </c:extLst>
          </c:dPt>
          <c:dPt>
            <c:idx val="1"/>
            <c:bubble3D val="0"/>
            <c:spPr>
              <a:solidFill>
                <a:schemeClr val="accent6">
                  <a:shade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203-464F-A38E-DD4BEEAE0791}"/>
              </c:ext>
            </c:extLst>
          </c:dPt>
          <c:dPt>
            <c:idx val="2"/>
            <c:bubble3D val="0"/>
            <c:spPr>
              <a:solidFill>
                <a:schemeClr val="accent6">
                  <a:tint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203-464F-A38E-DD4BEEAE0791}"/>
              </c:ext>
            </c:extLst>
          </c:dPt>
          <c:dPt>
            <c:idx val="3"/>
            <c:bubble3D val="0"/>
            <c:spPr>
              <a:solidFill>
                <a:schemeClr val="accent6">
                  <a:tint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203-464F-A38E-DD4BEEAE079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'Skill 4 Pie pivot'!$A$4:$A$8</c:f>
              <c:strCache>
                <c:ptCount val="4"/>
                <c:pt idx="0">
                  <c:v>Bars</c:v>
                </c:pt>
                <c:pt idx="1">
                  <c:v>Cookies</c:v>
                </c:pt>
                <c:pt idx="2">
                  <c:v>Crackers</c:v>
                </c:pt>
                <c:pt idx="3">
                  <c:v>Crisps</c:v>
                </c:pt>
              </c:strCache>
            </c:strRef>
          </c:cat>
          <c:val>
            <c:numRef>
              <c:f>'Skill 4 Pie pivot'!$B$4:$B$8</c:f>
              <c:numCache>
                <c:formatCode>_(* #,##0_);_(* \(#,##0\);_(* "-"??_);_(@_)</c:formatCode>
                <c:ptCount val="4"/>
                <c:pt idx="0">
                  <c:v>10624.070000000002</c:v>
                </c:pt>
                <c:pt idx="1">
                  <c:v>17212.41</c:v>
                </c:pt>
                <c:pt idx="2">
                  <c:v>3339.9299999999994</c:v>
                </c:pt>
                <c:pt idx="3">
                  <c:v>2276.31</c:v>
                </c:pt>
              </c:numCache>
            </c:numRef>
          </c:val>
          <c:extLst>
            <c:ext xmlns:c16="http://schemas.microsoft.com/office/drawing/2014/chart" uri="{C3380CC4-5D6E-409C-BE32-E72D297353CC}">
              <c16:uniqueId val="{00000008-2203-464F-A38E-DD4BEEAE0791}"/>
            </c:ext>
          </c:extLst>
        </c:ser>
        <c:ser>
          <c:idx val="1"/>
          <c:order val="1"/>
          <c:tx>
            <c:strRef>
              <c:f>'Skill 4 Pie pivot'!$C$3</c:f>
              <c:strCache>
                <c:ptCount val="1"/>
                <c:pt idx="0">
                  <c:v>% of TotalSales</c:v>
                </c:pt>
              </c:strCache>
            </c:strRef>
          </c:tx>
          <c:dPt>
            <c:idx val="0"/>
            <c:bubble3D val="0"/>
            <c:spPr>
              <a:solidFill>
                <a:schemeClr val="accent6">
                  <a:shade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2203-464F-A38E-DD4BEEAE0791}"/>
              </c:ext>
            </c:extLst>
          </c:dPt>
          <c:dPt>
            <c:idx val="1"/>
            <c:bubble3D val="0"/>
            <c:spPr>
              <a:solidFill>
                <a:schemeClr val="accent6">
                  <a:shade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2203-464F-A38E-DD4BEEAE0791}"/>
              </c:ext>
            </c:extLst>
          </c:dPt>
          <c:dPt>
            <c:idx val="2"/>
            <c:bubble3D val="0"/>
            <c:spPr>
              <a:solidFill>
                <a:schemeClr val="accent6">
                  <a:tint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2203-464F-A38E-DD4BEEAE0791}"/>
              </c:ext>
            </c:extLst>
          </c:dPt>
          <c:dPt>
            <c:idx val="3"/>
            <c:bubble3D val="0"/>
            <c:spPr>
              <a:solidFill>
                <a:schemeClr val="accent6">
                  <a:tint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0-2203-464F-A38E-DD4BEEAE079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'Skill 4 Pie pivot'!$A$4:$A$8</c:f>
              <c:strCache>
                <c:ptCount val="4"/>
                <c:pt idx="0">
                  <c:v>Bars</c:v>
                </c:pt>
                <c:pt idx="1">
                  <c:v>Cookies</c:v>
                </c:pt>
                <c:pt idx="2">
                  <c:v>Crackers</c:v>
                </c:pt>
                <c:pt idx="3">
                  <c:v>Crisps</c:v>
                </c:pt>
              </c:strCache>
            </c:strRef>
          </c:cat>
          <c:val>
            <c:numRef>
              <c:f>'Skill 4 Pie pivot'!$C$4:$C$8</c:f>
              <c:numCache>
                <c:formatCode>0.00%</c:formatCode>
                <c:ptCount val="4"/>
                <c:pt idx="0">
                  <c:v>0.31758463885746813</c:v>
                </c:pt>
                <c:pt idx="1">
                  <c:v>0.51452946128147425</c:v>
                </c:pt>
                <c:pt idx="2">
                  <c:v>9.9840311938760112E-2</c:v>
                </c:pt>
                <c:pt idx="3">
                  <c:v>6.8045587922297493E-2</c:v>
                </c:pt>
              </c:numCache>
            </c:numRef>
          </c:val>
          <c:extLst>
            <c:ext xmlns:c16="http://schemas.microsoft.com/office/drawing/2014/chart" uri="{C3380CC4-5D6E-409C-BE32-E72D297353CC}">
              <c16:uniqueId val="{00000011-2203-464F-A38E-DD4BEEAE079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1">
            <a:lumMod val="84000"/>
          </a:schemeClr>
        </a:gs>
        <a:gs pos="100000">
          <a:schemeClr val="bg1">
            <a:alpha val="62000"/>
            <a:lumMod val="98000"/>
          </a:schemeClr>
        </a:gs>
      </a:gsLst>
      <a:lin ang="5400000" scaled="1"/>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[Snack sales in United State Dashboard.xlsm]Skill 4 Pie pivot!PivotTable7</c:name>
    <c:fmtId val="6"/>
  </c:pivotSource>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Segoe UI Black" panose="020B0A02040204020203" pitchFamily="34" charset="0"/>
                <a:ea typeface="Segoe UI Black" panose="020B0A02040204020203" pitchFamily="34" charset="0"/>
                <a:cs typeface="+mn-cs"/>
              </a:defRPr>
            </a:pPr>
            <a:r>
              <a:rPr lang="en-US" sz="1200">
                <a:latin typeface="Segoe UI Black" panose="020B0A02040204020203" pitchFamily="34" charset="0"/>
                <a:ea typeface="Segoe UI Black" panose="020B0A02040204020203" pitchFamily="34" charset="0"/>
              </a:rPr>
              <a:t>Snack Sales By City</a:t>
            </a:r>
          </a:p>
        </c:rich>
      </c:tx>
      <c:layout>
        <c:manualLayout>
          <c:xMode val="edge"/>
          <c:yMode val="edge"/>
          <c:x val="1.5996966206562283E-2"/>
          <c:y val="2.0408163265306121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Segoe UI Black" panose="020B0A02040204020203" pitchFamily="34" charset="0"/>
              <a:ea typeface="Segoe UI Black" panose="020B0A02040204020203" pitchFamily="34" charset="0"/>
              <a:cs typeface="+mn-cs"/>
            </a:defRPr>
          </a:pPr>
          <a:endParaRPr lang="en-US"/>
        </a:p>
      </c:txPr>
    </c:title>
    <c:autoTitleDeleted val="0"/>
    <c:pivotFmts>
      <c:pivotFmt>
        <c:idx val="0"/>
        <c:spPr>
          <a:solidFill>
            <a:schemeClr val="accent6"/>
          </a:solidFill>
          <a:ln>
            <a:noFill/>
          </a:ln>
          <a:effectLst>
            <a:outerShdw blurRad="254000" sx="102000" sy="102000" algn="ctr" rotWithShape="0">
              <a:prstClr val="black">
                <a:alpha val="20000"/>
              </a:prstClr>
            </a:outerShdw>
          </a:effectLst>
        </c:spPr>
        <c:marker>
          <c:symbol val="circle"/>
          <c:size val="6"/>
        </c:marker>
      </c:pivotFmt>
      <c:pivotFmt>
        <c:idx val="1"/>
        <c:spPr>
          <a:solidFill>
            <a:schemeClr val="accent6"/>
          </a:solidFill>
          <a:ln>
            <a:noFill/>
          </a:ln>
          <a:effectLst>
            <a:outerShdw blurRad="254000" sx="102000" sy="102000" algn="ctr" rotWithShape="0">
              <a:prstClr val="black">
                <a:alpha val="20000"/>
              </a:prstClr>
            </a:outerShdw>
          </a:effectLst>
        </c:spPr>
        <c:marker>
          <c:symbol val="circle"/>
          <c:size val="6"/>
        </c:marker>
      </c:pivotFmt>
      <c:pivotFmt>
        <c:idx val="2"/>
        <c:spPr>
          <a:solidFill>
            <a:schemeClr val="accent6">
              <a:shade val="58000"/>
            </a:schemeClr>
          </a:solidFill>
          <a:ln>
            <a:noFill/>
          </a:ln>
          <a:effectLst>
            <a:outerShdw blurRad="254000" sx="102000" sy="102000" algn="ctr" rotWithShape="0">
              <a:prstClr val="black">
                <a:alpha val="20000"/>
              </a:prstClr>
            </a:outerShdw>
          </a:effectLst>
        </c:spPr>
      </c:pivotFmt>
      <c:pivotFmt>
        <c:idx val="3"/>
        <c:spPr>
          <a:solidFill>
            <a:schemeClr val="accent6">
              <a:shade val="86000"/>
            </a:schemeClr>
          </a:solidFill>
          <a:ln>
            <a:noFill/>
          </a:ln>
          <a:effectLst>
            <a:outerShdw blurRad="254000" sx="102000" sy="102000" algn="ctr" rotWithShape="0">
              <a:prstClr val="black">
                <a:alpha val="20000"/>
              </a:prstClr>
            </a:outerShdw>
          </a:effectLst>
        </c:spPr>
      </c:pivotFmt>
      <c:pivotFmt>
        <c:idx val="4"/>
        <c:spPr>
          <a:solidFill>
            <a:schemeClr val="accent6">
              <a:tint val="86000"/>
            </a:schemeClr>
          </a:solidFill>
          <a:ln>
            <a:noFill/>
          </a:ln>
          <a:effectLst>
            <a:outerShdw blurRad="254000" sx="102000" sy="102000" algn="ctr" rotWithShape="0">
              <a:prstClr val="black">
                <a:alpha val="20000"/>
              </a:prstClr>
            </a:outerShdw>
          </a:effectLst>
        </c:spPr>
      </c:pivotFmt>
      <c:pivotFmt>
        <c:idx val="5"/>
        <c:spPr>
          <a:solidFill>
            <a:schemeClr val="accent6">
              <a:tint val="58000"/>
            </a:schemeClr>
          </a:solidFill>
          <a:ln>
            <a:noFill/>
          </a:ln>
          <a:effectLst>
            <a:outerShdw blurRad="254000" sx="102000" sy="102000" algn="ctr" rotWithShape="0">
              <a:prstClr val="black">
                <a:alpha val="20000"/>
              </a:prstClr>
            </a:outerShdw>
          </a:effectLst>
        </c:spPr>
      </c:pivotFmt>
      <c:pivotFmt>
        <c:idx val="6"/>
        <c:spPr>
          <a:solidFill>
            <a:schemeClr val="accent6">
              <a:shade val="58000"/>
            </a:schemeClr>
          </a:solidFill>
          <a:ln>
            <a:noFill/>
          </a:ln>
          <a:effectLst>
            <a:outerShdw blurRad="254000" sx="102000" sy="102000" algn="ctr" rotWithShape="0">
              <a:prstClr val="black">
                <a:alpha val="20000"/>
              </a:prstClr>
            </a:outerShdw>
          </a:effectLst>
        </c:spPr>
      </c:pivotFmt>
      <c:pivotFmt>
        <c:idx val="7"/>
        <c:spPr>
          <a:solidFill>
            <a:schemeClr val="accent6">
              <a:shade val="86000"/>
            </a:schemeClr>
          </a:solidFill>
          <a:ln>
            <a:noFill/>
          </a:ln>
          <a:effectLst>
            <a:outerShdw blurRad="254000" sx="102000" sy="102000" algn="ctr" rotWithShape="0">
              <a:prstClr val="black">
                <a:alpha val="20000"/>
              </a:prstClr>
            </a:outerShdw>
          </a:effectLst>
        </c:spPr>
      </c:pivotFmt>
      <c:pivotFmt>
        <c:idx val="8"/>
        <c:spPr>
          <a:solidFill>
            <a:schemeClr val="accent6">
              <a:tint val="86000"/>
            </a:schemeClr>
          </a:solidFill>
          <a:ln>
            <a:noFill/>
          </a:ln>
          <a:effectLst>
            <a:outerShdw blurRad="254000" sx="102000" sy="102000" algn="ctr" rotWithShape="0">
              <a:prstClr val="black">
                <a:alpha val="20000"/>
              </a:prstClr>
            </a:outerShdw>
          </a:effectLst>
        </c:spPr>
      </c:pivotFmt>
      <c:pivotFmt>
        <c:idx val="9"/>
        <c:spPr>
          <a:solidFill>
            <a:schemeClr val="accent6">
              <a:tint val="58000"/>
            </a:schemeClr>
          </a:solidFill>
          <a:ln>
            <a:noFill/>
          </a:ln>
          <a:effectLst>
            <a:outerShdw blurRad="254000" sx="102000" sy="102000" algn="ctr" rotWithShape="0">
              <a:prstClr val="black">
                <a:alpha val="20000"/>
              </a:prstClr>
            </a:outerShdw>
          </a:effectLst>
        </c:spPr>
      </c:pivotFmt>
      <c:pivotFmt>
        <c:idx val="1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6">
              <a:shade val="58000"/>
            </a:schemeClr>
          </a:solidFill>
          <a:ln>
            <a:noFill/>
          </a:ln>
          <a:effectLst>
            <a:outerShdw blurRad="254000" sx="102000" sy="102000" algn="ctr" rotWithShape="0">
              <a:prstClr val="black">
                <a:alpha val="20000"/>
              </a:prstClr>
            </a:outerShdw>
          </a:effectLst>
        </c:spPr>
      </c:pivotFmt>
      <c:pivotFmt>
        <c:idx val="12"/>
        <c:spPr>
          <a:solidFill>
            <a:schemeClr val="accent6">
              <a:shade val="86000"/>
            </a:schemeClr>
          </a:solidFill>
          <a:ln>
            <a:noFill/>
          </a:ln>
          <a:effectLst>
            <a:outerShdw blurRad="254000" sx="102000" sy="102000" algn="ctr" rotWithShape="0">
              <a:prstClr val="black">
                <a:alpha val="20000"/>
              </a:prstClr>
            </a:outerShdw>
          </a:effectLst>
        </c:spPr>
      </c:pivotFmt>
      <c:pivotFmt>
        <c:idx val="13"/>
        <c:spPr>
          <a:solidFill>
            <a:schemeClr val="accent6">
              <a:tint val="86000"/>
            </a:schemeClr>
          </a:solidFill>
          <a:ln>
            <a:noFill/>
          </a:ln>
          <a:effectLst>
            <a:outerShdw blurRad="254000" sx="102000" sy="102000" algn="ctr" rotWithShape="0">
              <a:prstClr val="black">
                <a:alpha val="20000"/>
              </a:prstClr>
            </a:outerShdw>
          </a:effectLst>
        </c:spPr>
      </c:pivotFmt>
      <c:pivotFmt>
        <c:idx val="14"/>
        <c:spPr>
          <a:solidFill>
            <a:schemeClr val="accent6">
              <a:tint val="58000"/>
            </a:schemeClr>
          </a:solidFill>
          <a:ln>
            <a:noFill/>
          </a:ln>
          <a:effectLst>
            <a:outerShdw blurRad="254000" sx="102000" sy="102000" algn="ctr" rotWithShape="0">
              <a:prstClr val="black">
                <a:alpha val="20000"/>
              </a:prstClr>
            </a:outerShdw>
          </a:effectLst>
        </c:spPr>
      </c:pivotFmt>
      <c:pivotFmt>
        <c:idx val="1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6">
              <a:shade val="58000"/>
            </a:schemeClr>
          </a:solidFill>
          <a:ln>
            <a:noFill/>
          </a:ln>
          <a:effectLst>
            <a:outerShdw blurRad="254000" sx="102000" sy="102000" algn="ctr" rotWithShape="0">
              <a:prstClr val="black">
                <a:alpha val="20000"/>
              </a:prstClr>
            </a:outerShdw>
          </a:effectLst>
        </c:spPr>
      </c:pivotFmt>
      <c:pivotFmt>
        <c:idx val="17"/>
        <c:spPr>
          <a:solidFill>
            <a:schemeClr val="accent6">
              <a:shade val="86000"/>
            </a:schemeClr>
          </a:solidFill>
          <a:ln>
            <a:noFill/>
          </a:ln>
          <a:effectLst>
            <a:outerShdw blurRad="254000" sx="102000" sy="102000" algn="ctr" rotWithShape="0">
              <a:prstClr val="black">
                <a:alpha val="20000"/>
              </a:prstClr>
            </a:outerShdw>
          </a:effectLst>
        </c:spPr>
      </c:pivotFmt>
      <c:pivotFmt>
        <c:idx val="18"/>
        <c:spPr>
          <a:solidFill>
            <a:schemeClr val="accent6">
              <a:tint val="86000"/>
            </a:schemeClr>
          </a:solidFill>
          <a:ln>
            <a:noFill/>
          </a:ln>
          <a:effectLst>
            <a:outerShdw blurRad="254000" sx="102000" sy="102000" algn="ctr" rotWithShape="0">
              <a:prstClr val="black">
                <a:alpha val="20000"/>
              </a:prstClr>
            </a:outerShdw>
          </a:effectLst>
        </c:spPr>
      </c:pivotFmt>
      <c:pivotFmt>
        <c:idx val="19"/>
        <c:spPr>
          <a:solidFill>
            <a:schemeClr val="accent6">
              <a:tint val="58000"/>
            </a:schemeClr>
          </a:solidFill>
          <a:ln>
            <a:noFill/>
          </a:ln>
          <a:effectLst>
            <a:outerShdw blurRad="254000" sx="102000" sy="102000" algn="ctr" rotWithShape="0">
              <a:prstClr val="black">
                <a:alpha val="20000"/>
              </a:prstClr>
            </a:outerShdw>
          </a:effectLst>
        </c:spPr>
      </c:pivotFmt>
      <c:pivotFmt>
        <c:idx val="20"/>
        <c:spPr>
          <a:solidFill>
            <a:schemeClr val="accent6"/>
          </a:solidFill>
          <a:ln>
            <a:noFill/>
          </a:ln>
          <a:effectLst>
            <a:outerShdw blurRad="254000" sx="102000" sy="102000" algn="ctr" rotWithShape="0">
              <a:prstClr val="black">
                <a:alpha val="20000"/>
              </a:prstClr>
            </a:outerShdw>
          </a:effectLst>
        </c:spPr>
        <c:marker>
          <c:symbol val="none"/>
        </c:marker>
      </c:pivotFmt>
      <c:pivotFmt>
        <c:idx val="21"/>
        <c:spPr>
          <a:solidFill>
            <a:schemeClr val="accent6">
              <a:shade val="58000"/>
            </a:schemeClr>
          </a:solidFill>
          <a:ln>
            <a:noFill/>
          </a:ln>
          <a:effectLst>
            <a:outerShdw blurRad="254000" sx="102000" sy="102000" algn="ctr" rotWithShape="0">
              <a:prstClr val="black">
                <a:alpha val="20000"/>
              </a:prstClr>
            </a:outerShdw>
          </a:effectLst>
        </c:spPr>
      </c:pivotFmt>
      <c:pivotFmt>
        <c:idx val="22"/>
        <c:spPr>
          <a:solidFill>
            <a:schemeClr val="accent6">
              <a:shade val="86000"/>
            </a:schemeClr>
          </a:solidFill>
          <a:ln>
            <a:noFill/>
          </a:ln>
          <a:effectLst>
            <a:outerShdw blurRad="254000" sx="102000" sy="102000" algn="ctr" rotWithShape="0">
              <a:prstClr val="black">
                <a:alpha val="20000"/>
              </a:prstClr>
            </a:outerShdw>
          </a:effectLst>
        </c:spPr>
      </c:pivotFmt>
      <c:pivotFmt>
        <c:idx val="23"/>
        <c:spPr>
          <a:solidFill>
            <a:schemeClr val="accent6">
              <a:tint val="86000"/>
            </a:schemeClr>
          </a:solidFill>
          <a:ln>
            <a:noFill/>
          </a:ln>
          <a:effectLst>
            <a:outerShdw blurRad="254000" sx="102000" sy="102000" algn="ctr" rotWithShape="0">
              <a:prstClr val="black">
                <a:alpha val="20000"/>
              </a:prstClr>
            </a:outerShdw>
          </a:effectLst>
        </c:spPr>
      </c:pivotFmt>
      <c:pivotFmt>
        <c:idx val="24"/>
        <c:spPr>
          <a:solidFill>
            <a:schemeClr val="accent6">
              <a:tint val="58000"/>
            </a:schemeClr>
          </a:solidFill>
          <a:ln>
            <a:noFill/>
          </a:ln>
          <a:effectLst>
            <a:outerShdw blurRad="254000" sx="102000" sy="102000" algn="ctr" rotWithShape="0">
              <a:prstClr val="black">
                <a:alpha val="20000"/>
              </a:prstClr>
            </a:outerShdw>
          </a:effectLst>
        </c:spPr>
      </c:pivotFmt>
      <c:pivotFmt>
        <c:idx val="25"/>
        <c:spPr>
          <a:solidFill>
            <a:schemeClr val="accent6"/>
          </a:solidFill>
          <a:ln>
            <a:noFill/>
          </a:ln>
          <a:effectLst>
            <a:outerShdw blurRad="254000" sx="102000" sy="102000" algn="ctr" rotWithShape="0">
              <a:prstClr val="black">
                <a:alpha val="20000"/>
              </a:prstClr>
            </a:outerShdw>
          </a:effectLst>
        </c:spPr>
        <c:marker>
          <c:symbol val="none"/>
        </c:marker>
      </c:pivotFmt>
      <c:pivotFmt>
        <c:idx val="26"/>
        <c:spPr>
          <a:solidFill>
            <a:schemeClr val="accent6">
              <a:shade val="58000"/>
            </a:schemeClr>
          </a:solidFill>
          <a:ln>
            <a:noFill/>
          </a:ln>
          <a:effectLst>
            <a:outerShdw blurRad="254000" sx="102000" sy="102000" algn="ctr" rotWithShape="0">
              <a:prstClr val="black">
                <a:alpha val="20000"/>
              </a:prstClr>
            </a:outerShdw>
          </a:effectLst>
        </c:spPr>
      </c:pivotFmt>
      <c:pivotFmt>
        <c:idx val="27"/>
        <c:spPr>
          <a:solidFill>
            <a:schemeClr val="accent6">
              <a:shade val="86000"/>
            </a:schemeClr>
          </a:solidFill>
          <a:ln>
            <a:noFill/>
          </a:ln>
          <a:effectLst>
            <a:outerShdw blurRad="254000" sx="102000" sy="102000" algn="ctr" rotWithShape="0">
              <a:prstClr val="black">
                <a:alpha val="20000"/>
              </a:prstClr>
            </a:outerShdw>
          </a:effectLst>
        </c:spPr>
      </c:pivotFmt>
      <c:pivotFmt>
        <c:idx val="28"/>
        <c:spPr>
          <a:solidFill>
            <a:schemeClr val="accent6">
              <a:tint val="86000"/>
            </a:schemeClr>
          </a:solidFill>
          <a:ln>
            <a:noFill/>
          </a:ln>
          <a:effectLst>
            <a:outerShdw blurRad="254000" sx="102000" sy="102000" algn="ctr" rotWithShape="0">
              <a:prstClr val="black">
                <a:alpha val="20000"/>
              </a:prstClr>
            </a:outerShdw>
          </a:effectLst>
        </c:spPr>
      </c:pivotFmt>
      <c:pivotFmt>
        <c:idx val="29"/>
        <c:spPr>
          <a:solidFill>
            <a:schemeClr val="accent6">
              <a:tint val="58000"/>
            </a:schemeClr>
          </a:solidFill>
          <a:ln>
            <a:noFill/>
          </a:ln>
          <a:effectLst>
            <a:outerShdw blurRad="254000" sx="102000" sy="102000" algn="ctr" rotWithShape="0">
              <a:prstClr val="black">
                <a:alpha val="20000"/>
              </a:prstClr>
            </a:outerShdw>
          </a:effectLst>
        </c:spPr>
      </c:pivotFmt>
      <c:pivotFmt>
        <c:idx val="3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6">
              <a:shade val="58000"/>
            </a:schemeClr>
          </a:solidFill>
          <a:ln>
            <a:noFill/>
          </a:ln>
          <a:effectLst>
            <a:outerShdw blurRad="254000" sx="102000" sy="102000" algn="ctr" rotWithShape="0">
              <a:prstClr val="black">
                <a:alpha val="20000"/>
              </a:prstClr>
            </a:outerShdw>
          </a:effectLst>
        </c:spPr>
      </c:pivotFmt>
      <c:pivotFmt>
        <c:idx val="32"/>
        <c:spPr>
          <a:solidFill>
            <a:schemeClr val="accent6">
              <a:shade val="86000"/>
            </a:schemeClr>
          </a:solidFill>
          <a:ln>
            <a:noFill/>
          </a:ln>
          <a:effectLst>
            <a:outerShdw blurRad="254000" sx="102000" sy="102000" algn="ctr" rotWithShape="0">
              <a:prstClr val="black">
                <a:alpha val="20000"/>
              </a:prstClr>
            </a:outerShdw>
          </a:effectLst>
        </c:spPr>
      </c:pivotFmt>
      <c:pivotFmt>
        <c:idx val="33"/>
        <c:spPr>
          <a:solidFill>
            <a:schemeClr val="accent6">
              <a:tint val="86000"/>
            </a:schemeClr>
          </a:solidFill>
          <a:ln>
            <a:noFill/>
          </a:ln>
          <a:effectLst>
            <a:outerShdw blurRad="254000" sx="102000" sy="102000" algn="ctr" rotWithShape="0">
              <a:prstClr val="black">
                <a:alpha val="20000"/>
              </a:prstClr>
            </a:outerShdw>
          </a:effectLst>
        </c:spPr>
      </c:pivotFmt>
      <c:pivotFmt>
        <c:idx val="34"/>
        <c:spPr>
          <a:solidFill>
            <a:schemeClr val="accent6">
              <a:tint val="58000"/>
            </a:schemeClr>
          </a:solidFill>
          <a:ln>
            <a:noFill/>
          </a:ln>
          <a:effectLst>
            <a:outerShdw blurRad="254000" sx="102000" sy="102000" algn="ctr" rotWithShape="0">
              <a:prstClr val="black">
                <a:alpha val="20000"/>
              </a:prstClr>
            </a:outerShdw>
          </a:effectLst>
        </c:spPr>
      </c:pivotFmt>
      <c:pivotFmt>
        <c:idx val="3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6">
              <a:shade val="58000"/>
            </a:schemeClr>
          </a:solidFill>
          <a:ln>
            <a:noFill/>
          </a:ln>
          <a:effectLst>
            <a:outerShdw blurRad="254000" sx="102000" sy="102000" algn="ctr" rotWithShape="0">
              <a:prstClr val="black">
                <a:alpha val="20000"/>
              </a:prstClr>
            </a:outerShdw>
          </a:effectLst>
        </c:spPr>
      </c:pivotFmt>
      <c:pivotFmt>
        <c:idx val="37"/>
        <c:spPr>
          <a:solidFill>
            <a:schemeClr val="accent6">
              <a:shade val="86000"/>
            </a:schemeClr>
          </a:solidFill>
          <a:ln>
            <a:noFill/>
          </a:ln>
          <a:effectLst>
            <a:outerShdw blurRad="254000" sx="102000" sy="102000" algn="ctr" rotWithShape="0">
              <a:prstClr val="black">
                <a:alpha val="20000"/>
              </a:prstClr>
            </a:outerShdw>
          </a:effectLst>
        </c:spPr>
      </c:pivotFmt>
      <c:pivotFmt>
        <c:idx val="38"/>
        <c:spPr>
          <a:solidFill>
            <a:schemeClr val="accent6">
              <a:tint val="86000"/>
            </a:schemeClr>
          </a:solidFill>
          <a:ln>
            <a:noFill/>
          </a:ln>
          <a:effectLst>
            <a:outerShdw blurRad="254000" sx="102000" sy="102000" algn="ctr" rotWithShape="0">
              <a:prstClr val="black">
                <a:alpha val="20000"/>
              </a:prstClr>
            </a:outerShdw>
          </a:effectLst>
        </c:spPr>
      </c:pivotFmt>
      <c:pivotFmt>
        <c:idx val="39"/>
        <c:spPr>
          <a:solidFill>
            <a:schemeClr val="accent6">
              <a:tint val="58000"/>
            </a:schemeClr>
          </a:solidFill>
          <a:ln>
            <a:noFill/>
          </a:ln>
          <a:effectLst>
            <a:outerShdw blurRad="254000" sx="102000" sy="102000" algn="ctr" rotWithShape="0">
              <a:prstClr val="black">
                <a:alpha val="20000"/>
              </a:prstClr>
            </a:outerShdw>
          </a:effectLst>
        </c:spPr>
      </c:pivotFmt>
      <c:pivotFmt>
        <c:idx val="4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6">
              <a:shade val="58000"/>
            </a:schemeClr>
          </a:solidFill>
          <a:ln>
            <a:noFill/>
          </a:ln>
          <a:effectLst>
            <a:outerShdw blurRad="254000" sx="102000" sy="102000" algn="ctr" rotWithShape="0">
              <a:prstClr val="black">
                <a:alpha val="20000"/>
              </a:prstClr>
            </a:outerShdw>
          </a:effectLst>
        </c:spPr>
      </c:pivotFmt>
      <c:pivotFmt>
        <c:idx val="42"/>
        <c:spPr>
          <a:solidFill>
            <a:schemeClr val="accent6">
              <a:shade val="86000"/>
            </a:schemeClr>
          </a:solidFill>
          <a:ln>
            <a:noFill/>
          </a:ln>
          <a:effectLst>
            <a:outerShdw blurRad="254000" sx="102000" sy="102000" algn="ctr" rotWithShape="0">
              <a:prstClr val="black">
                <a:alpha val="20000"/>
              </a:prstClr>
            </a:outerShdw>
          </a:effectLst>
        </c:spPr>
      </c:pivotFmt>
      <c:pivotFmt>
        <c:idx val="43"/>
        <c:spPr>
          <a:solidFill>
            <a:schemeClr val="accent6">
              <a:tint val="86000"/>
            </a:schemeClr>
          </a:solidFill>
          <a:ln>
            <a:noFill/>
          </a:ln>
          <a:effectLst>
            <a:outerShdw blurRad="254000" sx="102000" sy="102000" algn="ctr" rotWithShape="0">
              <a:prstClr val="black">
                <a:alpha val="20000"/>
              </a:prstClr>
            </a:outerShdw>
          </a:effectLst>
        </c:spPr>
      </c:pivotFmt>
      <c:pivotFmt>
        <c:idx val="44"/>
        <c:spPr>
          <a:solidFill>
            <a:schemeClr val="accent6">
              <a:tint val="58000"/>
            </a:schemeClr>
          </a:solidFill>
          <a:ln>
            <a:noFill/>
          </a:ln>
          <a:effectLst>
            <a:outerShdw blurRad="254000" sx="102000" sy="102000" algn="ctr" rotWithShape="0">
              <a:prstClr val="black">
                <a:alpha val="20000"/>
              </a:prstClr>
            </a:outerShdw>
          </a:effectLst>
        </c:spPr>
      </c:pivotFmt>
      <c:pivotFmt>
        <c:idx val="4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6">
              <a:shade val="58000"/>
            </a:schemeClr>
          </a:solidFill>
          <a:ln>
            <a:noFill/>
          </a:ln>
          <a:effectLst>
            <a:outerShdw blurRad="254000" sx="102000" sy="102000" algn="ctr" rotWithShape="0">
              <a:prstClr val="black">
                <a:alpha val="20000"/>
              </a:prstClr>
            </a:outerShdw>
          </a:effectLst>
        </c:spPr>
      </c:pivotFmt>
      <c:pivotFmt>
        <c:idx val="47"/>
        <c:spPr>
          <a:solidFill>
            <a:schemeClr val="accent6">
              <a:shade val="86000"/>
            </a:schemeClr>
          </a:solidFill>
          <a:ln>
            <a:noFill/>
          </a:ln>
          <a:effectLst>
            <a:outerShdw blurRad="254000" sx="102000" sy="102000" algn="ctr" rotWithShape="0">
              <a:prstClr val="black">
                <a:alpha val="20000"/>
              </a:prstClr>
            </a:outerShdw>
          </a:effectLst>
        </c:spPr>
      </c:pivotFmt>
      <c:pivotFmt>
        <c:idx val="48"/>
        <c:spPr>
          <a:solidFill>
            <a:schemeClr val="accent6">
              <a:tint val="86000"/>
            </a:schemeClr>
          </a:solidFill>
          <a:ln>
            <a:noFill/>
          </a:ln>
          <a:effectLst>
            <a:outerShdw blurRad="254000" sx="102000" sy="102000" algn="ctr" rotWithShape="0">
              <a:prstClr val="black">
                <a:alpha val="20000"/>
              </a:prstClr>
            </a:outerShdw>
          </a:effectLst>
        </c:spPr>
      </c:pivotFmt>
      <c:pivotFmt>
        <c:idx val="49"/>
        <c:spPr>
          <a:solidFill>
            <a:schemeClr val="accent6">
              <a:tint val="58000"/>
            </a:schemeClr>
          </a:solidFill>
          <a:ln>
            <a:noFill/>
          </a:ln>
          <a:effectLst>
            <a:outerShdw blurRad="254000" sx="102000" sy="102000" algn="ctr" rotWithShape="0">
              <a:prstClr val="black">
                <a:alpha val="20000"/>
              </a:prstClr>
            </a:outerShdw>
          </a:effectLst>
        </c:spPr>
      </c:pivotFmt>
      <c:pivotFmt>
        <c:idx val="5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6">
              <a:shade val="58000"/>
            </a:schemeClr>
          </a:solidFill>
          <a:ln>
            <a:noFill/>
          </a:ln>
          <a:effectLst>
            <a:outerShdw blurRad="254000" sx="102000" sy="102000" algn="ctr" rotWithShape="0">
              <a:prstClr val="black">
                <a:alpha val="20000"/>
              </a:prstClr>
            </a:outerShdw>
          </a:effectLst>
        </c:spPr>
      </c:pivotFmt>
      <c:pivotFmt>
        <c:idx val="52"/>
        <c:spPr>
          <a:solidFill>
            <a:schemeClr val="accent6">
              <a:shade val="86000"/>
            </a:schemeClr>
          </a:solidFill>
          <a:ln>
            <a:noFill/>
          </a:ln>
          <a:effectLst>
            <a:outerShdw blurRad="254000" sx="102000" sy="102000" algn="ctr" rotWithShape="0">
              <a:prstClr val="black">
                <a:alpha val="20000"/>
              </a:prstClr>
            </a:outerShdw>
          </a:effectLst>
        </c:spPr>
      </c:pivotFmt>
      <c:pivotFmt>
        <c:idx val="53"/>
        <c:spPr>
          <a:solidFill>
            <a:schemeClr val="accent6">
              <a:tint val="86000"/>
            </a:schemeClr>
          </a:solidFill>
          <a:ln>
            <a:noFill/>
          </a:ln>
          <a:effectLst>
            <a:outerShdw blurRad="254000" sx="102000" sy="102000" algn="ctr" rotWithShape="0">
              <a:prstClr val="black">
                <a:alpha val="20000"/>
              </a:prstClr>
            </a:outerShdw>
          </a:effectLst>
        </c:spPr>
      </c:pivotFmt>
      <c:pivotFmt>
        <c:idx val="54"/>
        <c:spPr>
          <a:solidFill>
            <a:schemeClr val="accent6">
              <a:tint val="58000"/>
            </a:schemeClr>
          </a:solidFill>
          <a:ln>
            <a:noFill/>
          </a:ln>
          <a:effectLst>
            <a:outerShdw blurRad="254000" sx="102000" sy="102000" algn="ctr" rotWithShape="0">
              <a:prstClr val="black">
                <a:alpha val="20000"/>
              </a:prstClr>
            </a:outerShdw>
          </a:effectLst>
        </c:spPr>
      </c:pivotFmt>
      <c:pivotFmt>
        <c:idx val="5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6">
              <a:shade val="58000"/>
            </a:schemeClr>
          </a:solidFill>
          <a:ln>
            <a:noFill/>
          </a:ln>
          <a:effectLst>
            <a:outerShdw blurRad="254000" sx="102000" sy="102000" algn="ctr" rotWithShape="0">
              <a:prstClr val="black">
                <a:alpha val="20000"/>
              </a:prstClr>
            </a:outerShdw>
          </a:effectLst>
        </c:spPr>
      </c:pivotFmt>
      <c:pivotFmt>
        <c:idx val="57"/>
        <c:spPr>
          <a:solidFill>
            <a:schemeClr val="accent6">
              <a:shade val="86000"/>
            </a:schemeClr>
          </a:solidFill>
          <a:ln>
            <a:noFill/>
          </a:ln>
          <a:effectLst>
            <a:outerShdw blurRad="254000" sx="102000" sy="102000" algn="ctr" rotWithShape="0">
              <a:prstClr val="black">
                <a:alpha val="20000"/>
              </a:prstClr>
            </a:outerShdw>
          </a:effectLst>
        </c:spPr>
      </c:pivotFmt>
      <c:pivotFmt>
        <c:idx val="58"/>
        <c:spPr>
          <a:solidFill>
            <a:schemeClr val="accent6">
              <a:tint val="86000"/>
            </a:schemeClr>
          </a:solidFill>
          <a:ln>
            <a:noFill/>
          </a:ln>
          <a:effectLst>
            <a:outerShdw blurRad="254000" sx="102000" sy="102000" algn="ctr" rotWithShape="0">
              <a:prstClr val="black">
                <a:alpha val="20000"/>
              </a:prstClr>
            </a:outerShdw>
          </a:effectLst>
        </c:spPr>
      </c:pivotFmt>
      <c:pivotFmt>
        <c:idx val="59"/>
        <c:spPr>
          <a:solidFill>
            <a:schemeClr val="accent6">
              <a:tint val="58000"/>
            </a:schemeClr>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5.1860954510863658E-2"/>
          <c:y val="0.20745194012910545"/>
          <c:w val="0.58161254251502581"/>
          <c:h val="0.75901559602347002"/>
        </c:manualLayout>
      </c:layout>
      <c:doughnutChart>
        <c:varyColors val="1"/>
        <c:ser>
          <c:idx val="0"/>
          <c:order val="0"/>
          <c:tx>
            <c:strRef>
              <c:f>'Skill 4 Pie pivot'!$B$11</c:f>
              <c:strCache>
                <c:ptCount val="1"/>
                <c:pt idx="0">
                  <c:v>TotalSales</c:v>
                </c:pt>
              </c:strCache>
            </c:strRef>
          </c:tx>
          <c:dPt>
            <c:idx val="0"/>
            <c:bubble3D val="0"/>
            <c:spPr>
              <a:solidFill>
                <a:schemeClr val="accent6">
                  <a:shade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4-A4E0-43C4-82AE-7D7FE2C1E5FF}"/>
              </c:ext>
            </c:extLst>
          </c:dPt>
          <c:dPt>
            <c:idx val="1"/>
            <c:bubble3D val="0"/>
            <c:spPr>
              <a:solidFill>
                <a:schemeClr val="accent6">
                  <a:shade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6-A4E0-43C4-82AE-7D7FE2C1E5FF}"/>
              </c:ext>
            </c:extLst>
          </c:dPt>
          <c:dPt>
            <c:idx val="2"/>
            <c:bubble3D val="0"/>
            <c:spPr>
              <a:solidFill>
                <a:schemeClr val="accent6">
                  <a:tint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8-A4E0-43C4-82AE-7D7FE2C1E5FF}"/>
              </c:ext>
            </c:extLst>
          </c:dPt>
          <c:dPt>
            <c:idx val="3"/>
            <c:bubble3D val="0"/>
            <c:spPr>
              <a:solidFill>
                <a:schemeClr val="accent6">
                  <a:tint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A-A4E0-43C4-82AE-7D7FE2C1E5F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'Skill 4 Pie pivot'!$A$12:$A$16</c:f>
              <c:strCache>
                <c:ptCount val="4"/>
                <c:pt idx="0">
                  <c:v>Boston</c:v>
                </c:pt>
                <c:pt idx="1">
                  <c:v>Los Angeles</c:v>
                </c:pt>
                <c:pt idx="2">
                  <c:v>New York</c:v>
                </c:pt>
                <c:pt idx="3">
                  <c:v>San Diego</c:v>
                </c:pt>
              </c:strCache>
            </c:strRef>
          </c:cat>
          <c:val>
            <c:numRef>
              <c:f>'Skill 4 Pie pivot'!$B$12:$B$16</c:f>
              <c:numCache>
                <c:formatCode>_(* #,##0_);_(* \(#,##0\);_(* "-"??_);_(@_)</c:formatCode>
                <c:ptCount val="4"/>
                <c:pt idx="0">
                  <c:v>13265.53</c:v>
                </c:pt>
                <c:pt idx="1">
                  <c:v>7687.3199999999979</c:v>
                </c:pt>
                <c:pt idx="2">
                  <c:v>8385.9700000000012</c:v>
                </c:pt>
                <c:pt idx="3">
                  <c:v>4113.9000000000015</c:v>
                </c:pt>
              </c:numCache>
            </c:numRef>
          </c:val>
          <c:extLst>
            <c:ext xmlns:c16="http://schemas.microsoft.com/office/drawing/2014/chart" uri="{C3380CC4-5D6E-409C-BE32-E72D297353CC}">
              <c16:uniqueId val="{0000001B-A4E0-43C4-82AE-7D7FE2C1E5FF}"/>
            </c:ext>
          </c:extLst>
        </c:ser>
        <c:ser>
          <c:idx val="1"/>
          <c:order val="1"/>
          <c:tx>
            <c:strRef>
              <c:f>'Skill 4 Pie pivot'!$C$11</c:f>
              <c:strCache>
                <c:ptCount val="1"/>
                <c:pt idx="0">
                  <c:v>% of TotalSales</c:v>
                </c:pt>
              </c:strCache>
            </c:strRef>
          </c:tx>
          <c:dPt>
            <c:idx val="0"/>
            <c:bubble3D val="0"/>
            <c:spPr>
              <a:solidFill>
                <a:schemeClr val="accent6">
                  <a:shade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E-A4E0-43C4-82AE-7D7FE2C1E5FF}"/>
              </c:ext>
            </c:extLst>
          </c:dPt>
          <c:dPt>
            <c:idx val="1"/>
            <c:bubble3D val="0"/>
            <c:spPr>
              <a:solidFill>
                <a:schemeClr val="accent6">
                  <a:shade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0-A4E0-43C4-82AE-7D7FE2C1E5FF}"/>
              </c:ext>
            </c:extLst>
          </c:dPt>
          <c:dPt>
            <c:idx val="2"/>
            <c:bubble3D val="0"/>
            <c:spPr>
              <a:solidFill>
                <a:schemeClr val="accent6">
                  <a:tint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2-A4E0-43C4-82AE-7D7FE2C1E5FF}"/>
              </c:ext>
            </c:extLst>
          </c:dPt>
          <c:dPt>
            <c:idx val="3"/>
            <c:bubble3D val="0"/>
            <c:spPr>
              <a:solidFill>
                <a:schemeClr val="accent6">
                  <a:tint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4-A4E0-43C4-82AE-7D7FE2C1E5F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'Skill 4 Pie pivot'!$A$12:$A$16</c:f>
              <c:strCache>
                <c:ptCount val="4"/>
                <c:pt idx="0">
                  <c:v>Boston</c:v>
                </c:pt>
                <c:pt idx="1">
                  <c:v>Los Angeles</c:v>
                </c:pt>
                <c:pt idx="2">
                  <c:v>New York</c:v>
                </c:pt>
                <c:pt idx="3">
                  <c:v>San Diego</c:v>
                </c:pt>
              </c:strCache>
            </c:strRef>
          </c:cat>
          <c:val>
            <c:numRef>
              <c:f>'Skill 4 Pie pivot'!$C$12:$C$16</c:f>
              <c:numCache>
                <c:formatCode>0.00%</c:formatCode>
                <c:ptCount val="4"/>
                <c:pt idx="0">
                  <c:v>0.39654563216384198</c:v>
                </c:pt>
                <c:pt idx="1">
                  <c:v>0.22979656063841739</c:v>
                </c:pt>
                <c:pt idx="2">
                  <c:v>0.25068125999918695</c:v>
                </c:pt>
                <c:pt idx="3">
                  <c:v>0.12297654719855369</c:v>
                </c:pt>
              </c:numCache>
            </c:numRef>
          </c:val>
          <c:extLst>
            <c:ext xmlns:c16="http://schemas.microsoft.com/office/drawing/2014/chart" uri="{C3380CC4-5D6E-409C-BE32-E72D297353CC}">
              <c16:uniqueId val="{00000025-A4E0-43C4-82AE-7D7FE2C1E5FF}"/>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chart>
  <c:spPr>
    <a:gradFill flip="none" rotWithShape="1">
      <a:gsLst>
        <a:gs pos="0">
          <a:schemeClr val="bg1">
            <a:lumMod val="84000"/>
          </a:schemeClr>
        </a:gs>
        <a:gs pos="100000">
          <a:schemeClr val="bg1">
            <a:alpha val="62000"/>
            <a:lumMod val="98000"/>
          </a:schemeClr>
        </a:gs>
      </a:gsLst>
      <a:lin ang="5400000" scaled="1"/>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[Snack sales in United State Dashboard.xlsm]Skill 4 Pie pivot!PivotTable8</c:name>
    <c:fmtId val="6"/>
  </c:pivotSource>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Segoe UI Black" panose="020B0A02040204020203" pitchFamily="34" charset="0"/>
                <a:ea typeface="Segoe UI Black" panose="020B0A02040204020203" pitchFamily="34" charset="0"/>
                <a:cs typeface="+mn-cs"/>
              </a:defRPr>
            </a:pPr>
            <a:r>
              <a:rPr lang="en-US" sz="1200">
                <a:latin typeface="Segoe UI Black" panose="020B0A02040204020203" pitchFamily="34" charset="0"/>
                <a:ea typeface="Segoe UI Black" panose="020B0A02040204020203" pitchFamily="34" charset="0"/>
              </a:rPr>
              <a:t>Snack Sales By Region</a:t>
            </a:r>
          </a:p>
        </c:rich>
      </c:tx>
      <c:layout>
        <c:manualLayout>
          <c:xMode val="edge"/>
          <c:yMode val="edge"/>
          <c:x val="1.5996966206562283E-2"/>
          <c:y val="2.0408163265306121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Segoe UI Black" panose="020B0A02040204020203" pitchFamily="34" charset="0"/>
              <a:ea typeface="Segoe UI Black" panose="020B0A02040204020203" pitchFamily="34" charset="0"/>
              <a:cs typeface="+mn-cs"/>
            </a:defRPr>
          </a:pPr>
          <a:endParaRPr lang="en-US"/>
        </a:p>
      </c:txPr>
    </c:title>
    <c:autoTitleDeleted val="0"/>
    <c:pivotFmts>
      <c:pivotFmt>
        <c:idx val="0"/>
        <c:spPr>
          <a:solidFill>
            <a:schemeClr val="accent6"/>
          </a:solidFill>
          <a:ln>
            <a:noFill/>
          </a:ln>
          <a:effectLst>
            <a:outerShdw blurRad="254000" sx="102000" sy="102000" algn="ctr" rotWithShape="0">
              <a:prstClr val="black">
                <a:alpha val="20000"/>
              </a:prstClr>
            </a:outerShdw>
          </a:effectLst>
        </c:spPr>
        <c:marker>
          <c:symbol val="circle"/>
          <c:size val="6"/>
        </c:marker>
      </c:pivotFmt>
      <c:pivotFmt>
        <c:idx val="1"/>
        <c:spPr>
          <a:solidFill>
            <a:schemeClr val="accent6"/>
          </a:solidFill>
          <a:ln>
            <a:noFill/>
          </a:ln>
          <a:effectLst>
            <a:outerShdw blurRad="254000" sx="102000" sy="102000" algn="ctr" rotWithShape="0">
              <a:prstClr val="black">
                <a:alpha val="20000"/>
              </a:prstClr>
            </a:outerShdw>
          </a:effectLst>
        </c:spPr>
        <c:marker>
          <c:symbol val="circle"/>
          <c:size val="6"/>
        </c:marker>
      </c:pivotFmt>
      <c:pivotFmt>
        <c:idx val="2"/>
        <c:spPr>
          <a:solidFill>
            <a:schemeClr val="accent6">
              <a:shade val="58000"/>
            </a:schemeClr>
          </a:solidFill>
          <a:ln>
            <a:noFill/>
          </a:ln>
          <a:effectLst>
            <a:outerShdw blurRad="254000" sx="102000" sy="102000" algn="ctr" rotWithShape="0">
              <a:prstClr val="black">
                <a:alpha val="20000"/>
              </a:prstClr>
            </a:outerShdw>
          </a:effectLst>
        </c:spPr>
      </c:pivotFmt>
      <c:pivotFmt>
        <c:idx val="3"/>
        <c:spPr>
          <a:solidFill>
            <a:schemeClr val="accent6">
              <a:shade val="86000"/>
            </a:schemeClr>
          </a:solidFill>
          <a:ln>
            <a:noFill/>
          </a:ln>
          <a:effectLst>
            <a:outerShdw blurRad="254000" sx="102000" sy="102000" algn="ctr" rotWithShape="0">
              <a:prstClr val="black">
                <a:alpha val="20000"/>
              </a:prstClr>
            </a:outerShdw>
          </a:effectLst>
        </c:spPr>
      </c:pivotFmt>
      <c:pivotFmt>
        <c:idx val="4"/>
        <c:spPr>
          <a:solidFill>
            <a:schemeClr val="accent6">
              <a:tint val="86000"/>
            </a:schemeClr>
          </a:solidFill>
          <a:ln>
            <a:noFill/>
          </a:ln>
          <a:effectLst>
            <a:outerShdw blurRad="254000" sx="102000" sy="102000" algn="ctr" rotWithShape="0">
              <a:prstClr val="black">
                <a:alpha val="20000"/>
              </a:prstClr>
            </a:outerShdw>
          </a:effectLst>
        </c:spPr>
      </c:pivotFmt>
      <c:pivotFmt>
        <c:idx val="5"/>
        <c:spPr>
          <a:solidFill>
            <a:schemeClr val="accent6">
              <a:tint val="58000"/>
            </a:schemeClr>
          </a:solidFill>
          <a:ln>
            <a:noFill/>
          </a:ln>
          <a:effectLst>
            <a:outerShdw blurRad="254000" sx="102000" sy="102000" algn="ctr" rotWithShape="0">
              <a:prstClr val="black">
                <a:alpha val="20000"/>
              </a:prstClr>
            </a:outerShdw>
          </a:effectLst>
        </c:spPr>
      </c:pivotFmt>
      <c:pivotFmt>
        <c:idx val="6"/>
        <c:spPr>
          <a:solidFill>
            <a:schemeClr val="accent6">
              <a:shade val="58000"/>
            </a:schemeClr>
          </a:solidFill>
          <a:ln>
            <a:noFill/>
          </a:ln>
          <a:effectLst>
            <a:outerShdw blurRad="254000" sx="102000" sy="102000" algn="ctr" rotWithShape="0">
              <a:prstClr val="black">
                <a:alpha val="20000"/>
              </a:prstClr>
            </a:outerShdw>
          </a:effectLst>
        </c:spPr>
      </c:pivotFmt>
      <c:pivotFmt>
        <c:idx val="7"/>
        <c:spPr>
          <a:solidFill>
            <a:schemeClr val="accent6">
              <a:shade val="86000"/>
            </a:schemeClr>
          </a:solidFill>
          <a:ln>
            <a:noFill/>
          </a:ln>
          <a:effectLst>
            <a:outerShdw blurRad="254000" sx="102000" sy="102000" algn="ctr" rotWithShape="0">
              <a:prstClr val="black">
                <a:alpha val="20000"/>
              </a:prstClr>
            </a:outerShdw>
          </a:effectLst>
        </c:spPr>
      </c:pivotFmt>
      <c:pivotFmt>
        <c:idx val="8"/>
        <c:spPr>
          <a:solidFill>
            <a:schemeClr val="accent6">
              <a:tint val="86000"/>
            </a:schemeClr>
          </a:solidFill>
          <a:ln>
            <a:noFill/>
          </a:ln>
          <a:effectLst>
            <a:outerShdw blurRad="254000" sx="102000" sy="102000" algn="ctr" rotWithShape="0">
              <a:prstClr val="black">
                <a:alpha val="20000"/>
              </a:prstClr>
            </a:outerShdw>
          </a:effectLst>
        </c:spPr>
      </c:pivotFmt>
      <c:pivotFmt>
        <c:idx val="9"/>
        <c:spPr>
          <a:solidFill>
            <a:schemeClr val="accent6">
              <a:tint val="58000"/>
            </a:schemeClr>
          </a:solidFill>
          <a:ln>
            <a:noFill/>
          </a:ln>
          <a:effectLst>
            <a:outerShdw blurRad="254000" sx="102000" sy="102000" algn="ctr" rotWithShape="0">
              <a:prstClr val="black">
                <a:alpha val="20000"/>
              </a:prstClr>
            </a:outerShdw>
          </a:effectLst>
        </c:spPr>
      </c:pivotFmt>
      <c:pivotFmt>
        <c:idx val="1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6">
              <a:shade val="58000"/>
            </a:schemeClr>
          </a:solidFill>
          <a:ln>
            <a:noFill/>
          </a:ln>
          <a:effectLst>
            <a:outerShdw blurRad="254000" sx="102000" sy="102000" algn="ctr" rotWithShape="0">
              <a:prstClr val="black">
                <a:alpha val="20000"/>
              </a:prstClr>
            </a:outerShdw>
          </a:effectLst>
        </c:spPr>
      </c:pivotFmt>
      <c:pivotFmt>
        <c:idx val="12"/>
        <c:spPr>
          <a:solidFill>
            <a:schemeClr val="accent6">
              <a:shade val="86000"/>
            </a:schemeClr>
          </a:solidFill>
          <a:ln>
            <a:noFill/>
          </a:ln>
          <a:effectLst>
            <a:outerShdw blurRad="254000" sx="102000" sy="102000" algn="ctr" rotWithShape="0">
              <a:prstClr val="black">
                <a:alpha val="20000"/>
              </a:prstClr>
            </a:outerShdw>
          </a:effectLst>
        </c:spPr>
      </c:pivotFmt>
      <c:pivotFmt>
        <c:idx val="13"/>
        <c:spPr>
          <a:solidFill>
            <a:schemeClr val="accent6">
              <a:tint val="86000"/>
            </a:schemeClr>
          </a:solidFill>
          <a:ln>
            <a:noFill/>
          </a:ln>
          <a:effectLst>
            <a:outerShdw blurRad="254000" sx="102000" sy="102000" algn="ctr" rotWithShape="0">
              <a:prstClr val="black">
                <a:alpha val="20000"/>
              </a:prstClr>
            </a:outerShdw>
          </a:effectLst>
        </c:spPr>
      </c:pivotFmt>
      <c:pivotFmt>
        <c:idx val="14"/>
        <c:spPr>
          <a:solidFill>
            <a:schemeClr val="accent6">
              <a:tint val="58000"/>
            </a:schemeClr>
          </a:solidFill>
          <a:ln>
            <a:noFill/>
          </a:ln>
          <a:effectLst>
            <a:outerShdw blurRad="254000" sx="102000" sy="102000" algn="ctr" rotWithShape="0">
              <a:prstClr val="black">
                <a:alpha val="20000"/>
              </a:prstClr>
            </a:outerShdw>
          </a:effectLst>
        </c:spPr>
      </c:pivotFmt>
      <c:pivotFmt>
        <c:idx val="1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6">
              <a:shade val="58000"/>
            </a:schemeClr>
          </a:solidFill>
          <a:ln>
            <a:noFill/>
          </a:ln>
          <a:effectLst>
            <a:outerShdw blurRad="254000" sx="102000" sy="102000" algn="ctr" rotWithShape="0">
              <a:prstClr val="black">
                <a:alpha val="20000"/>
              </a:prstClr>
            </a:outerShdw>
          </a:effectLst>
        </c:spPr>
      </c:pivotFmt>
      <c:pivotFmt>
        <c:idx val="17"/>
        <c:spPr>
          <a:solidFill>
            <a:schemeClr val="accent6">
              <a:shade val="86000"/>
            </a:schemeClr>
          </a:solidFill>
          <a:ln>
            <a:noFill/>
          </a:ln>
          <a:effectLst>
            <a:outerShdw blurRad="254000" sx="102000" sy="102000" algn="ctr" rotWithShape="0">
              <a:prstClr val="black">
                <a:alpha val="20000"/>
              </a:prstClr>
            </a:outerShdw>
          </a:effectLst>
        </c:spPr>
      </c:pivotFmt>
      <c:pivotFmt>
        <c:idx val="18"/>
        <c:spPr>
          <a:solidFill>
            <a:schemeClr val="accent6">
              <a:tint val="86000"/>
            </a:schemeClr>
          </a:solidFill>
          <a:ln>
            <a:noFill/>
          </a:ln>
          <a:effectLst>
            <a:outerShdw blurRad="254000" sx="102000" sy="102000" algn="ctr" rotWithShape="0">
              <a:prstClr val="black">
                <a:alpha val="20000"/>
              </a:prstClr>
            </a:outerShdw>
          </a:effectLst>
        </c:spPr>
      </c:pivotFmt>
      <c:pivotFmt>
        <c:idx val="19"/>
        <c:spPr>
          <a:solidFill>
            <a:schemeClr val="accent6">
              <a:tint val="58000"/>
            </a:schemeClr>
          </a:solidFill>
          <a:ln>
            <a:noFill/>
          </a:ln>
          <a:effectLst>
            <a:outerShdw blurRad="254000" sx="102000" sy="102000" algn="ctr" rotWithShape="0">
              <a:prstClr val="black">
                <a:alpha val="20000"/>
              </a:prstClr>
            </a:outerShdw>
          </a:effectLst>
        </c:spPr>
      </c:pivotFmt>
      <c:pivotFmt>
        <c:idx val="20"/>
        <c:spPr>
          <a:solidFill>
            <a:schemeClr val="accent6"/>
          </a:solidFill>
          <a:ln>
            <a:noFill/>
          </a:ln>
          <a:effectLst>
            <a:outerShdw blurRad="254000" sx="102000" sy="102000" algn="ctr" rotWithShape="0">
              <a:prstClr val="black">
                <a:alpha val="20000"/>
              </a:prstClr>
            </a:outerShdw>
          </a:effectLst>
        </c:spPr>
        <c:marker>
          <c:symbol val="none"/>
        </c:marker>
      </c:pivotFmt>
      <c:pivotFmt>
        <c:idx val="21"/>
        <c:spPr>
          <a:solidFill>
            <a:schemeClr val="accent6">
              <a:shade val="58000"/>
            </a:schemeClr>
          </a:solidFill>
          <a:ln>
            <a:noFill/>
          </a:ln>
          <a:effectLst>
            <a:outerShdw blurRad="254000" sx="102000" sy="102000" algn="ctr" rotWithShape="0">
              <a:prstClr val="black">
                <a:alpha val="20000"/>
              </a:prstClr>
            </a:outerShdw>
          </a:effectLst>
        </c:spPr>
      </c:pivotFmt>
      <c:pivotFmt>
        <c:idx val="22"/>
        <c:spPr>
          <a:solidFill>
            <a:schemeClr val="accent6">
              <a:shade val="86000"/>
            </a:schemeClr>
          </a:solidFill>
          <a:ln>
            <a:noFill/>
          </a:ln>
          <a:effectLst>
            <a:outerShdw blurRad="254000" sx="102000" sy="102000" algn="ctr" rotWithShape="0">
              <a:prstClr val="black">
                <a:alpha val="20000"/>
              </a:prstClr>
            </a:outerShdw>
          </a:effectLst>
        </c:spPr>
      </c:pivotFmt>
      <c:pivotFmt>
        <c:idx val="23"/>
        <c:spPr>
          <a:solidFill>
            <a:schemeClr val="accent6">
              <a:tint val="86000"/>
            </a:schemeClr>
          </a:solidFill>
          <a:ln>
            <a:noFill/>
          </a:ln>
          <a:effectLst>
            <a:outerShdw blurRad="254000" sx="102000" sy="102000" algn="ctr" rotWithShape="0">
              <a:prstClr val="black">
                <a:alpha val="20000"/>
              </a:prstClr>
            </a:outerShdw>
          </a:effectLst>
        </c:spPr>
      </c:pivotFmt>
      <c:pivotFmt>
        <c:idx val="24"/>
        <c:spPr>
          <a:solidFill>
            <a:schemeClr val="accent6">
              <a:tint val="58000"/>
            </a:schemeClr>
          </a:solidFill>
          <a:ln>
            <a:noFill/>
          </a:ln>
          <a:effectLst>
            <a:outerShdw blurRad="254000" sx="102000" sy="102000" algn="ctr" rotWithShape="0">
              <a:prstClr val="black">
                <a:alpha val="20000"/>
              </a:prstClr>
            </a:outerShdw>
          </a:effectLst>
        </c:spPr>
      </c:pivotFmt>
      <c:pivotFmt>
        <c:idx val="25"/>
        <c:spPr>
          <a:solidFill>
            <a:schemeClr val="accent6"/>
          </a:solidFill>
          <a:ln>
            <a:noFill/>
          </a:ln>
          <a:effectLst>
            <a:outerShdw blurRad="254000" sx="102000" sy="102000" algn="ctr" rotWithShape="0">
              <a:prstClr val="black">
                <a:alpha val="20000"/>
              </a:prstClr>
            </a:outerShdw>
          </a:effectLst>
        </c:spPr>
        <c:marker>
          <c:symbol val="none"/>
        </c:marker>
      </c:pivotFmt>
      <c:pivotFmt>
        <c:idx val="26"/>
        <c:spPr>
          <a:solidFill>
            <a:schemeClr val="accent6">
              <a:shade val="58000"/>
            </a:schemeClr>
          </a:solidFill>
          <a:ln>
            <a:noFill/>
          </a:ln>
          <a:effectLst>
            <a:outerShdw blurRad="254000" sx="102000" sy="102000" algn="ctr" rotWithShape="0">
              <a:prstClr val="black">
                <a:alpha val="20000"/>
              </a:prstClr>
            </a:outerShdw>
          </a:effectLst>
        </c:spPr>
      </c:pivotFmt>
      <c:pivotFmt>
        <c:idx val="27"/>
        <c:spPr>
          <a:solidFill>
            <a:schemeClr val="accent6">
              <a:shade val="86000"/>
            </a:schemeClr>
          </a:solidFill>
          <a:ln>
            <a:noFill/>
          </a:ln>
          <a:effectLst>
            <a:outerShdw blurRad="254000" sx="102000" sy="102000" algn="ctr" rotWithShape="0">
              <a:prstClr val="black">
                <a:alpha val="20000"/>
              </a:prstClr>
            </a:outerShdw>
          </a:effectLst>
        </c:spPr>
      </c:pivotFmt>
      <c:pivotFmt>
        <c:idx val="28"/>
        <c:spPr>
          <a:solidFill>
            <a:schemeClr val="accent6">
              <a:tint val="86000"/>
            </a:schemeClr>
          </a:solidFill>
          <a:ln>
            <a:noFill/>
          </a:ln>
          <a:effectLst>
            <a:outerShdw blurRad="254000" sx="102000" sy="102000" algn="ctr" rotWithShape="0">
              <a:prstClr val="black">
                <a:alpha val="20000"/>
              </a:prstClr>
            </a:outerShdw>
          </a:effectLst>
        </c:spPr>
      </c:pivotFmt>
      <c:pivotFmt>
        <c:idx val="29"/>
        <c:spPr>
          <a:solidFill>
            <a:schemeClr val="accent6">
              <a:tint val="58000"/>
            </a:schemeClr>
          </a:solidFill>
          <a:ln>
            <a:noFill/>
          </a:ln>
          <a:effectLst>
            <a:outerShdw blurRad="254000" sx="102000" sy="102000" algn="ctr" rotWithShape="0">
              <a:prstClr val="black">
                <a:alpha val="20000"/>
              </a:prstClr>
            </a:outerShdw>
          </a:effectLst>
        </c:spPr>
      </c:pivotFmt>
      <c:pivotFmt>
        <c:idx val="3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6">
              <a:shade val="58000"/>
            </a:schemeClr>
          </a:solidFill>
          <a:ln>
            <a:noFill/>
          </a:ln>
          <a:effectLst>
            <a:outerShdw blurRad="254000" sx="102000" sy="102000" algn="ctr" rotWithShape="0">
              <a:prstClr val="black">
                <a:alpha val="20000"/>
              </a:prstClr>
            </a:outerShdw>
          </a:effectLst>
        </c:spPr>
      </c:pivotFmt>
      <c:pivotFmt>
        <c:idx val="32"/>
        <c:spPr>
          <a:solidFill>
            <a:schemeClr val="accent6">
              <a:shade val="86000"/>
            </a:schemeClr>
          </a:solidFill>
          <a:ln>
            <a:noFill/>
          </a:ln>
          <a:effectLst>
            <a:outerShdw blurRad="254000" sx="102000" sy="102000" algn="ctr" rotWithShape="0">
              <a:prstClr val="black">
                <a:alpha val="20000"/>
              </a:prstClr>
            </a:outerShdw>
          </a:effectLst>
        </c:spPr>
      </c:pivotFmt>
      <c:pivotFmt>
        <c:idx val="33"/>
        <c:spPr>
          <a:solidFill>
            <a:schemeClr val="accent6">
              <a:tint val="86000"/>
            </a:schemeClr>
          </a:solidFill>
          <a:ln>
            <a:noFill/>
          </a:ln>
          <a:effectLst>
            <a:outerShdw blurRad="254000" sx="102000" sy="102000" algn="ctr" rotWithShape="0">
              <a:prstClr val="black">
                <a:alpha val="20000"/>
              </a:prstClr>
            </a:outerShdw>
          </a:effectLst>
        </c:spPr>
      </c:pivotFmt>
      <c:pivotFmt>
        <c:idx val="34"/>
        <c:spPr>
          <a:solidFill>
            <a:schemeClr val="accent6">
              <a:tint val="58000"/>
            </a:schemeClr>
          </a:solidFill>
          <a:ln>
            <a:noFill/>
          </a:ln>
          <a:effectLst>
            <a:outerShdw blurRad="254000" sx="102000" sy="102000" algn="ctr" rotWithShape="0">
              <a:prstClr val="black">
                <a:alpha val="20000"/>
              </a:prstClr>
            </a:outerShdw>
          </a:effectLst>
        </c:spPr>
      </c:pivotFmt>
      <c:pivotFmt>
        <c:idx val="3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6">
              <a:shade val="58000"/>
            </a:schemeClr>
          </a:solidFill>
          <a:ln>
            <a:noFill/>
          </a:ln>
          <a:effectLst>
            <a:outerShdw blurRad="254000" sx="102000" sy="102000" algn="ctr" rotWithShape="0">
              <a:prstClr val="black">
                <a:alpha val="20000"/>
              </a:prstClr>
            </a:outerShdw>
          </a:effectLst>
        </c:spPr>
      </c:pivotFmt>
      <c:pivotFmt>
        <c:idx val="37"/>
        <c:spPr>
          <a:solidFill>
            <a:schemeClr val="accent6">
              <a:shade val="86000"/>
            </a:schemeClr>
          </a:solidFill>
          <a:ln>
            <a:noFill/>
          </a:ln>
          <a:effectLst>
            <a:outerShdw blurRad="254000" sx="102000" sy="102000" algn="ctr" rotWithShape="0">
              <a:prstClr val="black">
                <a:alpha val="20000"/>
              </a:prstClr>
            </a:outerShdw>
          </a:effectLst>
        </c:spPr>
      </c:pivotFmt>
      <c:pivotFmt>
        <c:idx val="38"/>
        <c:spPr>
          <a:solidFill>
            <a:schemeClr val="accent6">
              <a:tint val="86000"/>
            </a:schemeClr>
          </a:solidFill>
          <a:ln>
            <a:noFill/>
          </a:ln>
          <a:effectLst>
            <a:outerShdw blurRad="254000" sx="102000" sy="102000" algn="ctr" rotWithShape="0">
              <a:prstClr val="black">
                <a:alpha val="20000"/>
              </a:prstClr>
            </a:outerShdw>
          </a:effectLst>
        </c:spPr>
      </c:pivotFmt>
      <c:pivotFmt>
        <c:idx val="39"/>
        <c:spPr>
          <a:solidFill>
            <a:schemeClr val="accent6">
              <a:tint val="58000"/>
            </a:schemeClr>
          </a:solidFill>
          <a:ln>
            <a:noFill/>
          </a:ln>
          <a:effectLst>
            <a:outerShdw blurRad="254000" sx="102000" sy="102000" algn="ctr" rotWithShape="0">
              <a:prstClr val="black">
                <a:alpha val="20000"/>
              </a:prstClr>
            </a:outerShdw>
          </a:effectLst>
        </c:spPr>
      </c:pivotFmt>
      <c:pivotFmt>
        <c:idx val="4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6">
              <a:shade val="58000"/>
            </a:schemeClr>
          </a:solidFill>
          <a:ln>
            <a:noFill/>
          </a:ln>
          <a:effectLst>
            <a:outerShdw blurRad="254000" sx="102000" sy="102000" algn="ctr" rotWithShape="0">
              <a:prstClr val="black">
                <a:alpha val="20000"/>
              </a:prstClr>
            </a:outerShdw>
          </a:effectLst>
        </c:spPr>
      </c:pivotFmt>
      <c:pivotFmt>
        <c:idx val="42"/>
        <c:spPr>
          <a:solidFill>
            <a:schemeClr val="accent6">
              <a:shade val="86000"/>
            </a:schemeClr>
          </a:solidFill>
          <a:ln>
            <a:noFill/>
          </a:ln>
          <a:effectLst>
            <a:outerShdw blurRad="254000" sx="102000" sy="102000" algn="ctr" rotWithShape="0">
              <a:prstClr val="black">
                <a:alpha val="20000"/>
              </a:prstClr>
            </a:outerShdw>
          </a:effectLst>
        </c:spPr>
      </c:pivotFmt>
      <c:pivotFmt>
        <c:idx val="43"/>
        <c:spPr>
          <a:solidFill>
            <a:schemeClr val="accent6">
              <a:tint val="86000"/>
            </a:schemeClr>
          </a:solidFill>
          <a:ln>
            <a:noFill/>
          </a:ln>
          <a:effectLst>
            <a:outerShdw blurRad="254000" sx="102000" sy="102000" algn="ctr" rotWithShape="0">
              <a:prstClr val="black">
                <a:alpha val="20000"/>
              </a:prstClr>
            </a:outerShdw>
          </a:effectLst>
        </c:spPr>
      </c:pivotFmt>
      <c:pivotFmt>
        <c:idx val="44"/>
        <c:spPr>
          <a:solidFill>
            <a:schemeClr val="accent6">
              <a:tint val="58000"/>
            </a:schemeClr>
          </a:solidFill>
          <a:ln>
            <a:noFill/>
          </a:ln>
          <a:effectLst>
            <a:outerShdw blurRad="254000" sx="102000" sy="102000" algn="ctr" rotWithShape="0">
              <a:prstClr val="black">
                <a:alpha val="20000"/>
              </a:prstClr>
            </a:outerShdw>
          </a:effectLst>
        </c:spPr>
      </c:pivotFmt>
      <c:pivotFmt>
        <c:idx val="4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6">
              <a:shade val="58000"/>
            </a:schemeClr>
          </a:solidFill>
          <a:ln>
            <a:noFill/>
          </a:ln>
          <a:effectLst>
            <a:outerShdw blurRad="254000" sx="102000" sy="102000" algn="ctr" rotWithShape="0">
              <a:prstClr val="black">
                <a:alpha val="20000"/>
              </a:prstClr>
            </a:outerShdw>
          </a:effectLst>
        </c:spPr>
      </c:pivotFmt>
      <c:pivotFmt>
        <c:idx val="47"/>
        <c:spPr>
          <a:solidFill>
            <a:schemeClr val="accent6">
              <a:shade val="86000"/>
            </a:schemeClr>
          </a:solidFill>
          <a:ln>
            <a:noFill/>
          </a:ln>
          <a:effectLst>
            <a:outerShdw blurRad="254000" sx="102000" sy="102000" algn="ctr" rotWithShape="0">
              <a:prstClr val="black">
                <a:alpha val="20000"/>
              </a:prstClr>
            </a:outerShdw>
          </a:effectLst>
        </c:spPr>
      </c:pivotFmt>
      <c:pivotFmt>
        <c:idx val="48"/>
        <c:spPr>
          <a:solidFill>
            <a:schemeClr val="accent6">
              <a:tint val="86000"/>
            </a:schemeClr>
          </a:solidFill>
          <a:ln>
            <a:noFill/>
          </a:ln>
          <a:effectLst>
            <a:outerShdw blurRad="254000" sx="102000" sy="102000" algn="ctr" rotWithShape="0">
              <a:prstClr val="black">
                <a:alpha val="20000"/>
              </a:prstClr>
            </a:outerShdw>
          </a:effectLst>
        </c:spPr>
      </c:pivotFmt>
      <c:pivotFmt>
        <c:idx val="49"/>
        <c:spPr>
          <a:solidFill>
            <a:schemeClr val="accent6">
              <a:tint val="58000"/>
            </a:schemeClr>
          </a:solidFill>
          <a:ln>
            <a:noFill/>
          </a:ln>
          <a:effectLst>
            <a:outerShdw blurRad="254000" sx="102000" sy="102000" algn="ctr" rotWithShape="0">
              <a:prstClr val="black">
                <a:alpha val="20000"/>
              </a:prstClr>
            </a:outerShdw>
          </a:effectLst>
        </c:spPr>
      </c:pivotFmt>
      <c:pivotFmt>
        <c:idx val="50"/>
        <c:spPr>
          <a:solidFill>
            <a:schemeClr val="accent6"/>
          </a:solidFill>
          <a:ln>
            <a:noFill/>
          </a:ln>
          <a:effectLst>
            <a:outerShdw blurRad="254000" sx="102000" sy="102000" algn="ctr" rotWithShape="0">
              <a:prstClr val="black">
                <a:alpha val="20000"/>
              </a:prstClr>
            </a:outerShdw>
          </a:effectLst>
        </c:spPr>
        <c:marker>
          <c:symbol val="none"/>
        </c:marker>
      </c:pivotFmt>
      <c:pivotFmt>
        <c:idx val="51"/>
        <c:spPr>
          <a:solidFill>
            <a:schemeClr val="accent6">
              <a:shade val="58000"/>
            </a:schemeClr>
          </a:solidFill>
          <a:ln>
            <a:noFill/>
          </a:ln>
          <a:effectLst>
            <a:outerShdw blurRad="254000" sx="102000" sy="102000" algn="ctr" rotWithShape="0">
              <a:prstClr val="black">
                <a:alpha val="20000"/>
              </a:prstClr>
            </a:outerShdw>
          </a:effectLst>
        </c:spPr>
      </c:pivotFmt>
      <c:pivotFmt>
        <c:idx val="52"/>
        <c:spPr>
          <a:solidFill>
            <a:schemeClr val="accent6">
              <a:shade val="86000"/>
            </a:schemeClr>
          </a:solidFill>
          <a:ln>
            <a:noFill/>
          </a:ln>
          <a:effectLst>
            <a:outerShdw blurRad="254000" sx="102000" sy="102000" algn="ctr" rotWithShape="0">
              <a:prstClr val="black">
                <a:alpha val="20000"/>
              </a:prstClr>
            </a:outerShdw>
          </a:effectLst>
        </c:spPr>
      </c:pivotFmt>
      <c:pivotFmt>
        <c:idx val="53"/>
        <c:spPr>
          <a:solidFill>
            <a:schemeClr val="accent6">
              <a:tint val="86000"/>
            </a:schemeClr>
          </a:solidFill>
          <a:ln>
            <a:noFill/>
          </a:ln>
          <a:effectLst>
            <a:outerShdw blurRad="254000" sx="102000" sy="102000" algn="ctr" rotWithShape="0">
              <a:prstClr val="black">
                <a:alpha val="20000"/>
              </a:prstClr>
            </a:outerShdw>
          </a:effectLst>
        </c:spPr>
      </c:pivotFmt>
      <c:pivotFmt>
        <c:idx val="54"/>
        <c:spPr>
          <a:solidFill>
            <a:schemeClr val="accent6">
              <a:tint val="58000"/>
            </a:schemeClr>
          </a:solidFill>
          <a:ln>
            <a:noFill/>
          </a:ln>
          <a:effectLst>
            <a:outerShdw blurRad="254000" sx="102000" sy="102000" algn="ctr" rotWithShape="0">
              <a:prstClr val="black">
                <a:alpha val="20000"/>
              </a:prstClr>
            </a:outerShdw>
          </a:effectLst>
        </c:spPr>
      </c:pivotFmt>
      <c:pivotFmt>
        <c:idx val="55"/>
        <c:spPr>
          <a:solidFill>
            <a:schemeClr val="accent6"/>
          </a:solidFill>
          <a:ln>
            <a:noFill/>
          </a:ln>
          <a:effectLst>
            <a:outerShdw blurRad="254000" sx="102000" sy="102000" algn="ctr" rotWithShape="0">
              <a:prstClr val="black">
                <a:alpha val="20000"/>
              </a:prstClr>
            </a:outerShdw>
          </a:effectLst>
        </c:spPr>
        <c:marker>
          <c:symbol val="none"/>
        </c:marker>
      </c:pivotFmt>
      <c:pivotFmt>
        <c:idx val="56"/>
        <c:spPr>
          <a:solidFill>
            <a:schemeClr val="accent6">
              <a:shade val="58000"/>
            </a:schemeClr>
          </a:solidFill>
          <a:ln>
            <a:noFill/>
          </a:ln>
          <a:effectLst>
            <a:outerShdw blurRad="254000" sx="102000" sy="102000" algn="ctr" rotWithShape="0">
              <a:prstClr val="black">
                <a:alpha val="20000"/>
              </a:prstClr>
            </a:outerShdw>
          </a:effectLst>
        </c:spPr>
      </c:pivotFmt>
      <c:pivotFmt>
        <c:idx val="57"/>
        <c:spPr>
          <a:solidFill>
            <a:schemeClr val="accent6">
              <a:shade val="86000"/>
            </a:schemeClr>
          </a:solidFill>
          <a:ln>
            <a:noFill/>
          </a:ln>
          <a:effectLst>
            <a:outerShdw blurRad="254000" sx="102000" sy="102000" algn="ctr" rotWithShape="0">
              <a:prstClr val="black">
                <a:alpha val="20000"/>
              </a:prstClr>
            </a:outerShdw>
          </a:effectLst>
        </c:spPr>
      </c:pivotFmt>
      <c:pivotFmt>
        <c:idx val="58"/>
        <c:spPr>
          <a:solidFill>
            <a:schemeClr val="accent6">
              <a:tint val="86000"/>
            </a:schemeClr>
          </a:solidFill>
          <a:ln>
            <a:noFill/>
          </a:ln>
          <a:effectLst>
            <a:outerShdw blurRad="254000" sx="102000" sy="102000" algn="ctr" rotWithShape="0">
              <a:prstClr val="black">
                <a:alpha val="20000"/>
              </a:prstClr>
            </a:outerShdw>
          </a:effectLst>
        </c:spPr>
      </c:pivotFmt>
      <c:pivotFmt>
        <c:idx val="59"/>
        <c:spPr>
          <a:solidFill>
            <a:schemeClr val="accent6">
              <a:tint val="58000"/>
            </a:schemeClr>
          </a:solidFill>
          <a:ln>
            <a:noFill/>
          </a:ln>
          <a:effectLst>
            <a:outerShdw blurRad="254000" sx="102000" sy="102000" algn="ctr" rotWithShape="0">
              <a:prstClr val="black">
                <a:alpha val="20000"/>
              </a:prstClr>
            </a:outerShdw>
          </a:effectLst>
        </c:spPr>
      </c:pivotFmt>
      <c:pivotFmt>
        <c:idx val="6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6">
              <a:shade val="58000"/>
            </a:schemeClr>
          </a:solidFill>
          <a:ln>
            <a:noFill/>
          </a:ln>
          <a:effectLst>
            <a:outerShdw blurRad="254000" sx="102000" sy="102000" algn="ctr" rotWithShape="0">
              <a:prstClr val="black">
                <a:alpha val="20000"/>
              </a:prstClr>
            </a:outerShdw>
          </a:effectLst>
        </c:spPr>
      </c:pivotFmt>
      <c:pivotFmt>
        <c:idx val="62"/>
        <c:spPr>
          <a:solidFill>
            <a:schemeClr val="accent6">
              <a:shade val="86000"/>
            </a:schemeClr>
          </a:solidFill>
          <a:ln>
            <a:noFill/>
          </a:ln>
          <a:effectLst>
            <a:outerShdw blurRad="254000" sx="102000" sy="102000" algn="ctr" rotWithShape="0">
              <a:prstClr val="black">
                <a:alpha val="20000"/>
              </a:prstClr>
            </a:outerShdw>
          </a:effectLst>
        </c:spPr>
      </c:pivotFmt>
      <c:pivotFmt>
        <c:idx val="63"/>
        <c:spPr>
          <a:solidFill>
            <a:schemeClr val="accent6">
              <a:tint val="86000"/>
            </a:schemeClr>
          </a:solidFill>
          <a:ln>
            <a:noFill/>
          </a:ln>
          <a:effectLst>
            <a:outerShdw blurRad="254000" sx="102000" sy="102000" algn="ctr" rotWithShape="0">
              <a:prstClr val="black">
                <a:alpha val="20000"/>
              </a:prstClr>
            </a:outerShdw>
          </a:effectLst>
        </c:spPr>
      </c:pivotFmt>
      <c:pivotFmt>
        <c:idx val="64"/>
        <c:spPr>
          <a:solidFill>
            <a:schemeClr val="accent6">
              <a:tint val="58000"/>
            </a:schemeClr>
          </a:solidFill>
          <a:ln>
            <a:noFill/>
          </a:ln>
          <a:effectLst>
            <a:outerShdw blurRad="254000" sx="102000" sy="102000" algn="ctr" rotWithShape="0">
              <a:prstClr val="black">
                <a:alpha val="20000"/>
              </a:prstClr>
            </a:outerShdw>
          </a:effectLst>
        </c:spPr>
      </c:pivotFmt>
      <c:pivotFmt>
        <c:idx val="6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6"/>
        <c:spPr>
          <a:solidFill>
            <a:schemeClr val="accent6">
              <a:shade val="58000"/>
            </a:schemeClr>
          </a:solidFill>
          <a:ln>
            <a:noFill/>
          </a:ln>
          <a:effectLst>
            <a:outerShdw blurRad="254000" sx="102000" sy="102000" algn="ctr" rotWithShape="0">
              <a:prstClr val="black">
                <a:alpha val="20000"/>
              </a:prstClr>
            </a:outerShdw>
          </a:effectLst>
        </c:spPr>
      </c:pivotFmt>
      <c:pivotFmt>
        <c:idx val="67"/>
        <c:spPr>
          <a:solidFill>
            <a:schemeClr val="accent6">
              <a:shade val="86000"/>
            </a:schemeClr>
          </a:solidFill>
          <a:ln>
            <a:noFill/>
          </a:ln>
          <a:effectLst>
            <a:outerShdw blurRad="254000" sx="102000" sy="102000" algn="ctr" rotWithShape="0">
              <a:prstClr val="black">
                <a:alpha val="20000"/>
              </a:prstClr>
            </a:outerShdw>
          </a:effectLst>
        </c:spPr>
      </c:pivotFmt>
      <c:pivotFmt>
        <c:idx val="68"/>
        <c:spPr>
          <a:solidFill>
            <a:schemeClr val="accent6">
              <a:tint val="86000"/>
            </a:schemeClr>
          </a:solidFill>
          <a:ln>
            <a:noFill/>
          </a:ln>
          <a:effectLst>
            <a:outerShdw blurRad="254000" sx="102000" sy="102000" algn="ctr" rotWithShape="0">
              <a:prstClr val="black">
                <a:alpha val="20000"/>
              </a:prstClr>
            </a:outerShdw>
          </a:effectLst>
        </c:spPr>
      </c:pivotFmt>
      <c:pivotFmt>
        <c:idx val="69"/>
        <c:spPr>
          <a:solidFill>
            <a:schemeClr val="accent6">
              <a:tint val="58000"/>
            </a:schemeClr>
          </a:solidFill>
          <a:ln>
            <a:noFill/>
          </a:ln>
          <a:effectLst>
            <a:outerShdw blurRad="254000" sx="102000" sy="102000" algn="ctr" rotWithShape="0">
              <a:prstClr val="black">
                <a:alpha val="20000"/>
              </a:prstClr>
            </a:outerShdw>
          </a:effectLst>
        </c:spPr>
      </c:pivotFmt>
      <c:pivotFmt>
        <c:idx val="7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solidFill>
            <a:schemeClr val="accent6">
              <a:shade val="58000"/>
            </a:schemeClr>
          </a:solidFill>
          <a:ln>
            <a:noFill/>
          </a:ln>
          <a:effectLst>
            <a:outerShdw blurRad="254000" sx="102000" sy="102000" algn="ctr" rotWithShape="0">
              <a:prstClr val="black">
                <a:alpha val="20000"/>
              </a:prstClr>
            </a:outerShdw>
          </a:effectLst>
        </c:spPr>
      </c:pivotFmt>
      <c:pivotFmt>
        <c:idx val="72"/>
        <c:spPr>
          <a:solidFill>
            <a:schemeClr val="accent6">
              <a:shade val="86000"/>
            </a:schemeClr>
          </a:solidFill>
          <a:ln>
            <a:noFill/>
          </a:ln>
          <a:effectLst>
            <a:outerShdw blurRad="254000" sx="102000" sy="102000" algn="ctr" rotWithShape="0">
              <a:prstClr val="black">
                <a:alpha val="20000"/>
              </a:prstClr>
            </a:outerShdw>
          </a:effectLst>
        </c:spPr>
      </c:pivotFmt>
      <c:pivotFmt>
        <c:idx val="73"/>
        <c:spPr>
          <a:solidFill>
            <a:schemeClr val="accent6">
              <a:tint val="86000"/>
            </a:schemeClr>
          </a:solidFill>
          <a:ln>
            <a:noFill/>
          </a:ln>
          <a:effectLst>
            <a:outerShdw blurRad="254000" sx="102000" sy="102000" algn="ctr" rotWithShape="0">
              <a:prstClr val="black">
                <a:alpha val="20000"/>
              </a:prstClr>
            </a:outerShdw>
          </a:effectLst>
        </c:spPr>
      </c:pivotFmt>
      <c:pivotFmt>
        <c:idx val="74"/>
        <c:spPr>
          <a:solidFill>
            <a:schemeClr val="accent6">
              <a:tint val="58000"/>
            </a:schemeClr>
          </a:solidFill>
          <a:ln>
            <a:noFill/>
          </a:ln>
          <a:effectLst>
            <a:outerShdw blurRad="254000" sx="102000" sy="102000" algn="ctr" rotWithShape="0">
              <a:prstClr val="black">
                <a:alpha val="20000"/>
              </a:prstClr>
            </a:outerShdw>
          </a:effectLst>
        </c:spPr>
      </c:pivotFmt>
      <c:pivotFmt>
        <c:idx val="7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6"/>
        <c:spPr>
          <a:solidFill>
            <a:schemeClr val="accent6">
              <a:shade val="58000"/>
            </a:schemeClr>
          </a:solidFill>
          <a:ln>
            <a:noFill/>
          </a:ln>
          <a:effectLst>
            <a:outerShdw blurRad="254000" sx="102000" sy="102000" algn="ctr" rotWithShape="0">
              <a:prstClr val="black">
                <a:alpha val="20000"/>
              </a:prstClr>
            </a:outerShdw>
          </a:effectLst>
        </c:spPr>
      </c:pivotFmt>
      <c:pivotFmt>
        <c:idx val="77"/>
        <c:spPr>
          <a:solidFill>
            <a:schemeClr val="accent6">
              <a:shade val="86000"/>
            </a:schemeClr>
          </a:solidFill>
          <a:ln>
            <a:noFill/>
          </a:ln>
          <a:effectLst>
            <a:outerShdw blurRad="254000" sx="102000" sy="102000" algn="ctr" rotWithShape="0">
              <a:prstClr val="black">
                <a:alpha val="20000"/>
              </a:prstClr>
            </a:outerShdw>
          </a:effectLst>
        </c:spPr>
      </c:pivotFmt>
      <c:pivotFmt>
        <c:idx val="78"/>
        <c:spPr>
          <a:solidFill>
            <a:schemeClr val="accent6">
              <a:tint val="86000"/>
            </a:schemeClr>
          </a:solidFill>
          <a:ln>
            <a:noFill/>
          </a:ln>
          <a:effectLst>
            <a:outerShdw blurRad="254000" sx="102000" sy="102000" algn="ctr" rotWithShape="0">
              <a:prstClr val="black">
                <a:alpha val="20000"/>
              </a:prstClr>
            </a:outerShdw>
          </a:effectLst>
        </c:spPr>
      </c:pivotFmt>
      <c:pivotFmt>
        <c:idx val="79"/>
        <c:spPr>
          <a:solidFill>
            <a:schemeClr val="accent6">
              <a:tint val="58000"/>
            </a:schemeClr>
          </a:solidFill>
          <a:ln>
            <a:noFill/>
          </a:ln>
          <a:effectLst>
            <a:outerShdw blurRad="254000" sx="102000" sy="102000" algn="ctr" rotWithShape="0">
              <a:prstClr val="black">
                <a:alpha val="20000"/>
              </a:prstClr>
            </a:outerShdw>
          </a:effectLst>
        </c:spPr>
      </c:pivotFmt>
      <c:pivotFmt>
        <c:idx val="8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solidFill>
            <a:schemeClr val="accent6">
              <a:shade val="58000"/>
            </a:schemeClr>
          </a:solidFill>
          <a:ln>
            <a:noFill/>
          </a:ln>
          <a:effectLst>
            <a:outerShdw blurRad="254000" sx="102000" sy="102000" algn="ctr" rotWithShape="0">
              <a:prstClr val="black">
                <a:alpha val="20000"/>
              </a:prstClr>
            </a:outerShdw>
          </a:effectLst>
        </c:spPr>
      </c:pivotFmt>
      <c:pivotFmt>
        <c:idx val="82"/>
        <c:spPr>
          <a:solidFill>
            <a:schemeClr val="accent6">
              <a:shade val="86000"/>
            </a:schemeClr>
          </a:solidFill>
          <a:ln>
            <a:noFill/>
          </a:ln>
          <a:effectLst>
            <a:outerShdw blurRad="254000" sx="102000" sy="102000" algn="ctr" rotWithShape="0">
              <a:prstClr val="black">
                <a:alpha val="20000"/>
              </a:prstClr>
            </a:outerShdw>
          </a:effectLst>
        </c:spPr>
      </c:pivotFmt>
      <c:pivotFmt>
        <c:idx val="8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4"/>
        <c:spPr>
          <a:solidFill>
            <a:schemeClr val="accent6">
              <a:shade val="58000"/>
            </a:schemeClr>
          </a:solidFill>
          <a:ln>
            <a:noFill/>
          </a:ln>
          <a:effectLst>
            <a:outerShdw blurRad="254000" sx="102000" sy="102000" algn="ctr" rotWithShape="0">
              <a:prstClr val="black">
                <a:alpha val="20000"/>
              </a:prstClr>
            </a:outerShdw>
          </a:effectLst>
        </c:spPr>
      </c:pivotFmt>
      <c:pivotFmt>
        <c:idx val="85"/>
        <c:spPr>
          <a:solidFill>
            <a:schemeClr val="accent6">
              <a:shade val="86000"/>
            </a:schemeClr>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5.1860954510863658E-2"/>
          <c:y val="0.20745194012910545"/>
          <c:w val="0.58161254251502581"/>
          <c:h val="0.75901559602347002"/>
        </c:manualLayout>
      </c:layout>
      <c:doughnutChart>
        <c:varyColors val="1"/>
        <c:ser>
          <c:idx val="0"/>
          <c:order val="0"/>
          <c:tx>
            <c:strRef>
              <c:f>'Skill 4 Pie pivot'!$B$19</c:f>
              <c:strCache>
                <c:ptCount val="1"/>
                <c:pt idx="0">
                  <c:v>TotalSales</c:v>
                </c:pt>
              </c:strCache>
            </c:strRef>
          </c:tx>
          <c:dPt>
            <c:idx val="0"/>
            <c:bubble3D val="0"/>
            <c:spPr>
              <a:solidFill>
                <a:schemeClr val="accent6">
                  <a:shade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1532-4E66-9CCF-726DF051FD46}"/>
              </c:ext>
            </c:extLst>
          </c:dPt>
          <c:dPt>
            <c:idx val="1"/>
            <c:bubble3D val="0"/>
            <c:spPr>
              <a:solidFill>
                <a:schemeClr val="accent6">
                  <a:shade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1532-4E66-9CCF-726DF051FD46}"/>
              </c:ext>
            </c:extLst>
          </c:dPt>
          <c:dPt>
            <c:idx val="2"/>
            <c:bubble3D val="0"/>
            <c:spPr>
              <a:solidFill>
                <a:schemeClr val="accent6">
                  <a:tint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0-1532-4E66-9CCF-726DF051FD46}"/>
              </c:ext>
            </c:extLst>
          </c:dPt>
          <c:dPt>
            <c:idx val="3"/>
            <c:bubble3D val="0"/>
            <c:spPr>
              <a:solidFill>
                <a:schemeClr val="accent6">
                  <a:tint val="84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2-1532-4E66-9CCF-726DF051FD4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'Skill 4 Pie pivot'!$A$20:$A$22</c:f>
              <c:strCache>
                <c:ptCount val="2"/>
                <c:pt idx="0">
                  <c:v>East</c:v>
                </c:pt>
                <c:pt idx="1">
                  <c:v>West</c:v>
                </c:pt>
              </c:strCache>
            </c:strRef>
          </c:cat>
          <c:val>
            <c:numRef>
              <c:f>'Skill 4 Pie pivot'!$B$20:$B$22</c:f>
              <c:numCache>
                <c:formatCode>General</c:formatCode>
                <c:ptCount val="2"/>
                <c:pt idx="0">
                  <c:v>21524.35999999999</c:v>
                </c:pt>
                <c:pt idx="1">
                  <c:v>11928.359999999995</c:v>
                </c:pt>
              </c:numCache>
            </c:numRef>
          </c:val>
          <c:extLst>
            <c:ext xmlns:c16="http://schemas.microsoft.com/office/drawing/2014/chart" uri="{C3380CC4-5D6E-409C-BE32-E72D297353CC}">
              <c16:uniqueId val="{00000013-1532-4E66-9CCF-726DF051FD46}"/>
            </c:ext>
          </c:extLst>
        </c:ser>
        <c:ser>
          <c:idx val="1"/>
          <c:order val="1"/>
          <c:tx>
            <c:strRef>
              <c:f>'Skill 4 Pie pivot'!$C$19</c:f>
              <c:strCache>
                <c:ptCount val="1"/>
                <c:pt idx="0">
                  <c:v>% of TotalSales</c:v>
                </c:pt>
              </c:strCache>
            </c:strRef>
          </c:tx>
          <c:dPt>
            <c:idx val="0"/>
            <c:bubble3D val="0"/>
            <c:spPr>
              <a:solidFill>
                <a:schemeClr val="accent6">
                  <a:shade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6-1532-4E66-9CCF-726DF051FD46}"/>
              </c:ext>
            </c:extLst>
          </c:dPt>
          <c:dPt>
            <c:idx val="1"/>
            <c:bubble3D val="0"/>
            <c:spPr>
              <a:solidFill>
                <a:schemeClr val="accent6">
                  <a:shade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8-1532-4E66-9CCF-726DF051FD46}"/>
              </c:ext>
            </c:extLst>
          </c:dPt>
          <c:dPt>
            <c:idx val="2"/>
            <c:bubble3D val="0"/>
            <c:spPr>
              <a:solidFill>
                <a:schemeClr val="accent6">
                  <a:tint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A-1532-4E66-9CCF-726DF051FD46}"/>
              </c:ext>
            </c:extLst>
          </c:dPt>
          <c:dPt>
            <c:idx val="3"/>
            <c:bubble3D val="0"/>
            <c:spPr>
              <a:solidFill>
                <a:schemeClr val="accent6">
                  <a:tint val="84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C-1532-4E66-9CCF-726DF051FD4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'Skill 4 Pie pivot'!$A$20:$A$22</c:f>
              <c:strCache>
                <c:ptCount val="2"/>
                <c:pt idx="0">
                  <c:v>East</c:v>
                </c:pt>
                <c:pt idx="1">
                  <c:v>West</c:v>
                </c:pt>
              </c:strCache>
            </c:strRef>
          </c:cat>
          <c:val>
            <c:numRef>
              <c:f>'Skill 4 Pie pivot'!$C$20:$C$22</c:f>
              <c:numCache>
                <c:formatCode>0.00%</c:formatCode>
                <c:ptCount val="2"/>
                <c:pt idx="0">
                  <c:v>0.64342630434834591</c:v>
                </c:pt>
                <c:pt idx="1">
                  <c:v>0.35657369565165403</c:v>
                </c:pt>
              </c:numCache>
            </c:numRef>
          </c:val>
          <c:extLst>
            <c:ext xmlns:c16="http://schemas.microsoft.com/office/drawing/2014/chart" uri="{C3380CC4-5D6E-409C-BE32-E72D297353CC}">
              <c16:uniqueId val="{0000001D-1532-4E66-9CCF-726DF051FD46}"/>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chart>
  <c:spPr>
    <a:gradFill flip="none" rotWithShape="1">
      <a:gsLst>
        <a:gs pos="0">
          <a:schemeClr val="bg1">
            <a:lumMod val="84000"/>
          </a:schemeClr>
        </a:gs>
        <a:gs pos="100000">
          <a:schemeClr val="bg1">
            <a:alpha val="62000"/>
            <a:lumMod val="98000"/>
          </a:schemeClr>
        </a:gs>
      </a:gsLst>
      <a:lin ang="5400000" scaled="1"/>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342900</xdr:colOff>
      <xdr:row>2</xdr:row>
      <xdr:rowOff>38100</xdr:rowOff>
    </xdr:from>
    <xdr:to>
      <xdr:col>9</xdr:col>
      <xdr:colOff>91440</xdr:colOff>
      <xdr:row>12</xdr:row>
      <xdr:rowOff>152400</xdr:rowOff>
    </xdr:to>
    <xdr:sp macro="" textlink="">
      <xdr:nvSpPr>
        <xdr:cNvPr id="7" name="Rectangle 6">
          <a:extLst>
            <a:ext uri="{FF2B5EF4-FFF2-40B4-BE49-F238E27FC236}">
              <a16:creationId xmlns:a16="http://schemas.microsoft.com/office/drawing/2014/main" id="{02156036-1EAE-D1D3-60BF-511CA9F0F416}"/>
            </a:ext>
          </a:extLst>
        </xdr:cNvPr>
        <xdr:cNvSpPr/>
      </xdr:nvSpPr>
      <xdr:spPr>
        <a:xfrm>
          <a:off x="2171700" y="403860"/>
          <a:ext cx="3406140" cy="1943100"/>
        </a:xfrm>
        <a:prstGeom prst="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182880</xdr:colOff>
      <xdr:row>5</xdr:row>
      <xdr:rowOff>129540</xdr:rowOff>
    </xdr:from>
    <xdr:to>
      <xdr:col>6</xdr:col>
      <xdr:colOff>144780</xdr:colOff>
      <xdr:row>7</xdr:row>
      <xdr:rowOff>76200</xdr:rowOff>
    </xdr:to>
    <xdr:sp macro="[0]!Skill1" textlink="">
      <xdr:nvSpPr>
        <xdr:cNvPr id="2" name="Rectangle: Rounded Corners 1">
          <a:extLst>
            <a:ext uri="{FF2B5EF4-FFF2-40B4-BE49-F238E27FC236}">
              <a16:creationId xmlns:a16="http://schemas.microsoft.com/office/drawing/2014/main" id="{9ADDB240-1E0C-DA82-67DB-0FBD185BBCC8}"/>
            </a:ext>
          </a:extLst>
        </xdr:cNvPr>
        <xdr:cNvSpPr/>
      </xdr:nvSpPr>
      <xdr:spPr>
        <a:xfrm>
          <a:off x="2621280" y="1043940"/>
          <a:ext cx="1181100" cy="31242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1"/>
              </a:solidFill>
            </a:rPr>
            <a:t>Input</a:t>
          </a:r>
          <a:r>
            <a:rPr lang="en-US" sz="1600" b="1" baseline="0">
              <a:solidFill>
                <a:schemeClr val="tx1"/>
              </a:solidFill>
            </a:rPr>
            <a:t> data</a:t>
          </a:r>
          <a:endParaRPr lang="en-US" sz="1600" b="1">
            <a:solidFill>
              <a:schemeClr val="tx1"/>
            </a:solidFill>
          </a:endParaRPr>
        </a:p>
      </xdr:txBody>
    </xdr:sp>
    <xdr:clientData/>
  </xdr:twoCellAnchor>
  <xdr:twoCellAnchor>
    <xdr:from>
      <xdr:col>4</xdr:col>
      <xdr:colOff>175260</xdr:colOff>
      <xdr:row>7</xdr:row>
      <xdr:rowOff>144780</xdr:rowOff>
    </xdr:from>
    <xdr:to>
      <xdr:col>8</xdr:col>
      <xdr:colOff>205740</xdr:colOff>
      <xdr:row>9</xdr:row>
      <xdr:rowOff>91440</xdr:rowOff>
    </xdr:to>
    <xdr:sp macro="[0]!Skill2" textlink="">
      <xdr:nvSpPr>
        <xdr:cNvPr id="4" name="Rectangle: Rounded Corners 3">
          <a:extLst>
            <a:ext uri="{FF2B5EF4-FFF2-40B4-BE49-F238E27FC236}">
              <a16:creationId xmlns:a16="http://schemas.microsoft.com/office/drawing/2014/main" id="{4CA66681-4F3A-4670-BEB2-79BC44286E3F}"/>
            </a:ext>
          </a:extLst>
        </xdr:cNvPr>
        <xdr:cNvSpPr/>
      </xdr:nvSpPr>
      <xdr:spPr>
        <a:xfrm>
          <a:off x="2613660" y="1424940"/>
          <a:ext cx="2468880" cy="31242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1"/>
              </a:solidFill>
            </a:rPr>
            <a:t>Search function</a:t>
          </a:r>
          <a:r>
            <a:rPr lang="en-US" sz="1600" b="1" baseline="0">
              <a:solidFill>
                <a:schemeClr val="tx1"/>
              </a:solidFill>
            </a:rPr>
            <a:t> </a:t>
          </a:r>
          <a:endParaRPr lang="en-US" sz="1600" b="1">
            <a:solidFill>
              <a:schemeClr val="tx1"/>
            </a:solidFill>
          </a:endParaRPr>
        </a:p>
      </xdr:txBody>
    </xdr:sp>
    <xdr:clientData/>
  </xdr:twoCellAnchor>
  <xdr:twoCellAnchor>
    <xdr:from>
      <xdr:col>4</xdr:col>
      <xdr:colOff>190500</xdr:colOff>
      <xdr:row>9</xdr:row>
      <xdr:rowOff>167640</xdr:rowOff>
    </xdr:from>
    <xdr:to>
      <xdr:col>8</xdr:col>
      <xdr:colOff>205740</xdr:colOff>
      <xdr:row>11</xdr:row>
      <xdr:rowOff>114300</xdr:rowOff>
    </xdr:to>
    <xdr:sp macro="[0]!Skill3" textlink="">
      <xdr:nvSpPr>
        <xdr:cNvPr id="5" name="Rectangle: Rounded Corners 4">
          <a:extLst>
            <a:ext uri="{FF2B5EF4-FFF2-40B4-BE49-F238E27FC236}">
              <a16:creationId xmlns:a16="http://schemas.microsoft.com/office/drawing/2014/main" id="{56676856-FE9A-44F4-8C59-9A86A819857A}"/>
            </a:ext>
          </a:extLst>
        </xdr:cNvPr>
        <xdr:cNvSpPr/>
      </xdr:nvSpPr>
      <xdr:spPr>
        <a:xfrm>
          <a:off x="2628900" y="1813560"/>
          <a:ext cx="2453640" cy="31242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baseline="0">
              <a:solidFill>
                <a:schemeClr val="tx1"/>
              </a:solidFill>
            </a:rPr>
            <a:t>Recommend</a:t>
          </a:r>
          <a:endParaRPr lang="en-US" sz="1600" b="1">
            <a:solidFill>
              <a:schemeClr val="tx1"/>
            </a:solidFill>
          </a:endParaRPr>
        </a:p>
      </xdr:txBody>
    </xdr:sp>
    <xdr:clientData/>
  </xdr:twoCellAnchor>
  <xdr:twoCellAnchor>
    <xdr:from>
      <xdr:col>3</xdr:col>
      <xdr:colOff>365760</xdr:colOff>
      <xdr:row>14</xdr:row>
      <xdr:rowOff>15240</xdr:rowOff>
    </xdr:from>
    <xdr:to>
      <xdr:col>11</xdr:col>
      <xdr:colOff>7620</xdr:colOff>
      <xdr:row>27</xdr:row>
      <xdr:rowOff>114300</xdr:rowOff>
    </xdr:to>
    <xdr:sp macro="" textlink="">
      <xdr:nvSpPr>
        <xdr:cNvPr id="6" name="Rectangle 5">
          <a:extLst>
            <a:ext uri="{FF2B5EF4-FFF2-40B4-BE49-F238E27FC236}">
              <a16:creationId xmlns:a16="http://schemas.microsoft.com/office/drawing/2014/main" id="{B640E2F7-D6B2-42FD-B486-99593DB8B87F}"/>
            </a:ext>
          </a:extLst>
        </xdr:cNvPr>
        <xdr:cNvSpPr/>
      </xdr:nvSpPr>
      <xdr:spPr>
        <a:xfrm>
          <a:off x="2194560" y="2575560"/>
          <a:ext cx="4518660" cy="2476500"/>
        </a:xfrm>
        <a:prstGeom prst="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u="sng">
              <a:solidFill>
                <a:schemeClr val="tx1"/>
              </a:solidFill>
            </a:rPr>
            <a:t>INFORMATION:</a:t>
          </a:r>
        </a:p>
        <a:p>
          <a:pPr algn="l"/>
          <a:r>
            <a:rPr lang="en-US" sz="1200" b="1">
              <a:solidFill>
                <a:schemeClr val="tx1"/>
              </a:solidFill>
            </a:rPr>
            <a:t>- All</a:t>
          </a:r>
          <a:r>
            <a:rPr lang="en-US" sz="1200" b="1" baseline="0">
              <a:solidFill>
                <a:schemeClr val="tx1"/>
              </a:solidFill>
            </a:rPr>
            <a:t> sheets: using Record Macro (RM) to contruct links among sheets, give viewers easy ways to access.</a:t>
          </a:r>
        </a:p>
        <a:p>
          <a:pPr algn="l"/>
          <a:endParaRPr lang="en-US" sz="1200" b="1" baseline="0">
            <a:solidFill>
              <a:schemeClr val="tx1"/>
            </a:solidFill>
          </a:endParaRPr>
        </a:p>
        <a:p>
          <a:pPr algn="l"/>
          <a:r>
            <a:rPr lang="en-US" sz="1200" b="1" baseline="0">
              <a:solidFill>
                <a:schemeClr val="tx1"/>
              </a:solidFill>
            </a:rPr>
            <a:t>- Input data: using RM + Advance Filter to input data for sheet "Data" faster and more conveinent.</a:t>
          </a:r>
        </a:p>
        <a:p>
          <a:pPr algn="l"/>
          <a:endParaRPr lang="en-US" sz="1200" b="1" baseline="0">
            <a:solidFill>
              <a:schemeClr val="tx1"/>
            </a:solidFill>
          </a:endParaRPr>
        </a:p>
        <a:p>
          <a:pPr algn="l"/>
          <a:r>
            <a:rPr lang="en-US" sz="1200" b="1" baseline="0">
              <a:solidFill>
                <a:schemeClr val="tx1"/>
              </a:solidFill>
            </a:rPr>
            <a:t>- Search: using RM to build Search function.</a:t>
          </a:r>
        </a:p>
        <a:p>
          <a:pPr algn="l"/>
          <a:endParaRPr lang="en-US" sz="1200" b="1" baseline="0">
            <a:solidFill>
              <a:schemeClr val="tx1"/>
            </a:solidFill>
          </a:endParaRPr>
        </a:p>
        <a:p>
          <a:pPr algn="l"/>
          <a:r>
            <a:rPr lang="en-US" sz="1200" b="1" baseline="0">
              <a:solidFill>
                <a:schemeClr val="tx1"/>
              </a:solidFill>
            </a:rPr>
            <a:t>- Recommend: using Data Validation, Index/Match, Vlookup.</a:t>
          </a:r>
        </a:p>
        <a:p>
          <a:pPr algn="l"/>
          <a:endParaRPr lang="en-US" sz="1200" b="1" baseline="0">
            <a:solidFill>
              <a:schemeClr val="tx1"/>
            </a:solidFill>
          </a:endParaRPr>
        </a:p>
        <a:p>
          <a:pPr algn="l"/>
          <a:r>
            <a:rPr lang="en-US" sz="1200" b="1" baseline="0">
              <a:solidFill>
                <a:schemeClr val="tx1"/>
              </a:solidFill>
            </a:rPr>
            <a:t>- Dashboard.</a:t>
          </a:r>
        </a:p>
        <a:p>
          <a:pPr algn="l"/>
          <a:endParaRPr lang="en-US" sz="1200" b="1">
            <a:solidFill>
              <a:schemeClr val="tx1"/>
            </a:solidFill>
          </a:endParaRPr>
        </a:p>
      </xdr:txBody>
    </xdr:sp>
    <xdr:clientData/>
  </xdr:twoCellAnchor>
  <xdr:twoCellAnchor>
    <xdr:from>
      <xdr:col>4</xdr:col>
      <xdr:colOff>190500</xdr:colOff>
      <xdr:row>3</xdr:row>
      <xdr:rowOff>15240</xdr:rowOff>
    </xdr:from>
    <xdr:to>
      <xdr:col>8</xdr:col>
      <xdr:colOff>190500</xdr:colOff>
      <xdr:row>4</xdr:row>
      <xdr:rowOff>144780</xdr:rowOff>
    </xdr:to>
    <xdr:sp macro="" textlink="">
      <xdr:nvSpPr>
        <xdr:cNvPr id="8" name="Rectangle: Rounded Corners 7">
          <a:extLst>
            <a:ext uri="{FF2B5EF4-FFF2-40B4-BE49-F238E27FC236}">
              <a16:creationId xmlns:a16="http://schemas.microsoft.com/office/drawing/2014/main" id="{3ECAFA42-9087-4D9D-8381-14942EE68F03}"/>
            </a:ext>
          </a:extLst>
        </xdr:cNvPr>
        <xdr:cNvSpPr/>
      </xdr:nvSpPr>
      <xdr:spPr>
        <a:xfrm>
          <a:off x="2628900" y="563880"/>
          <a:ext cx="2438400" cy="31242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1"/>
              </a:solidFill>
            </a:rPr>
            <a:t>MENU</a:t>
          </a:r>
        </a:p>
      </xdr:txBody>
    </xdr:sp>
    <xdr:clientData/>
  </xdr:twoCellAnchor>
  <xdr:twoCellAnchor>
    <xdr:from>
      <xdr:col>6</xdr:col>
      <xdr:colOff>236220</xdr:colOff>
      <xdr:row>5</xdr:row>
      <xdr:rowOff>129540</xdr:rowOff>
    </xdr:from>
    <xdr:to>
      <xdr:col>8</xdr:col>
      <xdr:colOff>198120</xdr:colOff>
      <xdr:row>7</xdr:row>
      <xdr:rowOff>76200</xdr:rowOff>
    </xdr:to>
    <xdr:sp macro="[0]!skill45" textlink="">
      <xdr:nvSpPr>
        <xdr:cNvPr id="13" name="Rectangle: Rounded Corners 12">
          <a:extLst>
            <a:ext uri="{FF2B5EF4-FFF2-40B4-BE49-F238E27FC236}">
              <a16:creationId xmlns:a16="http://schemas.microsoft.com/office/drawing/2014/main" id="{0404181B-68C7-45B2-B813-475EDAE09D4F}"/>
            </a:ext>
          </a:extLst>
        </xdr:cNvPr>
        <xdr:cNvSpPr/>
      </xdr:nvSpPr>
      <xdr:spPr>
        <a:xfrm>
          <a:off x="3893820" y="1043940"/>
          <a:ext cx="1181100" cy="31242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1"/>
              </a:solidFill>
            </a:rPr>
            <a:t>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15240</xdr:colOff>
      <xdr:row>4</xdr:row>
      <xdr:rowOff>30480</xdr:rowOff>
    </xdr:from>
    <xdr:to>
      <xdr:col>5</xdr:col>
      <xdr:colOff>579120</xdr:colOff>
      <xdr:row>5</xdr:row>
      <xdr:rowOff>160020</xdr:rowOff>
    </xdr:to>
    <xdr:sp macro="[0]!mainmenu" textlink="">
      <xdr:nvSpPr>
        <xdr:cNvPr id="2" name="Rectangle: Rounded Corners 1">
          <a:extLst>
            <a:ext uri="{FF2B5EF4-FFF2-40B4-BE49-F238E27FC236}">
              <a16:creationId xmlns:a16="http://schemas.microsoft.com/office/drawing/2014/main" id="{3302F983-A203-4BFC-B897-CD1C35F5ADF6}"/>
            </a:ext>
          </a:extLst>
        </xdr:cNvPr>
        <xdr:cNvSpPr/>
      </xdr:nvSpPr>
      <xdr:spPr>
        <a:xfrm>
          <a:off x="3086100" y="762000"/>
          <a:ext cx="1173480" cy="31242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1">
              <a:solidFill>
                <a:schemeClr val="tx1"/>
              </a:solidFill>
            </a:rPr>
            <a:t>Main Menu</a:t>
          </a:r>
        </a:p>
      </xdr:txBody>
    </xdr:sp>
    <xdr:clientData/>
  </xdr:twoCellAnchor>
  <xdr:twoCellAnchor>
    <xdr:from>
      <xdr:col>3</xdr:col>
      <xdr:colOff>601980</xdr:colOff>
      <xdr:row>1</xdr:row>
      <xdr:rowOff>0</xdr:rowOff>
    </xdr:from>
    <xdr:to>
      <xdr:col>5</xdr:col>
      <xdr:colOff>579120</xdr:colOff>
      <xdr:row>2</xdr:row>
      <xdr:rowOff>129540</xdr:rowOff>
    </xdr:to>
    <xdr:sp macro="[0]!inputdata" textlink="">
      <xdr:nvSpPr>
        <xdr:cNvPr id="3" name="Rectangle: Rounded Corners 2">
          <a:extLst>
            <a:ext uri="{FF2B5EF4-FFF2-40B4-BE49-F238E27FC236}">
              <a16:creationId xmlns:a16="http://schemas.microsoft.com/office/drawing/2014/main" id="{5E8215DB-BED6-4E75-8D39-BB4A17D9EC2B}"/>
            </a:ext>
          </a:extLst>
        </xdr:cNvPr>
        <xdr:cNvSpPr/>
      </xdr:nvSpPr>
      <xdr:spPr>
        <a:xfrm>
          <a:off x="3063240" y="182880"/>
          <a:ext cx="1196340" cy="31242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1">
              <a:solidFill>
                <a:schemeClr val="tx1"/>
              </a:solidFill>
            </a:rPr>
            <a:t>Input</a:t>
          </a:r>
        </a:p>
      </xdr:txBody>
    </xdr:sp>
    <xdr:clientData/>
  </xdr:twoCellAnchor>
  <xdr:twoCellAnchor>
    <xdr:from>
      <xdr:col>4</xdr:col>
      <xdr:colOff>15240</xdr:colOff>
      <xdr:row>6</xdr:row>
      <xdr:rowOff>160020</xdr:rowOff>
    </xdr:from>
    <xdr:to>
      <xdr:col>10</xdr:col>
      <xdr:colOff>548640</xdr:colOff>
      <xdr:row>9</xdr:row>
      <xdr:rowOff>144780</xdr:rowOff>
    </xdr:to>
    <xdr:sp macro="" textlink="">
      <xdr:nvSpPr>
        <xdr:cNvPr id="4" name="Rectangle: Rounded Corners 3">
          <a:extLst>
            <a:ext uri="{FF2B5EF4-FFF2-40B4-BE49-F238E27FC236}">
              <a16:creationId xmlns:a16="http://schemas.microsoft.com/office/drawing/2014/main" id="{AD8884F3-88C7-4AA9-87B8-23F7720CE099}"/>
            </a:ext>
          </a:extLst>
        </xdr:cNvPr>
        <xdr:cNvSpPr/>
      </xdr:nvSpPr>
      <xdr:spPr>
        <a:xfrm>
          <a:off x="3086100" y="1257300"/>
          <a:ext cx="4191000" cy="53340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solidFill>
            </a:rPr>
            <a:t>Instruction:</a:t>
          </a:r>
          <a:r>
            <a:rPr lang="en-US" sz="1200" b="1" baseline="0">
              <a:solidFill>
                <a:schemeClr val="tx1"/>
              </a:solidFill>
            </a:rPr>
            <a:t> Type data into column Content -&gt; Input. Data will automatically update on sheet "Data"</a:t>
          </a:r>
          <a:endParaRPr lang="en-US" sz="1200" b="1">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45720</xdr:colOff>
      <xdr:row>1</xdr:row>
      <xdr:rowOff>53340</xdr:rowOff>
    </xdr:from>
    <xdr:to>
      <xdr:col>12</xdr:col>
      <xdr:colOff>0</xdr:colOff>
      <xdr:row>2</xdr:row>
      <xdr:rowOff>175260</xdr:rowOff>
    </xdr:to>
    <xdr:sp macro="[0]!mainmenu" textlink="">
      <xdr:nvSpPr>
        <xdr:cNvPr id="2" name="Rectangle: Rounded Corners 1">
          <a:extLst>
            <a:ext uri="{FF2B5EF4-FFF2-40B4-BE49-F238E27FC236}">
              <a16:creationId xmlns:a16="http://schemas.microsoft.com/office/drawing/2014/main" id="{7209EBA6-46DB-49D0-93E4-37875D130B13}"/>
            </a:ext>
          </a:extLst>
        </xdr:cNvPr>
        <xdr:cNvSpPr/>
      </xdr:nvSpPr>
      <xdr:spPr>
        <a:xfrm>
          <a:off x="8244840" y="243840"/>
          <a:ext cx="1173480" cy="30480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1">
              <a:solidFill>
                <a:schemeClr val="tx1"/>
              </a:solidFill>
            </a:rPr>
            <a:t>Main Menu</a:t>
          </a:r>
        </a:p>
      </xdr:txBody>
    </xdr:sp>
    <xdr:clientData/>
  </xdr:twoCellAnchor>
  <xdr:twoCellAnchor>
    <xdr:from>
      <xdr:col>10</xdr:col>
      <xdr:colOff>45720</xdr:colOff>
      <xdr:row>3</xdr:row>
      <xdr:rowOff>99060</xdr:rowOff>
    </xdr:from>
    <xdr:to>
      <xdr:col>12</xdr:col>
      <xdr:colOff>0</xdr:colOff>
      <xdr:row>5</xdr:row>
      <xdr:rowOff>45720</xdr:rowOff>
    </xdr:to>
    <xdr:sp macro="[0]!_xludf.Search" textlink="">
      <xdr:nvSpPr>
        <xdr:cNvPr id="3" name="Rectangle: Rounded Corners 2">
          <a:extLst>
            <a:ext uri="{FF2B5EF4-FFF2-40B4-BE49-F238E27FC236}">
              <a16:creationId xmlns:a16="http://schemas.microsoft.com/office/drawing/2014/main" id="{91B3B376-D482-4E0E-9707-7703815FFB08}"/>
            </a:ext>
          </a:extLst>
        </xdr:cNvPr>
        <xdr:cNvSpPr/>
      </xdr:nvSpPr>
      <xdr:spPr>
        <a:xfrm>
          <a:off x="8275320" y="655320"/>
          <a:ext cx="1173480" cy="32004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1">
              <a:solidFill>
                <a:schemeClr val="tx1"/>
              </a:solidFill>
            </a:rPr>
            <a:t>Search</a:t>
          </a:r>
        </a:p>
      </xdr:txBody>
    </xdr:sp>
    <xdr:clientData/>
  </xdr:twoCellAnchor>
  <xdr:twoCellAnchor>
    <xdr:from>
      <xdr:col>10</xdr:col>
      <xdr:colOff>53340</xdr:colOff>
      <xdr:row>5</xdr:row>
      <xdr:rowOff>160020</xdr:rowOff>
    </xdr:from>
    <xdr:to>
      <xdr:col>12</xdr:col>
      <xdr:colOff>7620</xdr:colOff>
      <xdr:row>7</xdr:row>
      <xdr:rowOff>114300</xdr:rowOff>
    </xdr:to>
    <xdr:sp macro="[0]!_xludf.Clear" textlink="">
      <xdr:nvSpPr>
        <xdr:cNvPr id="7" name="Rectangle: Rounded Corners 6">
          <a:extLst>
            <a:ext uri="{FF2B5EF4-FFF2-40B4-BE49-F238E27FC236}">
              <a16:creationId xmlns:a16="http://schemas.microsoft.com/office/drawing/2014/main" id="{B864B704-31EA-4D4C-92B4-13608152CE35}"/>
            </a:ext>
          </a:extLst>
        </xdr:cNvPr>
        <xdr:cNvSpPr/>
      </xdr:nvSpPr>
      <xdr:spPr>
        <a:xfrm>
          <a:off x="8282940" y="1089660"/>
          <a:ext cx="1173480" cy="32004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1">
              <a:solidFill>
                <a:schemeClr val="tx1"/>
              </a:solidFill>
            </a:rPr>
            <a:t>Clear Result</a:t>
          </a:r>
        </a:p>
      </xdr:txBody>
    </xdr:sp>
    <xdr:clientData/>
  </xdr:twoCellAnchor>
  <xdr:twoCellAnchor>
    <xdr:from>
      <xdr:col>12</xdr:col>
      <xdr:colOff>160020</xdr:colOff>
      <xdr:row>1</xdr:row>
      <xdr:rowOff>53340</xdr:rowOff>
    </xdr:from>
    <xdr:to>
      <xdr:col>19</xdr:col>
      <xdr:colOff>83820</xdr:colOff>
      <xdr:row>7</xdr:row>
      <xdr:rowOff>106680</xdr:rowOff>
    </xdr:to>
    <xdr:sp macro="" textlink="">
      <xdr:nvSpPr>
        <xdr:cNvPr id="8" name="Rectangle: Rounded Corners 7">
          <a:extLst>
            <a:ext uri="{FF2B5EF4-FFF2-40B4-BE49-F238E27FC236}">
              <a16:creationId xmlns:a16="http://schemas.microsoft.com/office/drawing/2014/main" id="{AE2F9083-A952-4F30-A1D7-03BFB25CD445}"/>
            </a:ext>
          </a:extLst>
        </xdr:cNvPr>
        <xdr:cNvSpPr/>
      </xdr:nvSpPr>
      <xdr:spPr>
        <a:xfrm>
          <a:off x="9608820" y="236220"/>
          <a:ext cx="4191000" cy="116586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solidFill>
            </a:rPr>
            <a:t>Instruction:</a:t>
          </a:r>
          <a:r>
            <a:rPr lang="en-US" sz="1200" b="1" baseline="0">
              <a:solidFill>
                <a:schemeClr val="tx1"/>
              </a:solidFill>
            </a:rPr>
            <a:t> </a:t>
          </a:r>
        </a:p>
        <a:p>
          <a:pPr algn="l"/>
          <a:r>
            <a:rPr lang="en-US" sz="1200" b="1" baseline="0">
              <a:solidFill>
                <a:schemeClr val="tx1"/>
              </a:solidFill>
            </a:rPr>
            <a:t>- Type keyword ralated to the information that you want to search in the table "Search" -&gt; click "Search" button. </a:t>
          </a:r>
        </a:p>
        <a:p>
          <a:pPr algn="l"/>
          <a:r>
            <a:rPr lang="en-US" sz="1200" b="1" baseline="0">
              <a:solidFill>
                <a:schemeClr val="tx1"/>
              </a:solidFill>
            </a:rPr>
            <a:t>- Click "Clear result" button in case you want to start a new search section.</a:t>
          </a:r>
          <a:endParaRPr lang="en-US" sz="1200" b="1">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15240</xdr:colOff>
      <xdr:row>0</xdr:row>
      <xdr:rowOff>53340</xdr:rowOff>
    </xdr:from>
    <xdr:to>
      <xdr:col>5</xdr:col>
      <xdr:colOff>579120</xdr:colOff>
      <xdr:row>2</xdr:row>
      <xdr:rowOff>0</xdr:rowOff>
    </xdr:to>
    <xdr:sp macro="[0]!mainmenu" textlink="">
      <xdr:nvSpPr>
        <xdr:cNvPr id="3" name="Rectangle: Rounded Corners 2">
          <a:extLst>
            <a:ext uri="{FF2B5EF4-FFF2-40B4-BE49-F238E27FC236}">
              <a16:creationId xmlns:a16="http://schemas.microsoft.com/office/drawing/2014/main" id="{E9C5947A-4F6B-48C4-AADE-B2B7D494B060}"/>
            </a:ext>
          </a:extLst>
        </xdr:cNvPr>
        <xdr:cNvSpPr/>
      </xdr:nvSpPr>
      <xdr:spPr>
        <a:xfrm>
          <a:off x="6469380" y="53340"/>
          <a:ext cx="1173480" cy="32004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1">
              <a:solidFill>
                <a:schemeClr val="tx1"/>
              </a:solidFill>
            </a:rPr>
            <a:t>Main Menu</a:t>
          </a:r>
        </a:p>
      </xdr:txBody>
    </xdr:sp>
    <xdr:clientData/>
  </xdr:twoCellAnchor>
  <xdr:twoCellAnchor>
    <xdr:from>
      <xdr:col>4</xdr:col>
      <xdr:colOff>7620</xdr:colOff>
      <xdr:row>2</xdr:row>
      <xdr:rowOff>167640</xdr:rowOff>
    </xdr:from>
    <xdr:to>
      <xdr:col>10</xdr:col>
      <xdr:colOff>541020</xdr:colOff>
      <xdr:row>6</xdr:row>
      <xdr:rowOff>160020</xdr:rowOff>
    </xdr:to>
    <xdr:sp macro="" textlink="">
      <xdr:nvSpPr>
        <xdr:cNvPr id="5" name="Rectangle: Rounded Corners 4">
          <a:extLst>
            <a:ext uri="{FF2B5EF4-FFF2-40B4-BE49-F238E27FC236}">
              <a16:creationId xmlns:a16="http://schemas.microsoft.com/office/drawing/2014/main" id="{D368540B-3553-48DE-AD0F-4DB660EFEA3B}"/>
            </a:ext>
          </a:extLst>
        </xdr:cNvPr>
        <xdr:cNvSpPr/>
      </xdr:nvSpPr>
      <xdr:spPr>
        <a:xfrm>
          <a:off x="6461760" y="541020"/>
          <a:ext cx="4191000" cy="73152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solidFill>
            </a:rPr>
            <a:t>Instruction: Select</a:t>
          </a:r>
          <a:r>
            <a:rPr lang="en-US" sz="1200" b="1" baseline="0">
              <a:solidFill>
                <a:schemeClr val="tx1"/>
              </a:solidFill>
            </a:rPr>
            <a:t> any product from the list of "Product" column -&gt; Content of "Category", "Type" and "Recommend" will automatically update.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441960</xdr:colOff>
      <xdr:row>31</xdr:row>
      <xdr:rowOff>45720</xdr:rowOff>
    </xdr:from>
    <xdr:to>
      <xdr:col>8</xdr:col>
      <xdr:colOff>396240</xdr:colOff>
      <xdr:row>32</xdr:row>
      <xdr:rowOff>175260</xdr:rowOff>
    </xdr:to>
    <xdr:sp macro="[0]!mainmenu" textlink="">
      <xdr:nvSpPr>
        <xdr:cNvPr id="5" name="Rectangle: Rounded Corners 4">
          <a:extLst>
            <a:ext uri="{FF2B5EF4-FFF2-40B4-BE49-F238E27FC236}">
              <a16:creationId xmlns:a16="http://schemas.microsoft.com/office/drawing/2014/main" id="{214D1421-F6D6-3246-C0B2-01CB554EC258}"/>
            </a:ext>
          </a:extLst>
        </xdr:cNvPr>
        <xdr:cNvSpPr/>
      </xdr:nvSpPr>
      <xdr:spPr>
        <a:xfrm>
          <a:off x="5143500" y="5715000"/>
          <a:ext cx="1173480" cy="31242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1">
              <a:solidFill>
                <a:schemeClr val="tx1"/>
              </a:solidFill>
            </a:rPr>
            <a:t>Main Menu</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281940</xdr:colOff>
      <xdr:row>7</xdr:row>
      <xdr:rowOff>30480</xdr:rowOff>
    </xdr:from>
    <xdr:to>
      <xdr:col>7</xdr:col>
      <xdr:colOff>525780</xdr:colOff>
      <xdr:row>8</xdr:row>
      <xdr:rowOff>160020</xdr:rowOff>
    </xdr:to>
    <xdr:sp macro="[0]!mainmenu" textlink="">
      <xdr:nvSpPr>
        <xdr:cNvPr id="3" name="Rectangle: Rounded Corners 2">
          <a:extLst>
            <a:ext uri="{FF2B5EF4-FFF2-40B4-BE49-F238E27FC236}">
              <a16:creationId xmlns:a16="http://schemas.microsoft.com/office/drawing/2014/main" id="{0D0F51A7-297E-4746-9E80-9496EF95928A}"/>
            </a:ext>
          </a:extLst>
        </xdr:cNvPr>
        <xdr:cNvSpPr/>
      </xdr:nvSpPr>
      <xdr:spPr>
        <a:xfrm>
          <a:off x="5105400" y="1310640"/>
          <a:ext cx="1173480" cy="31242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1">
              <a:solidFill>
                <a:schemeClr val="tx1"/>
              </a:solidFill>
            </a:rPr>
            <a:t>Main Menu</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289560</xdr:colOff>
      <xdr:row>27</xdr:row>
      <xdr:rowOff>53340</xdr:rowOff>
    </xdr:from>
    <xdr:to>
      <xdr:col>4</xdr:col>
      <xdr:colOff>723900</xdr:colOff>
      <xdr:row>29</xdr:row>
      <xdr:rowOff>0</xdr:rowOff>
    </xdr:to>
    <xdr:sp macro="[0]!mainmenu" textlink="">
      <xdr:nvSpPr>
        <xdr:cNvPr id="3" name="Rectangle: Rounded Corners 2">
          <a:extLst>
            <a:ext uri="{FF2B5EF4-FFF2-40B4-BE49-F238E27FC236}">
              <a16:creationId xmlns:a16="http://schemas.microsoft.com/office/drawing/2014/main" id="{36D18E79-7519-4EBD-8DDA-538DCEF5A732}"/>
            </a:ext>
          </a:extLst>
        </xdr:cNvPr>
        <xdr:cNvSpPr/>
      </xdr:nvSpPr>
      <xdr:spPr>
        <a:xfrm>
          <a:off x="3040380" y="4991100"/>
          <a:ext cx="1173480" cy="31242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1">
              <a:solidFill>
                <a:schemeClr val="tx1"/>
              </a:solidFill>
            </a:rPr>
            <a:t>Main Menu</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7620</xdr:colOff>
      <xdr:row>20</xdr:row>
      <xdr:rowOff>30480</xdr:rowOff>
    </xdr:from>
    <xdr:to>
      <xdr:col>5</xdr:col>
      <xdr:colOff>571500</xdr:colOff>
      <xdr:row>21</xdr:row>
      <xdr:rowOff>160020</xdr:rowOff>
    </xdr:to>
    <xdr:sp macro="[0]!mainmenu" textlink="">
      <xdr:nvSpPr>
        <xdr:cNvPr id="5" name="Rectangle: Rounded Corners 4">
          <a:extLst>
            <a:ext uri="{FF2B5EF4-FFF2-40B4-BE49-F238E27FC236}">
              <a16:creationId xmlns:a16="http://schemas.microsoft.com/office/drawing/2014/main" id="{88A743DD-1FB8-41B1-AFA2-C808FD8D1C00}"/>
            </a:ext>
          </a:extLst>
        </xdr:cNvPr>
        <xdr:cNvSpPr/>
      </xdr:nvSpPr>
      <xdr:spPr>
        <a:xfrm>
          <a:off x="3063240" y="3688080"/>
          <a:ext cx="1173480" cy="312420"/>
        </a:xfrm>
        <a:prstGeom prst="roundRect">
          <a:avLst/>
        </a:prstGeom>
        <a:solidFill>
          <a:srgbClr val="FFDB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1">
              <a:solidFill>
                <a:schemeClr val="tx1"/>
              </a:solidFill>
            </a:rPr>
            <a:t>Main Menu</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342900</xdr:colOff>
      <xdr:row>2</xdr:row>
      <xdr:rowOff>30480</xdr:rowOff>
    </xdr:from>
    <xdr:to>
      <xdr:col>15</xdr:col>
      <xdr:colOff>320040</xdr:colOff>
      <xdr:row>14</xdr:row>
      <xdr:rowOff>45720</xdr:rowOff>
    </xdr:to>
    <xdr:graphicFrame macro="">
      <xdr:nvGraphicFramePr>
        <xdr:cNvPr id="4" name="Chart 3">
          <a:extLst>
            <a:ext uri="{FF2B5EF4-FFF2-40B4-BE49-F238E27FC236}">
              <a16:creationId xmlns:a16="http://schemas.microsoft.com/office/drawing/2014/main" id="{A27A381E-8362-45DB-9642-0C283E95EB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342900</xdr:colOff>
      <xdr:row>14</xdr:row>
      <xdr:rowOff>152400</xdr:rowOff>
    </xdr:from>
    <xdr:to>
      <xdr:col>15</xdr:col>
      <xdr:colOff>335280</xdr:colOff>
      <xdr:row>29</xdr:row>
      <xdr:rowOff>53340</xdr:rowOff>
    </xdr:to>
    <xdr:graphicFrame macro="">
      <xdr:nvGraphicFramePr>
        <xdr:cNvPr id="5" name="Chart 4">
          <a:extLst>
            <a:ext uri="{FF2B5EF4-FFF2-40B4-BE49-F238E27FC236}">
              <a16:creationId xmlns:a16="http://schemas.microsoft.com/office/drawing/2014/main" id="{A88A55BE-6A76-42DA-AAB0-2CA578ECF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472440</xdr:colOff>
      <xdr:row>2</xdr:row>
      <xdr:rowOff>22860</xdr:rowOff>
    </xdr:from>
    <xdr:to>
      <xdr:col>22</xdr:col>
      <xdr:colOff>426720</xdr:colOff>
      <xdr:row>40</xdr:row>
      <xdr:rowOff>129540</xdr:rowOff>
    </xdr:to>
    <xdr:graphicFrame macro="">
      <xdr:nvGraphicFramePr>
        <xdr:cNvPr id="6" name="Chart 5">
          <a:extLst>
            <a:ext uri="{FF2B5EF4-FFF2-40B4-BE49-F238E27FC236}">
              <a16:creationId xmlns:a16="http://schemas.microsoft.com/office/drawing/2014/main" id="{E38801A8-3375-4134-B5CE-26E4ED000E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350520</xdr:colOff>
      <xdr:row>29</xdr:row>
      <xdr:rowOff>152400</xdr:rowOff>
    </xdr:from>
    <xdr:to>
      <xdr:col>6</xdr:col>
      <xdr:colOff>495300</xdr:colOff>
      <xdr:row>40</xdr:row>
      <xdr:rowOff>137160</xdr:rowOff>
    </xdr:to>
    <xdr:graphicFrame macro="">
      <xdr:nvGraphicFramePr>
        <xdr:cNvPr id="7" name="Chart 6">
          <a:extLst>
            <a:ext uri="{FF2B5EF4-FFF2-40B4-BE49-F238E27FC236}">
              <a16:creationId xmlns:a16="http://schemas.microsoft.com/office/drawing/2014/main" id="{8CC81944-5E8E-451D-9610-248B1EA3FF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586740</xdr:colOff>
      <xdr:row>29</xdr:row>
      <xdr:rowOff>160020</xdr:rowOff>
    </xdr:from>
    <xdr:to>
      <xdr:col>11</xdr:col>
      <xdr:colOff>114300</xdr:colOff>
      <xdr:row>40</xdr:row>
      <xdr:rowOff>121920</xdr:rowOff>
    </xdr:to>
    <xdr:graphicFrame macro="">
      <xdr:nvGraphicFramePr>
        <xdr:cNvPr id="14" name="Chart 13">
          <a:extLst>
            <a:ext uri="{FF2B5EF4-FFF2-40B4-BE49-F238E27FC236}">
              <a16:creationId xmlns:a16="http://schemas.microsoft.com/office/drawing/2014/main" id="{8A59DA95-F137-4C5D-9C91-A7C0E890B7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213360</xdr:colOff>
      <xdr:row>29</xdr:row>
      <xdr:rowOff>160020</xdr:rowOff>
    </xdr:from>
    <xdr:to>
      <xdr:col>15</xdr:col>
      <xdr:colOff>335280</xdr:colOff>
      <xdr:row>40</xdr:row>
      <xdr:rowOff>121920</xdr:rowOff>
    </xdr:to>
    <xdr:graphicFrame macro="">
      <xdr:nvGraphicFramePr>
        <xdr:cNvPr id="15" name="Chart 14">
          <a:extLst>
            <a:ext uri="{FF2B5EF4-FFF2-40B4-BE49-F238E27FC236}">
              <a16:creationId xmlns:a16="http://schemas.microsoft.com/office/drawing/2014/main" id="{39AFC882-4D2C-4521-B13C-7F850F254E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83820</xdr:colOff>
      <xdr:row>8</xdr:row>
      <xdr:rowOff>175260</xdr:rowOff>
    </xdr:from>
    <xdr:to>
      <xdr:col>2</xdr:col>
      <xdr:colOff>281940</xdr:colOff>
      <xdr:row>19</xdr:row>
      <xdr:rowOff>137160</xdr:rowOff>
    </xdr:to>
    <mc:AlternateContent xmlns:mc="http://schemas.openxmlformats.org/markup-compatibility/2006" xmlns:a14="http://schemas.microsoft.com/office/drawing/2010/main">
      <mc:Choice Requires="a14">
        <xdr:graphicFrame macro="">
          <xdr:nvGraphicFramePr>
            <xdr:cNvPr id="18" name="Month">
              <a:extLst>
                <a:ext uri="{FF2B5EF4-FFF2-40B4-BE49-F238E27FC236}">
                  <a16:creationId xmlns:a16="http://schemas.microsoft.com/office/drawing/2014/main" id="{CFD6F2F5-9BBA-E3C3-4D90-EE13D5B7F289}"/>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3820" y="1844040"/>
              <a:ext cx="1562100" cy="19735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83820</xdr:colOff>
      <xdr:row>2</xdr:row>
      <xdr:rowOff>22860</xdr:rowOff>
    </xdr:from>
    <xdr:to>
      <xdr:col>2</xdr:col>
      <xdr:colOff>281940</xdr:colOff>
      <xdr:row>8</xdr:row>
      <xdr:rowOff>121919</xdr:rowOff>
    </xdr:to>
    <mc:AlternateContent xmlns:mc="http://schemas.openxmlformats.org/markup-compatibility/2006" xmlns:a14="http://schemas.microsoft.com/office/drawing/2010/main">
      <mc:Choice Requires="a14">
        <xdr:graphicFrame macro="">
          <xdr:nvGraphicFramePr>
            <xdr:cNvPr id="23" name="Years">
              <a:extLst>
                <a:ext uri="{FF2B5EF4-FFF2-40B4-BE49-F238E27FC236}">
                  <a16:creationId xmlns:a16="http://schemas.microsoft.com/office/drawing/2014/main" id="{295F871A-5DB2-5EC8-EBC4-191D8CD1FCA3}"/>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3820" y="594360"/>
              <a:ext cx="1562100" cy="11963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83820</xdr:colOff>
      <xdr:row>35</xdr:row>
      <xdr:rowOff>152401</xdr:rowOff>
    </xdr:from>
    <xdr:to>
      <xdr:col>2</xdr:col>
      <xdr:colOff>266700</xdr:colOff>
      <xdr:row>40</xdr:row>
      <xdr:rowOff>121921</xdr:rowOff>
    </xdr:to>
    <mc:AlternateContent xmlns:mc="http://schemas.openxmlformats.org/markup-compatibility/2006" xmlns:a14="http://schemas.microsoft.com/office/drawing/2010/main">
      <mc:Choice Requires="a14">
        <xdr:graphicFrame macro="">
          <xdr:nvGraphicFramePr>
            <xdr:cNvPr id="24" name="Region">
              <a:extLst>
                <a:ext uri="{FF2B5EF4-FFF2-40B4-BE49-F238E27FC236}">
                  <a16:creationId xmlns:a16="http://schemas.microsoft.com/office/drawing/2014/main" id="{9F1807F1-BCD4-3FD0-1851-3AF2422AC0C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580" y="6758941"/>
              <a:ext cx="1562100" cy="8839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83820</xdr:colOff>
      <xdr:row>19</xdr:row>
      <xdr:rowOff>175261</xdr:rowOff>
    </xdr:from>
    <xdr:to>
      <xdr:col>2</xdr:col>
      <xdr:colOff>281940</xdr:colOff>
      <xdr:row>27</xdr:row>
      <xdr:rowOff>121921</xdr:rowOff>
    </xdr:to>
    <mc:AlternateContent xmlns:mc="http://schemas.openxmlformats.org/markup-compatibility/2006" xmlns:a14="http://schemas.microsoft.com/office/drawing/2010/main">
      <mc:Choice Requires="a14">
        <xdr:graphicFrame macro="">
          <xdr:nvGraphicFramePr>
            <xdr:cNvPr id="2" name="City">
              <a:extLst>
                <a:ext uri="{FF2B5EF4-FFF2-40B4-BE49-F238E27FC236}">
                  <a16:creationId xmlns:a16="http://schemas.microsoft.com/office/drawing/2014/main" id="{B25DA8CC-92E4-CD69-3FBE-97D9D380BE7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83820" y="3855721"/>
              <a:ext cx="1562100" cy="1409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91440</xdr:colOff>
      <xdr:row>27</xdr:row>
      <xdr:rowOff>167641</xdr:rowOff>
    </xdr:from>
    <xdr:to>
      <xdr:col>2</xdr:col>
      <xdr:colOff>274320</xdr:colOff>
      <xdr:row>35</xdr:row>
      <xdr:rowOff>99061</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2F712D17-91FC-84B3-8627-76A03C91A2CE}"/>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1440" y="5311141"/>
              <a:ext cx="1546860" cy="1394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heet3"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4858.583580208331" createdVersion="8" refreshedVersion="8" minRefreshableVersion="3" recordCount="246" xr:uid="{35A4BC3C-CE9B-4FAD-A05C-F6A90CACA7BF}">
  <cacheSource type="worksheet">
    <worksheetSource name="SourceData"/>
  </cacheSource>
  <cacheFields count="9">
    <cacheField name="OrderDate" numFmtId="0">
      <sharedItems containsSemiMixedTypes="0" containsNonDate="0" containsDate="1" containsString="0" minDate="2020-01-01T00:00:00" maxDate="2022-10-26T00:00:00" count="246">
        <d v="2020-01-01T00:00:00"/>
        <d v="2020-01-04T00:00:00"/>
        <d v="2020-01-07T00:00:00"/>
        <d v="2020-01-10T00:00:00"/>
        <d v="2020-01-13T00:00:00"/>
        <d v="2020-01-16T00:00:00"/>
        <d v="2020-01-19T00:00:00"/>
        <d v="2020-01-22T00:00:00"/>
        <d v="2020-01-25T00:00:00"/>
        <d v="2020-01-28T00:00:00"/>
        <d v="2020-01-31T00:00:00"/>
        <d v="2020-02-03T00:00:00"/>
        <d v="2020-02-06T00:00:00"/>
        <d v="2020-02-09T00:00:00"/>
        <d v="2020-02-12T00:00:00"/>
        <d v="2020-02-15T00:00:00"/>
        <d v="2020-02-18T00:00:00"/>
        <d v="2020-02-21T00:00:00"/>
        <d v="2020-02-24T00:00:00"/>
        <d v="2020-02-27T00:00:00"/>
        <d v="2020-03-02T00:00:00"/>
        <d v="2020-03-05T00:00:00"/>
        <d v="2020-03-08T00:00:00"/>
        <d v="2020-03-11T00:00:00"/>
        <d v="2020-03-14T00:00:00"/>
        <d v="2020-03-17T00:00:00"/>
        <d v="2020-03-20T00:00:00"/>
        <d v="2020-03-23T00:00:00"/>
        <d v="2020-03-26T00:00:00"/>
        <d v="2020-03-29T00:00:00"/>
        <d v="2020-04-01T00:00:00"/>
        <d v="2020-04-04T00:00:00"/>
        <d v="2020-04-07T00:00:00"/>
        <d v="2020-04-10T00:00:00"/>
        <d v="2020-04-13T00:00:00"/>
        <d v="2020-04-16T00:00:00"/>
        <d v="2020-04-19T00:00:00"/>
        <d v="2020-04-22T00:00:00"/>
        <d v="2020-04-25T00:00:00"/>
        <d v="2020-04-28T00:00:00"/>
        <d v="2020-05-01T00:00:00"/>
        <d v="2020-05-04T00:00:00"/>
        <d v="2020-05-07T00:00:00"/>
        <d v="2020-05-10T00:00:00"/>
        <d v="2020-05-13T00:00:00"/>
        <d v="2020-05-16T00:00:00"/>
        <d v="2020-05-19T00:00:00"/>
        <d v="2020-05-22T00:00:00"/>
        <d v="2020-05-25T00:00:00"/>
        <d v="2020-05-28T00:00:00"/>
        <d v="2020-05-31T00:00:00"/>
        <d v="2020-06-03T00:00:00"/>
        <d v="2020-06-06T00:00:00"/>
        <d v="2020-06-09T00:00:00"/>
        <d v="2020-06-12T00:00:00"/>
        <d v="2020-06-15T00:00:00"/>
        <d v="2020-06-18T00:00:00"/>
        <d v="2020-06-21T00:00:00"/>
        <d v="2020-06-24T00:00:00"/>
        <d v="2020-06-27T00:00:00"/>
        <d v="2020-06-30T00:00:00"/>
        <d v="2020-07-03T00:00:00"/>
        <d v="2020-07-06T00:00:00"/>
        <d v="2020-07-09T00:00:00"/>
        <d v="2020-07-12T00:00:00"/>
        <d v="2020-07-15T00:00:00"/>
        <d v="2020-07-18T00:00:00"/>
        <d v="2020-07-21T00:00:00"/>
        <d v="2020-07-24T00:00:00"/>
        <d v="2020-07-27T00:00:00"/>
        <d v="2020-07-30T00:00:00"/>
        <d v="2020-08-02T00:00:00"/>
        <d v="2020-08-05T00:00:00"/>
        <d v="2020-08-08T00:00:00"/>
        <d v="2020-08-11T00:00:00"/>
        <d v="2020-08-14T00:00:00"/>
        <d v="2020-08-17T00:00:00"/>
        <d v="2020-08-20T00:00:00"/>
        <d v="2020-08-23T00:00:00"/>
        <d v="2020-08-26T00:00:00"/>
        <d v="2020-08-29T00:00:00"/>
        <d v="2020-09-01T00:00:00"/>
        <d v="2020-09-04T00:00:00"/>
        <d v="2020-09-07T00:00:00"/>
        <d v="2020-09-10T00:00:00"/>
        <d v="2020-09-13T00:00:00"/>
        <d v="2020-09-16T00:00:00"/>
        <d v="2020-09-19T00:00:00"/>
        <d v="2020-09-22T00:00:00"/>
        <d v="2020-09-25T00:00:00"/>
        <d v="2020-09-28T00:00:00"/>
        <d v="2020-10-01T00:00:00"/>
        <d v="2020-10-04T00:00:00"/>
        <d v="2020-10-07T00:00:00"/>
        <d v="2020-10-10T00:00:00"/>
        <d v="2020-10-13T00:00:00"/>
        <d v="2020-10-16T00:00:00"/>
        <d v="2020-10-19T00:00:00"/>
        <d v="2020-10-22T00:00:00"/>
        <d v="2020-10-25T00:00:00"/>
        <d v="2020-10-28T00:00:00"/>
        <d v="2020-10-31T00:00:00"/>
        <d v="2020-11-03T00:00:00"/>
        <d v="2020-11-06T00:00:00"/>
        <d v="2020-11-09T00:00:00"/>
        <d v="2020-11-12T00:00:00"/>
        <d v="2020-11-15T00:00:00"/>
        <d v="2020-11-18T00:00:00"/>
        <d v="2020-11-21T00:00:00"/>
        <d v="2020-11-24T00:00:00"/>
        <d v="2020-11-27T00:00:00"/>
        <d v="2020-11-30T00:00:00"/>
        <d v="2020-12-03T00:00:00"/>
        <d v="2020-12-06T00:00:00"/>
        <d v="2020-12-09T00:00:00"/>
        <d v="2020-12-12T00:00:00"/>
        <d v="2020-12-15T00:00:00"/>
        <d v="2020-12-18T00:00:00"/>
        <d v="2020-12-21T00:00:00"/>
        <d v="2020-12-24T00:00:00"/>
        <d v="2020-12-27T00:00:00"/>
        <d v="2020-12-30T00:00:00"/>
        <d v="2021-01-02T00:00:00"/>
        <d v="2021-01-05T00:00:00"/>
        <d v="2021-01-08T00:00:00"/>
        <d v="2021-01-11T00:00:00"/>
        <d v="2021-01-14T00:00:00"/>
        <d v="2021-01-17T00:00:00"/>
        <d v="2021-01-20T00:00:00"/>
        <d v="2021-01-23T00:00:00"/>
        <d v="2021-01-26T00:00:00"/>
        <d v="2021-01-29T00:00:00"/>
        <d v="2021-02-01T00:00:00"/>
        <d v="2021-02-04T00:00:00"/>
        <d v="2021-02-07T00:00:00"/>
        <d v="2021-02-10T00:00:00"/>
        <d v="2021-02-13T00:00:00"/>
        <d v="2021-02-16T00:00:00"/>
        <d v="2021-02-19T00:00:00"/>
        <d v="2021-02-22T00:00:00"/>
        <d v="2021-02-25T00:00:00"/>
        <d v="2021-02-28T00:00:00"/>
        <d v="2021-03-02T00:00:00"/>
        <d v="2021-03-05T00:00:00"/>
        <d v="2021-03-08T00:00:00"/>
        <d v="2021-03-11T00:00:00"/>
        <d v="2021-03-14T00:00:00"/>
        <d v="2021-03-17T00:00:00"/>
        <d v="2021-03-20T00:00:00"/>
        <d v="2021-03-23T00:00:00"/>
        <d v="2021-03-26T00:00:00"/>
        <d v="2021-03-29T00:00:00"/>
        <d v="2021-04-01T00:00:00"/>
        <d v="2021-04-04T00:00:00"/>
        <d v="2021-04-07T00:00:00"/>
        <d v="2021-04-10T00:00:00"/>
        <d v="2021-04-13T00:00:00"/>
        <d v="2021-04-16T00:00:00"/>
        <d v="2021-04-19T00:00:00"/>
        <d v="2021-04-22T00:00:00"/>
        <d v="2021-04-25T00:00:00"/>
        <d v="2021-04-28T00:00:00"/>
        <d v="2021-05-01T00:00:00"/>
        <d v="2021-05-04T00:00:00"/>
        <d v="2021-05-07T00:00:00"/>
        <d v="2021-05-10T00:00:00"/>
        <d v="2021-05-13T00:00:00"/>
        <d v="2021-05-16T00:00:00"/>
        <d v="2021-05-19T00:00:00"/>
        <d v="2021-05-22T00:00:00"/>
        <d v="2021-05-25T00:00:00"/>
        <d v="2021-05-28T00:00:00"/>
        <d v="2021-05-31T00:00:00"/>
        <d v="2021-06-03T00:00:00"/>
        <d v="2021-06-06T00:00:00"/>
        <d v="2021-06-09T00:00:00"/>
        <d v="2021-06-12T00:00:00"/>
        <d v="2021-06-15T00:00:00"/>
        <d v="2021-06-18T00:00:00"/>
        <d v="2021-06-21T00:00:00"/>
        <d v="2021-06-24T00:00:00"/>
        <d v="2021-06-27T00:00:00"/>
        <d v="2021-06-30T00:00:00"/>
        <d v="2021-07-03T00:00:00"/>
        <d v="2021-07-06T00:00:00"/>
        <d v="2021-07-09T00:00:00"/>
        <d v="2021-07-12T00:00:00"/>
        <d v="2021-07-15T00:00:00"/>
        <d v="2021-07-18T00:00:00"/>
        <d v="2021-07-21T00:00:00"/>
        <d v="2021-07-24T00:00:00"/>
        <d v="2021-07-27T00:00:00"/>
        <d v="2021-07-30T00:00:00"/>
        <d v="2021-08-02T00:00:00"/>
        <d v="2021-08-05T00:00:00"/>
        <d v="2021-08-08T00:00:00"/>
        <d v="2021-08-11T00:00:00"/>
        <d v="2021-08-14T00:00:00"/>
        <d v="2021-08-17T00:00:00"/>
        <d v="2021-08-20T00:00:00"/>
        <d v="2021-08-23T00:00:00"/>
        <d v="2021-08-26T00:00:00"/>
        <d v="2021-08-29T00:00:00"/>
        <d v="2021-09-01T00:00:00"/>
        <d v="2021-09-04T00:00:00"/>
        <d v="2021-09-07T00:00:00"/>
        <d v="2021-09-10T00:00:00"/>
        <d v="2021-09-13T00:00:00"/>
        <d v="2021-09-16T00:00:00"/>
        <d v="2021-09-19T00:00:00"/>
        <d v="2021-09-22T00:00:00"/>
        <d v="2021-09-25T00:00:00"/>
        <d v="2021-09-28T00:00:00"/>
        <d v="2021-10-01T00:00:00"/>
        <d v="2021-10-04T00:00:00"/>
        <d v="2021-10-07T00:00:00"/>
        <d v="2021-10-10T00:00:00"/>
        <d v="2021-10-13T00:00:00"/>
        <d v="2021-10-16T00:00:00"/>
        <d v="2021-10-19T00:00:00"/>
        <d v="2021-10-22T00:00:00"/>
        <d v="2021-10-25T00:00:00"/>
        <d v="2021-10-28T00:00:00"/>
        <d v="2021-10-31T00:00:00"/>
        <d v="2021-11-03T00:00:00"/>
        <d v="2021-11-06T00:00:00"/>
        <d v="2021-11-09T00:00:00"/>
        <d v="2021-11-12T00:00:00"/>
        <d v="2021-11-15T00:00:00"/>
        <d v="2021-11-18T00:00:00"/>
        <d v="2021-11-21T00:00:00"/>
        <d v="2021-11-24T00:00:00"/>
        <d v="2021-11-27T00:00:00"/>
        <d v="2021-11-30T00:00:00"/>
        <d v="2021-12-03T00:00:00"/>
        <d v="2021-12-06T00:00:00"/>
        <d v="2021-12-09T00:00:00"/>
        <d v="2021-12-12T00:00:00"/>
        <d v="2021-12-15T00:00:00"/>
        <d v="2021-12-18T00:00:00"/>
        <d v="2021-12-21T00:00:00"/>
        <d v="2021-12-24T00:00:00"/>
        <d v="2021-12-27T00:00:00"/>
        <d v="2021-12-30T00:00:00"/>
        <d v="2022-10-24T00:00:00"/>
        <d v="2022-10-25T00:00:00"/>
      </sharedItems>
      <fieldGroup par="8" base="0">
        <rangePr groupBy="months" startDate="2020-01-01T00:00:00" endDate="2022-10-26T00:00:00"/>
        <groupItems count="14">
          <s v="&lt;01-01-20"/>
          <s v="Jan"/>
          <s v="Feb"/>
          <s v="Mar"/>
          <s v="Apr"/>
          <s v="May"/>
          <s v="Jun"/>
          <s v="Jul"/>
          <s v="Aug"/>
          <s v="Sep"/>
          <s v="Oct"/>
          <s v="Nov"/>
          <s v="Dec"/>
          <s v="&gt;26-10-22"/>
        </groupItems>
      </fieldGroup>
    </cacheField>
    <cacheField name="Region" numFmtId="0">
      <sharedItems count="2">
        <s v="East"/>
        <s v="West"/>
      </sharedItems>
    </cacheField>
    <cacheField name="City" numFmtId="0">
      <sharedItems count="4">
        <s v="Boston"/>
        <s v="Los Angeles"/>
        <s v="New York"/>
        <s v="San Diego"/>
      </sharedItems>
    </cacheField>
    <cacheField name="Category" numFmtId="0">
      <sharedItems count="4">
        <s v="Bars"/>
        <s v="Crackers"/>
        <s v="Cookies"/>
        <s v="Crisps"/>
      </sharedItems>
    </cacheField>
    <cacheField name="Product" numFmtId="0">
      <sharedItems count="9">
        <s v="Carrot"/>
        <s v="Whole Wheat"/>
        <s v="Chocolate Chip"/>
        <s v="Arrowroot"/>
        <s v="Potato Chips"/>
        <s v="Oatmeal Raisin"/>
        <s v="Bran"/>
        <s v="Pretzels"/>
        <s v="Banana"/>
      </sharedItems>
    </cacheField>
    <cacheField name="Quantity" numFmtId="0">
      <sharedItems containsSemiMixedTypes="0" containsString="0" containsNumber="1" containsInteger="1" minValue="20" maxValue="306"/>
    </cacheField>
    <cacheField name="UnitPrice" numFmtId="0">
      <sharedItems containsSemiMixedTypes="0" containsString="0" containsNumber="1" minValue="1.35" maxValue="3.49"/>
    </cacheField>
    <cacheField name="TotalPrice" numFmtId="0">
      <sharedItems containsSemiMixedTypes="0" containsString="0" containsNumber="1" minValue="33.6" maxValue="817.92" count="197">
        <n v="58.41"/>
        <n v="303.63"/>
        <n v="108.46"/>
        <n v="153.34"/>
        <n v="82.84"/>
        <n v="95.58"/>
        <n v="520.01"/>
        <n v="90.27"/>
        <n v="177"/>
        <n v="37.800000000000004"/>
        <n v="78.48"/>
        <n v="57.97"/>
        <n v="97.72"/>
        <n v="77.88"/>
        <n v="40.71"/>
        <n v="36.450000000000003"/>
        <n v="93.739999999999981"/>
        <n v="349.32"/>
        <n v="78.540000000000006"/>
        <n v="93.72"/>
        <n v="158.94999999999999"/>
        <n v="85.2"/>
        <n v="107.97"/>
        <n v="139.6"/>
        <n v="160.82"/>
        <n v="67.260000000000005"/>
        <n v="114.24"/>
        <n v="72.930000000000007"/>
        <n v="192.61"/>
        <n v="548.12"/>
        <n v="102.66"/>
        <n v="161.07"/>
        <n v="80.27"/>
        <n v="47.04"/>
        <n v="84.96"/>
        <n v="225.12"/>
        <n v="35.4"/>
        <n v="93.81"/>
        <n v="107.52"/>
        <n v="117.81"/>
        <n v="196.35"/>
        <n v="391.92"/>
        <n v="44.25"/>
        <n v="73.290000000000006"/>
        <n v="82.32"/>
        <n v="102.85"/>
        <n v="58.860000000000007"/>
        <n v="115.17"/>
        <n v="817.92"/>
        <n v="142.12"/>
        <n v="74.34"/>
        <n v="69.8"/>
        <n v="132.75"/>
        <n v="132.62"/>
        <n v="541.62"/>
        <n v="205.7"/>
        <n v="144.84"/>
        <n v="92.04"/>
        <n v="240.72"/>
        <n v="146.58000000000001"/>
        <n v="140.25"/>
        <n v="134.63999999999999"/>
        <n v="159.04"/>
        <n v="95.37"/>
        <n v="52.08"/>
        <n v="104.72"/>
        <n v="389.08"/>
        <n v="200.09"/>
        <n v="42.48"/>
        <n v="104.7"/>
        <n v="130.9"/>
        <n v="67.58"/>
        <n v="192.93"/>
        <n v="149.6"/>
        <n v="210.16"/>
        <n v="79.650000000000006"/>
        <n v="61.040000000000006"/>
        <n v="253.11"/>
        <n v="85.05"/>
        <n v="235.41"/>
        <n v="239.8"/>
        <n v="121.55"/>
        <n v="61.71"/>
        <n v="176.58"/>
        <n v="136.29"/>
        <n v="70.8"/>
        <n v="191.52"/>
        <n v="488.32000000000005"/>
        <n v="249.57"/>
        <n v="111.68"/>
        <n v="87.2"/>
        <n v="91.63"/>
        <n v="160.54"/>
        <n v="69.03"/>
        <n v="104.16"/>
        <n v="159.30000000000001"/>
        <n v="224.53999999999996"/>
        <n v="90.88"/>
        <n v="123.42"/>
        <n v="275.48"/>
        <n v="53.1"/>
        <n v="48.72"/>
        <n v="162.84"/>
        <n v="303.02"/>
        <n v="82.36"/>
        <n v="68.099999999999994"/>
        <n v="67.319999999999993"/>
        <n v="143.09"/>
        <n v="516.66"/>
        <n v="180.94000000000003"/>
        <n v="69.760000000000005"/>
        <n v="111.51"/>
        <n v="91.35"/>
        <n v="143.99"/>
        <n v="227.2"/>
        <n v="180.54"/>
        <n v="108.19"/>
        <n v="99.12"/>
        <n v="113.36000000000001"/>
        <n v="40.32"/>
        <n v="126.44000000000001"/>
        <n v="63.58"/>
        <n v="60.18"/>
        <n v="35.28"/>
        <n v="120.36"/>
        <n v="97.65"/>
        <n v="65.400000000000006"/>
        <n v="433.84"/>
        <n v="127.16"/>
        <n v="68.88"/>
        <n v="164.61"/>
        <n v="78.959999999999994"/>
        <n v="182.31"/>
        <n v="55.44"/>
        <n v="106.59"/>
        <n v="184.6"/>
        <n v="208.86"/>
        <n v="125.29"/>
        <n v="50.49"/>
        <n v="366.36"/>
        <n v="167.86"/>
        <n v="87.89"/>
        <n v="94.5"/>
        <n v="80.41"/>
        <n v="148.68"/>
        <n v="124.96"/>
        <n v="340.8"/>
        <n v="90.74"/>
        <n v="129.21"/>
        <n v="71.06"/>
        <n v="113.6"/>
        <n v="72.569999999999993"/>
        <n v="61.29"/>
        <n v="118.66"/>
        <n v="170.4"/>
        <n v="80.66"/>
        <n v="74.8"/>
        <n v="48.62"/>
        <n v="49.94"/>
        <n v="59.84"/>
        <n v="43.6"/>
        <n v="119.68"/>
        <n v="125.67"/>
        <n v="196.2"/>
        <n v="107.91999999999999"/>
        <n v="97.35"/>
        <n v="69.3"/>
        <n v="116.44"/>
        <n v="296.48"/>
        <n v="81.900000000000006"/>
        <n v="93.5"/>
        <n v="224.36"/>
        <n v="33.6"/>
        <n v="86.73"/>
        <n v="54.87"/>
        <n v="66.150000000000006"/>
        <n v="133.47999999999999"/>
        <n v="381.5"/>
        <n v="43.01"/>
        <n v="189.66000000000003"/>
        <n v="76.11"/>
        <n v="61.95"/>
        <n v="42"/>
        <n v="44.88"/>
        <n v="155.21"/>
        <n v="352.16"/>
        <n v="242.49"/>
        <n v="318.27999999999997"/>
        <n v="394.57"/>
        <n v="284"/>
        <n v="87.25"/>
        <n v="179.52"/>
        <n v="74.12"/>
        <n v="458.15"/>
        <n v="56.1"/>
        <n v="88.5"/>
        <n v="38.64"/>
      </sharedItems>
    </cacheField>
    <cacheField name="Years" numFmtId="0" databaseField="0">
      <fieldGroup base="0">
        <rangePr groupBy="years" startDate="2020-01-01T00:00:00" endDate="2022-10-26T00:00:00"/>
        <groupItems count="5">
          <s v="&lt;01-01-20"/>
          <s v="2020"/>
          <s v="2021"/>
          <s v="2022"/>
          <s v="&gt;26-10-22"/>
        </groupItems>
      </fieldGroup>
    </cacheField>
  </cacheFields>
  <extLst>
    <ext xmlns:x14="http://schemas.microsoft.com/office/spreadsheetml/2009/9/main" uri="{725AE2AE-9491-48be-B2B4-4EB974FC3084}">
      <x14:pivotCacheDefinition pivotCacheId="927775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6">
  <r>
    <x v="0"/>
    <x v="0"/>
    <x v="0"/>
    <x v="0"/>
    <x v="0"/>
    <n v="33"/>
    <n v="1.7699999999999998"/>
    <x v="0"/>
  </r>
  <r>
    <x v="1"/>
    <x v="0"/>
    <x v="0"/>
    <x v="1"/>
    <x v="1"/>
    <n v="87"/>
    <n v="3.4899999999999998"/>
    <x v="1"/>
  </r>
  <r>
    <x v="2"/>
    <x v="1"/>
    <x v="1"/>
    <x v="2"/>
    <x v="2"/>
    <n v="58"/>
    <n v="1.8699999999999999"/>
    <x v="2"/>
  </r>
  <r>
    <x v="3"/>
    <x v="0"/>
    <x v="2"/>
    <x v="2"/>
    <x v="2"/>
    <n v="82"/>
    <n v="1.87"/>
    <x v="3"/>
  </r>
  <r>
    <x v="4"/>
    <x v="0"/>
    <x v="0"/>
    <x v="2"/>
    <x v="3"/>
    <n v="38"/>
    <n v="2.1800000000000002"/>
    <x v="4"/>
  </r>
  <r>
    <x v="5"/>
    <x v="0"/>
    <x v="0"/>
    <x v="0"/>
    <x v="0"/>
    <n v="54"/>
    <n v="1.77"/>
    <x v="5"/>
  </r>
  <r>
    <x v="6"/>
    <x v="0"/>
    <x v="0"/>
    <x v="1"/>
    <x v="1"/>
    <n v="149"/>
    <n v="3.4899999999999998"/>
    <x v="6"/>
  </r>
  <r>
    <x v="7"/>
    <x v="1"/>
    <x v="1"/>
    <x v="0"/>
    <x v="0"/>
    <n v="51"/>
    <n v="1.77"/>
    <x v="7"/>
  </r>
  <r>
    <x v="8"/>
    <x v="0"/>
    <x v="2"/>
    <x v="0"/>
    <x v="0"/>
    <n v="100"/>
    <n v="1.77"/>
    <x v="8"/>
  </r>
  <r>
    <x v="9"/>
    <x v="0"/>
    <x v="2"/>
    <x v="3"/>
    <x v="4"/>
    <n v="28"/>
    <n v="1.35"/>
    <x v="9"/>
  </r>
  <r>
    <x v="10"/>
    <x v="0"/>
    <x v="0"/>
    <x v="2"/>
    <x v="3"/>
    <n v="36"/>
    <n v="2.1800000000000002"/>
    <x v="10"/>
  </r>
  <r>
    <x v="11"/>
    <x v="0"/>
    <x v="0"/>
    <x v="2"/>
    <x v="2"/>
    <n v="31"/>
    <n v="1.8699999999999999"/>
    <x v="11"/>
  </r>
  <r>
    <x v="12"/>
    <x v="0"/>
    <x v="0"/>
    <x v="1"/>
    <x v="1"/>
    <n v="28"/>
    <n v="3.4899999999999998"/>
    <x v="12"/>
  </r>
  <r>
    <x v="13"/>
    <x v="1"/>
    <x v="1"/>
    <x v="0"/>
    <x v="0"/>
    <n v="44"/>
    <n v="1.7699999999999998"/>
    <x v="13"/>
  </r>
  <r>
    <x v="14"/>
    <x v="0"/>
    <x v="2"/>
    <x v="0"/>
    <x v="0"/>
    <n v="23"/>
    <n v="1.77"/>
    <x v="14"/>
  </r>
  <r>
    <x v="15"/>
    <x v="0"/>
    <x v="2"/>
    <x v="3"/>
    <x v="4"/>
    <n v="27"/>
    <n v="1.35"/>
    <x v="15"/>
  </r>
  <r>
    <x v="16"/>
    <x v="0"/>
    <x v="0"/>
    <x v="2"/>
    <x v="3"/>
    <n v="43"/>
    <n v="2.1799999999999997"/>
    <x v="16"/>
  </r>
  <r>
    <x v="17"/>
    <x v="0"/>
    <x v="0"/>
    <x v="2"/>
    <x v="5"/>
    <n v="123"/>
    <n v="2.84"/>
    <x v="17"/>
  </r>
  <r>
    <x v="18"/>
    <x v="1"/>
    <x v="1"/>
    <x v="0"/>
    <x v="6"/>
    <n v="42"/>
    <n v="1.87"/>
    <x v="18"/>
  </r>
  <r>
    <x v="19"/>
    <x v="1"/>
    <x v="1"/>
    <x v="2"/>
    <x v="5"/>
    <n v="33"/>
    <n v="2.84"/>
    <x v="19"/>
  </r>
  <r>
    <x v="20"/>
    <x v="0"/>
    <x v="2"/>
    <x v="2"/>
    <x v="2"/>
    <n v="85"/>
    <n v="1.8699999999999999"/>
    <x v="20"/>
  </r>
  <r>
    <x v="21"/>
    <x v="1"/>
    <x v="3"/>
    <x v="2"/>
    <x v="5"/>
    <n v="30"/>
    <n v="2.8400000000000003"/>
    <x v="21"/>
  </r>
  <r>
    <x v="22"/>
    <x v="0"/>
    <x v="0"/>
    <x v="0"/>
    <x v="0"/>
    <n v="61"/>
    <n v="1.77"/>
    <x v="22"/>
  </r>
  <r>
    <x v="23"/>
    <x v="0"/>
    <x v="0"/>
    <x v="1"/>
    <x v="1"/>
    <n v="40"/>
    <n v="3.4899999999999998"/>
    <x v="23"/>
  </r>
  <r>
    <x v="24"/>
    <x v="1"/>
    <x v="1"/>
    <x v="2"/>
    <x v="2"/>
    <n v="86"/>
    <n v="1.8699999999999999"/>
    <x v="24"/>
  </r>
  <r>
    <x v="25"/>
    <x v="0"/>
    <x v="2"/>
    <x v="0"/>
    <x v="0"/>
    <n v="38"/>
    <n v="1.7700000000000002"/>
    <x v="25"/>
  </r>
  <r>
    <x v="26"/>
    <x v="0"/>
    <x v="2"/>
    <x v="3"/>
    <x v="4"/>
    <n v="68"/>
    <n v="1.68"/>
    <x v="26"/>
  </r>
  <r>
    <x v="27"/>
    <x v="1"/>
    <x v="3"/>
    <x v="2"/>
    <x v="2"/>
    <n v="39"/>
    <n v="1.87"/>
    <x v="27"/>
  </r>
  <r>
    <x v="28"/>
    <x v="0"/>
    <x v="0"/>
    <x v="0"/>
    <x v="6"/>
    <n v="103"/>
    <n v="1.87"/>
    <x v="28"/>
  </r>
  <r>
    <x v="29"/>
    <x v="0"/>
    <x v="0"/>
    <x v="2"/>
    <x v="5"/>
    <n v="193"/>
    <n v="2.84"/>
    <x v="29"/>
  </r>
  <r>
    <x v="30"/>
    <x v="1"/>
    <x v="1"/>
    <x v="0"/>
    <x v="0"/>
    <n v="58"/>
    <n v="1.77"/>
    <x v="30"/>
  </r>
  <r>
    <x v="31"/>
    <x v="1"/>
    <x v="1"/>
    <x v="3"/>
    <x v="4"/>
    <n v="68"/>
    <n v="1.68"/>
    <x v="26"/>
  </r>
  <r>
    <x v="32"/>
    <x v="0"/>
    <x v="2"/>
    <x v="0"/>
    <x v="0"/>
    <n v="91"/>
    <n v="1.77"/>
    <x v="31"/>
  </r>
  <r>
    <x v="33"/>
    <x v="0"/>
    <x v="2"/>
    <x v="1"/>
    <x v="1"/>
    <n v="23"/>
    <n v="3.4899999999999998"/>
    <x v="32"/>
  </r>
  <r>
    <x v="34"/>
    <x v="1"/>
    <x v="3"/>
    <x v="3"/>
    <x v="4"/>
    <n v="28"/>
    <n v="1.68"/>
    <x v="33"/>
  </r>
  <r>
    <x v="35"/>
    <x v="0"/>
    <x v="0"/>
    <x v="0"/>
    <x v="0"/>
    <n v="48"/>
    <n v="1.7699999999999998"/>
    <x v="34"/>
  </r>
  <r>
    <x v="36"/>
    <x v="0"/>
    <x v="0"/>
    <x v="3"/>
    <x v="4"/>
    <n v="134"/>
    <n v="1.68"/>
    <x v="35"/>
  </r>
  <r>
    <x v="37"/>
    <x v="1"/>
    <x v="1"/>
    <x v="0"/>
    <x v="0"/>
    <n v="20"/>
    <n v="1.77"/>
    <x v="36"/>
  </r>
  <r>
    <x v="38"/>
    <x v="0"/>
    <x v="2"/>
    <x v="0"/>
    <x v="0"/>
    <n v="53"/>
    <n v="1.77"/>
    <x v="37"/>
  </r>
  <r>
    <x v="39"/>
    <x v="0"/>
    <x v="2"/>
    <x v="3"/>
    <x v="4"/>
    <n v="64"/>
    <n v="1.68"/>
    <x v="38"/>
  </r>
  <r>
    <x v="40"/>
    <x v="1"/>
    <x v="3"/>
    <x v="2"/>
    <x v="2"/>
    <n v="63"/>
    <n v="1.87"/>
    <x v="39"/>
  </r>
  <r>
    <x v="41"/>
    <x v="0"/>
    <x v="0"/>
    <x v="0"/>
    <x v="6"/>
    <n v="105"/>
    <n v="1.8699999999999999"/>
    <x v="40"/>
  </r>
  <r>
    <x v="42"/>
    <x v="0"/>
    <x v="0"/>
    <x v="2"/>
    <x v="5"/>
    <n v="138"/>
    <n v="2.8400000000000003"/>
    <x v="41"/>
  </r>
  <r>
    <x v="43"/>
    <x v="1"/>
    <x v="1"/>
    <x v="0"/>
    <x v="0"/>
    <n v="25"/>
    <n v="1.77"/>
    <x v="42"/>
  </r>
  <r>
    <x v="44"/>
    <x v="1"/>
    <x v="1"/>
    <x v="1"/>
    <x v="1"/>
    <n v="21"/>
    <n v="3.49"/>
    <x v="43"/>
  </r>
  <r>
    <x v="45"/>
    <x v="0"/>
    <x v="2"/>
    <x v="0"/>
    <x v="0"/>
    <n v="61"/>
    <n v="1.77"/>
    <x v="22"/>
  </r>
  <r>
    <x v="46"/>
    <x v="0"/>
    <x v="2"/>
    <x v="3"/>
    <x v="4"/>
    <n v="49"/>
    <n v="1.68"/>
    <x v="44"/>
  </r>
  <r>
    <x v="47"/>
    <x v="1"/>
    <x v="3"/>
    <x v="2"/>
    <x v="2"/>
    <n v="55"/>
    <n v="1.8699999999999999"/>
    <x v="45"/>
  </r>
  <r>
    <x v="48"/>
    <x v="0"/>
    <x v="0"/>
    <x v="2"/>
    <x v="3"/>
    <n v="27"/>
    <n v="2.1800000000000002"/>
    <x v="46"/>
  </r>
  <r>
    <x v="49"/>
    <x v="0"/>
    <x v="0"/>
    <x v="0"/>
    <x v="0"/>
    <n v="58"/>
    <n v="1.77"/>
    <x v="30"/>
  </r>
  <r>
    <x v="50"/>
    <x v="0"/>
    <x v="0"/>
    <x v="1"/>
    <x v="1"/>
    <n v="33"/>
    <n v="3.49"/>
    <x v="47"/>
  </r>
  <r>
    <x v="51"/>
    <x v="1"/>
    <x v="1"/>
    <x v="2"/>
    <x v="5"/>
    <n v="288"/>
    <n v="2.84"/>
    <x v="48"/>
  </r>
  <r>
    <x v="52"/>
    <x v="0"/>
    <x v="2"/>
    <x v="2"/>
    <x v="2"/>
    <n v="76"/>
    <n v="1.87"/>
    <x v="49"/>
  </r>
  <r>
    <x v="53"/>
    <x v="1"/>
    <x v="3"/>
    <x v="0"/>
    <x v="0"/>
    <n v="42"/>
    <n v="1.77"/>
    <x v="50"/>
  </r>
  <r>
    <x v="54"/>
    <x v="1"/>
    <x v="3"/>
    <x v="1"/>
    <x v="1"/>
    <n v="20"/>
    <n v="3.4899999999999998"/>
    <x v="51"/>
  </r>
  <r>
    <x v="55"/>
    <x v="0"/>
    <x v="0"/>
    <x v="0"/>
    <x v="0"/>
    <n v="75"/>
    <n v="1.77"/>
    <x v="52"/>
  </r>
  <r>
    <x v="56"/>
    <x v="0"/>
    <x v="0"/>
    <x v="1"/>
    <x v="1"/>
    <n v="38"/>
    <n v="3.49"/>
    <x v="53"/>
  </r>
  <r>
    <x v="57"/>
    <x v="1"/>
    <x v="1"/>
    <x v="0"/>
    <x v="0"/>
    <n v="306"/>
    <n v="1.77"/>
    <x v="54"/>
  </r>
  <r>
    <x v="58"/>
    <x v="1"/>
    <x v="1"/>
    <x v="3"/>
    <x v="4"/>
    <n v="28"/>
    <n v="1.68"/>
    <x v="33"/>
  </r>
  <r>
    <x v="59"/>
    <x v="0"/>
    <x v="2"/>
    <x v="0"/>
    <x v="6"/>
    <n v="110"/>
    <n v="1.8699999999999999"/>
    <x v="55"/>
  </r>
  <r>
    <x v="60"/>
    <x v="0"/>
    <x v="2"/>
    <x v="2"/>
    <x v="5"/>
    <n v="51"/>
    <n v="2.84"/>
    <x v="56"/>
  </r>
  <r>
    <x v="61"/>
    <x v="1"/>
    <x v="3"/>
    <x v="0"/>
    <x v="0"/>
    <n v="52"/>
    <n v="1.77"/>
    <x v="57"/>
  </r>
  <r>
    <x v="62"/>
    <x v="1"/>
    <x v="3"/>
    <x v="1"/>
    <x v="1"/>
    <n v="28"/>
    <n v="3.4899999999999998"/>
    <x v="12"/>
  </r>
  <r>
    <x v="63"/>
    <x v="0"/>
    <x v="0"/>
    <x v="0"/>
    <x v="0"/>
    <n v="136"/>
    <n v="1.77"/>
    <x v="58"/>
  </r>
  <r>
    <x v="64"/>
    <x v="0"/>
    <x v="0"/>
    <x v="1"/>
    <x v="1"/>
    <n v="42"/>
    <n v="3.49"/>
    <x v="59"/>
  </r>
  <r>
    <x v="65"/>
    <x v="1"/>
    <x v="1"/>
    <x v="2"/>
    <x v="2"/>
    <n v="75"/>
    <n v="1.87"/>
    <x v="60"/>
  </r>
  <r>
    <x v="66"/>
    <x v="0"/>
    <x v="2"/>
    <x v="0"/>
    <x v="6"/>
    <n v="72"/>
    <n v="1.8699999999999999"/>
    <x v="61"/>
  </r>
  <r>
    <x v="67"/>
    <x v="0"/>
    <x v="2"/>
    <x v="2"/>
    <x v="5"/>
    <n v="56"/>
    <n v="2.84"/>
    <x v="62"/>
  </r>
  <r>
    <x v="68"/>
    <x v="1"/>
    <x v="3"/>
    <x v="0"/>
    <x v="6"/>
    <n v="51"/>
    <n v="1.87"/>
    <x v="63"/>
  </r>
  <r>
    <x v="69"/>
    <x v="1"/>
    <x v="3"/>
    <x v="3"/>
    <x v="4"/>
    <n v="31"/>
    <n v="1.68"/>
    <x v="64"/>
  </r>
  <r>
    <x v="70"/>
    <x v="0"/>
    <x v="0"/>
    <x v="0"/>
    <x v="6"/>
    <n v="56"/>
    <n v="1.8699999999999999"/>
    <x v="65"/>
  </r>
  <r>
    <x v="71"/>
    <x v="0"/>
    <x v="0"/>
    <x v="2"/>
    <x v="5"/>
    <n v="137"/>
    <n v="2.84"/>
    <x v="66"/>
  </r>
  <r>
    <x v="72"/>
    <x v="1"/>
    <x v="1"/>
    <x v="2"/>
    <x v="2"/>
    <n v="107"/>
    <n v="1.87"/>
    <x v="67"/>
  </r>
  <r>
    <x v="73"/>
    <x v="0"/>
    <x v="2"/>
    <x v="0"/>
    <x v="0"/>
    <n v="24"/>
    <n v="1.7699999999999998"/>
    <x v="68"/>
  </r>
  <r>
    <x v="74"/>
    <x v="0"/>
    <x v="2"/>
    <x v="1"/>
    <x v="1"/>
    <n v="30"/>
    <n v="3.49"/>
    <x v="69"/>
  </r>
  <r>
    <x v="75"/>
    <x v="1"/>
    <x v="3"/>
    <x v="2"/>
    <x v="2"/>
    <n v="70"/>
    <n v="1.87"/>
    <x v="70"/>
  </r>
  <r>
    <x v="76"/>
    <x v="0"/>
    <x v="0"/>
    <x v="2"/>
    <x v="3"/>
    <n v="31"/>
    <n v="2.1800000000000002"/>
    <x v="71"/>
  </r>
  <r>
    <x v="77"/>
    <x v="0"/>
    <x v="0"/>
    <x v="0"/>
    <x v="0"/>
    <n v="109"/>
    <n v="1.77"/>
    <x v="72"/>
  </r>
  <r>
    <x v="78"/>
    <x v="0"/>
    <x v="0"/>
    <x v="1"/>
    <x v="1"/>
    <n v="21"/>
    <n v="3.49"/>
    <x v="43"/>
  </r>
  <r>
    <x v="79"/>
    <x v="1"/>
    <x v="1"/>
    <x v="2"/>
    <x v="2"/>
    <n v="80"/>
    <n v="1.8699999999999999"/>
    <x v="73"/>
  </r>
  <r>
    <x v="80"/>
    <x v="0"/>
    <x v="2"/>
    <x v="0"/>
    <x v="6"/>
    <n v="75"/>
    <n v="1.87"/>
    <x v="60"/>
  </r>
  <r>
    <x v="81"/>
    <x v="0"/>
    <x v="2"/>
    <x v="2"/>
    <x v="5"/>
    <n v="74"/>
    <n v="2.84"/>
    <x v="74"/>
  </r>
  <r>
    <x v="82"/>
    <x v="1"/>
    <x v="3"/>
    <x v="0"/>
    <x v="0"/>
    <n v="45"/>
    <n v="1.77"/>
    <x v="75"/>
  </r>
  <r>
    <x v="83"/>
    <x v="0"/>
    <x v="0"/>
    <x v="2"/>
    <x v="3"/>
    <n v="28"/>
    <n v="2.1800000000000002"/>
    <x v="76"/>
  </r>
  <r>
    <x v="84"/>
    <x v="0"/>
    <x v="0"/>
    <x v="0"/>
    <x v="0"/>
    <n v="143"/>
    <n v="1.77"/>
    <x v="77"/>
  </r>
  <r>
    <x v="85"/>
    <x v="0"/>
    <x v="0"/>
    <x v="3"/>
    <x v="7"/>
    <n v="27"/>
    <n v="3.15"/>
    <x v="78"/>
  </r>
  <r>
    <x v="86"/>
    <x v="1"/>
    <x v="1"/>
    <x v="0"/>
    <x v="0"/>
    <n v="133"/>
    <n v="1.77"/>
    <x v="79"/>
  </r>
  <r>
    <x v="87"/>
    <x v="0"/>
    <x v="2"/>
    <x v="2"/>
    <x v="3"/>
    <n v="110"/>
    <n v="2.1800000000000002"/>
    <x v="80"/>
  </r>
  <r>
    <x v="88"/>
    <x v="0"/>
    <x v="2"/>
    <x v="2"/>
    <x v="2"/>
    <n v="65"/>
    <n v="1.8699999999999999"/>
    <x v="81"/>
  </r>
  <r>
    <x v="89"/>
    <x v="1"/>
    <x v="3"/>
    <x v="0"/>
    <x v="6"/>
    <n v="33"/>
    <n v="1.87"/>
    <x v="82"/>
  </r>
  <r>
    <x v="90"/>
    <x v="0"/>
    <x v="0"/>
    <x v="2"/>
    <x v="3"/>
    <n v="81"/>
    <n v="2.1800000000000002"/>
    <x v="83"/>
  </r>
  <r>
    <x v="91"/>
    <x v="0"/>
    <x v="0"/>
    <x v="0"/>
    <x v="0"/>
    <n v="77"/>
    <n v="1.7699999999999998"/>
    <x v="84"/>
  </r>
  <r>
    <x v="92"/>
    <x v="0"/>
    <x v="0"/>
    <x v="1"/>
    <x v="1"/>
    <n v="38"/>
    <n v="3.49"/>
    <x v="53"/>
  </r>
  <r>
    <x v="93"/>
    <x v="1"/>
    <x v="1"/>
    <x v="0"/>
    <x v="0"/>
    <n v="40"/>
    <n v="1.77"/>
    <x v="85"/>
  </r>
  <r>
    <x v="94"/>
    <x v="1"/>
    <x v="1"/>
    <x v="3"/>
    <x v="4"/>
    <n v="114"/>
    <n v="1.6800000000000002"/>
    <x v="86"/>
  </r>
  <r>
    <x v="95"/>
    <x v="0"/>
    <x v="2"/>
    <x v="2"/>
    <x v="3"/>
    <n v="224"/>
    <n v="2.1800000000000002"/>
    <x v="87"/>
  </r>
  <r>
    <x v="96"/>
    <x v="0"/>
    <x v="2"/>
    <x v="0"/>
    <x v="0"/>
    <n v="141"/>
    <n v="1.77"/>
    <x v="88"/>
  </r>
  <r>
    <x v="97"/>
    <x v="0"/>
    <x v="2"/>
    <x v="1"/>
    <x v="1"/>
    <n v="32"/>
    <n v="3.49"/>
    <x v="89"/>
  </r>
  <r>
    <x v="98"/>
    <x v="1"/>
    <x v="3"/>
    <x v="0"/>
    <x v="0"/>
    <n v="20"/>
    <n v="1.77"/>
    <x v="36"/>
  </r>
  <r>
    <x v="99"/>
    <x v="0"/>
    <x v="0"/>
    <x v="2"/>
    <x v="3"/>
    <n v="40"/>
    <n v="2.1800000000000002"/>
    <x v="90"/>
  </r>
  <r>
    <x v="100"/>
    <x v="0"/>
    <x v="0"/>
    <x v="2"/>
    <x v="2"/>
    <n v="49"/>
    <n v="1.8699999999999999"/>
    <x v="91"/>
  </r>
  <r>
    <x v="101"/>
    <x v="0"/>
    <x v="0"/>
    <x v="1"/>
    <x v="1"/>
    <n v="46"/>
    <n v="3.4899999999999998"/>
    <x v="92"/>
  </r>
  <r>
    <x v="102"/>
    <x v="1"/>
    <x v="1"/>
    <x v="0"/>
    <x v="0"/>
    <n v="39"/>
    <n v="1.77"/>
    <x v="93"/>
  </r>
  <r>
    <x v="103"/>
    <x v="1"/>
    <x v="1"/>
    <x v="3"/>
    <x v="4"/>
    <n v="62"/>
    <n v="1.68"/>
    <x v="94"/>
  </r>
  <r>
    <x v="104"/>
    <x v="0"/>
    <x v="2"/>
    <x v="0"/>
    <x v="0"/>
    <n v="90"/>
    <n v="1.77"/>
    <x v="95"/>
  </r>
  <r>
    <x v="105"/>
    <x v="1"/>
    <x v="3"/>
    <x v="2"/>
    <x v="3"/>
    <n v="103"/>
    <n v="2.1799999999999997"/>
    <x v="96"/>
  </r>
  <r>
    <x v="106"/>
    <x v="1"/>
    <x v="3"/>
    <x v="2"/>
    <x v="5"/>
    <n v="32"/>
    <n v="2.84"/>
    <x v="97"/>
  </r>
  <r>
    <x v="107"/>
    <x v="0"/>
    <x v="0"/>
    <x v="0"/>
    <x v="6"/>
    <n v="66"/>
    <n v="1.87"/>
    <x v="98"/>
  </r>
  <r>
    <x v="108"/>
    <x v="0"/>
    <x v="0"/>
    <x v="2"/>
    <x v="5"/>
    <n v="97"/>
    <n v="2.8400000000000003"/>
    <x v="99"/>
  </r>
  <r>
    <x v="109"/>
    <x v="1"/>
    <x v="1"/>
    <x v="0"/>
    <x v="0"/>
    <n v="30"/>
    <n v="1.77"/>
    <x v="100"/>
  </r>
  <r>
    <x v="110"/>
    <x v="1"/>
    <x v="1"/>
    <x v="3"/>
    <x v="4"/>
    <n v="29"/>
    <n v="1.68"/>
    <x v="101"/>
  </r>
  <r>
    <x v="111"/>
    <x v="0"/>
    <x v="2"/>
    <x v="0"/>
    <x v="0"/>
    <n v="92"/>
    <n v="1.77"/>
    <x v="102"/>
  </r>
  <r>
    <x v="112"/>
    <x v="1"/>
    <x v="3"/>
    <x v="2"/>
    <x v="3"/>
    <n v="139"/>
    <n v="2.1799999999999997"/>
    <x v="103"/>
  </r>
  <r>
    <x v="113"/>
    <x v="1"/>
    <x v="3"/>
    <x v="2"/>
    <x v="5"/>
    <n v="29"/>
    <n v="2.84"/>
    <x v="104"/>
  </r>
  <r>
    <x v="114"/>
    <x v="0"/>
    <x v="0"/>
    <x v="0"/>
    <x v="8"/>
    <n v="30"/>
    <n v="2.27"/>
    <x v="105"/>
  </r>
  <r>
    <x v="115"/>
    <x v="0"/>
    <x v="0"/>
    <x v="2"/>
    <x v="2"/>
    <n v="36"/>
    <n v="1.8699999999999999"/>
    <x v="106"/>
  </r>
  <r>
    <x v="116"/>
    <x v="0"/>
    <x v="0"/>
    <x v="1"/>
    <x v="1"/>
    <n v="41"/>
    <n v="3.49"/>
    <x v="107"/>
  </r>
  <r>
    <x v="117"/>
    <x v="1"/>
    <x v="1"/>
    <x v="0"/>
    <x v="0"/>
    <n v="44"/>
    <n v="1.7699999999999998"/>
    <x v="13"/>
  </r>
  <r>
    <x v="118"/>
    <x v="1"/>
    <x v="1"/>
    <x v="3"/>
    <x v="4"/>
    <n v="29"/>
    <n v="1.68"/>
    <x v="101"/>
  </r>
  <r>
    <x v="119"/>
    <x v="0"/>
    <x v="2"/>
    <x v="2"/>
    <x v="3"/>
    <n v="237"/>
    <n v="2.1799999999999997"/>
    <x v="108"/>
  </r>
  <r>
    <x v="120"/>
    <x v="0"/>
    <x v="2"/>
    <x v="2"/>
    <x v="2"/>
    <n v="65"/>
    <n v="1.8699999999999999"/>
    <x v="81"/>
  </r>
  <r>
    <x v="121"/>
    <x v="1"/>
    <x v="3"/>
    <x v="2"/>
    <x v="3"/>
    <n v="83"/>
    <n v="2.1800000000000002"/>
    <x v="109"/>
  </r>
  <r>
    <x v="122"/>
    <x v="0"/>
    <x v="0"/>
    <x v="2"/>
    <x v="3"/>
    <n v="32"/>
    <n v="2.1800000000000002"/>
    <x v="110"/>
  </r>
  <r>
    <x v="123"/>
    <x v="0"/>
    <x v="0"/>
    <x v="0"/>
    <x v="0"/>
    <n v="63"/>
    <n v="1.77"/>
    <x v="111"/>
  </r>
  <r>
    <x v="124"/>
    <x v="0"/>
    <x v="0"/>
    <x v="3"/>
    <x v="7"/>
    <n v="29"/>
    <n v="3.15"/>
    <x v="112"/>
  </r>
  <r>
    <x v="125"/>
    <x v="1"/>
    <x v="1"/>
    <x v="0"/>
    <x v="6"/>
    <n v="77"/>
    <n v="1.87"/>
    <x v="113"/>
  </r>
  <r>
    <x v="126"/>
    <x v="1"/>
    <x v="1"/>
    <x v="2"/>
    <x v="5"/>
    <n v="80"/>
    <n v="2.84"/>
    <x v="114"/>
  </r>
  <r>
    <x v="127"/>
    <x v="0"/>
    <x v="2"/>
    <x v="0"/>
    <x v="0"/>
    <n v="102"/>
    <n v="1.77"/>
    <x v="115"/>
  </r>
  <r>
    <x v="128"/>
    <x v="0"/>
    <x v="2"/>
    <x v="1"/>
    <x v="1"/>
    <n v="31"/>
    <n v="3.4899999999999998"/>
    <x v="116"/>
  </r>
  <r>
    <x v="129"/>
    <x v="1"/>
    <x v="3"/>
    <x v="0"/>
    <x v="0"/>
    <n v="56"/>
    <n v="1.77"/>
    <x v="117"/>
  </r>
  <r>
    <x v="130"/>
    <x v="0"/>
    <x v="0"/>
    <x v="2"/>
    <x v="3"/>
    <n v="52"/>
    <n v="2.1800000000000002"/>
    <x v="118"/>
  </r>
  <r>
    <x v="131"/>
    <x v="0"/>
    <x v="0"/>
    <x v="0"/>
    <x v="0"/>
    <n v="51"/>
    <n v="1.77"/>
    <x v="7"/>
  </r>
  <r>
    <x v="132"/>
    <x v="0"/>
    <x v="0"/>
    <x v="3"/>
    <x v="4"/>
    <n v="24"/>
    <n v="1.68"/>
    <x v="119"/>
  </r>
  <r>
    <x v="133"/>
    <x v="1"/>
    <x v="1"/>
    <x v="2"/>
    <x v="3"/>
    <n v="58"/>
    <n v="2.1800000000000002"/>
    <x v="120"/>
  </r>
  <r>
    <x v="134"/>
    <x v="1"/>
    <x v="1"/>
    <x v="2"/>
    <x v="2"/>
    <n v="34"/>
    <n v="1.8699999999999999"/>
    <x v="121"/>
  </r>
  <r>
    <x v="135"/>
    <x v="0"/>
    <x v="2"/>
    <x v="0"/>
    <x v="0"/>
    <n v="34"/>
    <n v="1.77"/>
    <x v="122"/>
  </r>
  <r>
    <x v="136"/>
    <x v="0"/>
    <x v="2"/>
    <x v="3"/>
    <x v="4"/>
    <n v="21"/>
    <n v="1.6800000000000002"/>
    <x v="123"/>
  </r>
  <r>
    <x v="137"/>
    <x v="1"/>
    <x v="3"/>
    <x v="2"/>
    <x v="5"/>
    <n v="29"/>
    <n v="2.84"/>
    <x v="104"/>
  </r>
  <r>
    <x v="138"/>
    <x v="0"/>
    <x v="0"/>
    <x v="0"/>
    <x v="0"/>
    <n v="68"/>
    <n v="1.77"/>
    <x v="124"/>
  </r>
  <r>
    <x v="139"/>
    <x v="0"/>
    <x v="0"/>
    <x v="3"/>
    <x v="7"/>
    <n v="31"/>
    <n v="3.1500000000000004"/>
    <x v="125"/>
  </r>
  <r>
    <x v="140"/>
    <x v="1"/>
    <x v="1"/>
    <x v="2"/>
    <x v="3"/>
    <n v="30"/>
    <n v="2.1800000000000002"/>
    <x v="126"/>
  </r>
  <r>
    <x v="141"/>
    <x v="1"/>
    <x v="1"/>
    <x v="2"/>
    <x v="2"/>
    <n v="232"/>
    <n v="1.8699999999999999"/>
    <x v="127"/>
  </r>
  <r>
    <x v="142"/>
    <x v="0"/>
    <x v="2"/>
    <x v="0"/>
    <x v="6"/>
    <n v="68"/>
    <n v="1.8699999999999999"/>
    <x v="128"/>
  </r>
  <r>
    <x v="143"/>
    <x v="0"/>
    <x v="2"/>
    <x v="2"/>
    <x v="5"/>
    <n v="97"/>
    <n v="2.8400000000000003"/>
    <x v="99"/>
  </r>
  <r>
    <x v="144"/>
    <x v="1"/>
    <x v="3"/>
    <x v="0"/>
    <x v="6"/>
    <n v="86"/>
    <n v="1.8699999999999999"/>
    <x v="24"/>
  </r>
  <r>
    <x v="145"/>
    <x v="1"/>
    <x v="3"/>
    <x v="3"/>
    <x v="4"/>
    <n v="41"/>
    <n v="1.68"/>
    <x v="129"/>
  </r>
  <r>
    <x v="146"/>
    <x v="0"/>
    <x v="0"/>
    <x v="0"/>
    <x v="0"/>
    <n v="93"/>
    <n v="1.7700000000000002"/>
    <x v="130"/>
  </r>
  <r>
    <x v="147"/>
    <x v="0"/>
    <x v="0"/>
    <x v="3"/>
    <x v="4"/>
    <n v="47"/>
    <n v="1.68"/>
    <x v="131"/>
  </r>
  <r>
    <x v="148"/>
    <x v="1"/>
    <x v="1"/>
    <x v="0"/>
    <x v="0"/>
    <n v="103"/>
    <n v="1.77"/>
    <x v="132"/>
  </r>
  <r>
    <x v="149"/>
    <x v="1"/>
    <x v="1"/>
    <x v="3"/>
    <x v="4"/>
    <n v="33"/>
    <n v="1.68"/>
    <x v="133"/>
  </r>
  <r>
    <x v="150"/>
    <x v="0"/>
    <x v="2"/>
    <x v="0"/>
    <x v="6"/>
    <n v="57"/>
    <n v="1.87"/>
    <x v="134"/>
  </r>
  <r>
    <x v="151"/>
    <x v="0"/>
    <x v="2"/>
    <x v="2"/>
    <x v="5"/>
    <n v="65"/>
    <n v="2.84"/>
    <x v="135"/>
  </r>
  <r>
    <x v="152"/>
    <x v="1"/>
    <x v="3"/>
    <x v="0"/>
    <x v="0"/>
    <n v="118"/>
    <n v="1.77"/>
    <x v="136"/>
  </r>
  <r>
    <x v="153"/>
    <x v="0"/>
    <x v="0"/>
    <x v="2"/>
    <x v="3"/>
    <n v="36"/>
    <n v="2.1800000000000002"/>
    <x v="10"/>
  </r>
  <r>
    <x v="154"/>
    <x v="0"/>
    <x v="0"/>
    <x v="2"/>
    <x v="5"/>
    <n v="123"/>
    <n v="2.84"/>
    <x v="17"/>
  </r>
  <r>
    <x v="155"/>
    <x v="1"/>
    <x v="1"/>
    <x v="0"/>
    <x v="0"/>
    <n v="90"/>
    <n v="1.77"/>
    <x v="95"/>
  </r>
  <r>
    <x v="156"/>
    <x v="1"/>
    <x v="1"/>
    <x v="1"/>
    <x v="1"/>
    <n v="21"/>
    <n v="3.49"/>
    <x v="43"/>
  </r>
  <r>
    <x v="157"/>
    <x v="0"/>
    <x v="2"/>
    <x v="0"/>
    <x v="0"/>
    <n v="48"/>
    <n v="1.7699999999999998"/>
    <x v="34"/>
  </r>
  <r>
    <x v="158"/>
    <x v="0"/>
    <x v="2"/>
    <x v="3"/>
    <x v="4"/>
    <n v="24"/>
    <n v="1.68"/>
    <x v="119"/>
  </r>
  <r>
    <x v="159"/>
    <x v="1"/>
    <x v="3"/>
    <x v="2"/>
    <x v="2"/>
    <n v="67"/>
    <n v="1.87"/>
    <x v="137"/>
  </r>
  <r>
    <x v="160"/>
    <x v="0"/>
    <x v="0"/>
    <x v="0"/>
    <x v="6"/>
    <n v="27"/>
    <n v="1.87"/>
    <x v="138"/>
  </r>
  <r>
    <x v="161"/>
    <x v="0"/>
    <x v="0"/>
    <x v="2"/>
    <x v="5"/>
    <n v="129"/>
    <n v="2.8400000000000003"/>
    <x v="139"/>
  </r>
  <r>
    <x v="162"/>
    <x v="1"/>
    <x v="1"/>
    <x v="2"/>
    <x v="3"/>
    <n v="77"/>
    <n v="2.1800000000000002"/>
    <x v="140"/>
  </r>
  <r>
    <x v="163"/>
    <x v="1"/>
    <x v="1"/>
    <x v="2"/>
    <x v="2"/>
    <n v="58"/>
    <n v="1.8699999999999999"/>
    <x v="2"/>
  </r>
  <r>
    <x v="164"/>
    <x v="0"/>
    <x v="2"/>
    <x v="0"/>
    <x v="6"/>
    <n v="47"/>
    <n v="1.87"/>
    <x v="141"/>
  </r>
  <r>
    <x v="165"/>
    <x v="0"/>
    <x v="2"/>
    <x v="2"/>
    <x v="5"/>
    <n v="33"/>
    <n v="2.84"/>
    <x v="19"/>
  </r>
  <r>
    <x v="166"/>
    <x v="1"/>
    <x v="3"/>
    <x v="2"/>
    <x v="2"/>
    <n v="82"/>
    <n v="1.87"/>
    <x v="3"/>
  </r>
  <r>
    <x v="167"/>
    <x v="0"/>
    <x v="0"/>
    <x v="0"/>
    <x v="0"/>
    <n v="58"/>
    <n v="1.77"/>
    <x v="30"/>
  </r>
  <r>
    <x v="168"/>
    <x v="0"/>
    <x v="0"/>
    <x v="3"/>
    <x v="7"/>
    <n v="30"/>
    <n v="3.15"/>
    <x v="142"/>
  </r>
  <r>
    <x v="169"/>
    <x v="1"/>
    <x v="1"/>
    <x v="2"/>
    <x v="2"/>
    <n v="43"/>
    <n v="1.8699999999999999"/>
    <x v="143"/>
  </r>
  <r>
    <x v="170"/>
    <x v="0"/>
    <x v="2"/>
    <x v="0"/>
    <x v="0"/>
    <n v="84"/>
    <n v="1.77"/>
    <x v="144"/>
  </r>
  <r>
    <x v="171"/>
    <x v="1"/>
    <x v="3"/>
    <x v="2"/>
    <x v="3"/>
    <n v="36"/>
    <n v="2.1800000000000002"/>
    <x v="10"/>
  </r>
  <r>
    <x v="172"/>
    <x v="1"/>
    <x v="3"/>
    <x v="2"/>
    <x v="5"/>
    <n v="44"/>
    <n v="2.84"/>
    <x v="145"/>
  </r>
  <r>
    <x v="173"/>
    <x v="0"/>
    <x v="0"/>
    <x v="0"/>
    <x v="6"/>
    <n v="27"/>
    <n v="1.87"/>
    <x v="138"/>
  </r>
  <r>
    <x v="174"/>
    <x v="0"/>
    <x v="0"/>
    <x v="2"/>
    <x v="5"/>
    <n v="120"/>
    <n v="2.8400000000000003"/>
    <x v="146"/>
  </r>
  <r>
    <x v="175"/>
    <x v="0"/>
    <x v="0"/>
    <x v="1"/>
    <x v="1"/>
    <n v="26"/>
    <n v="3.4899999999999998"/>
    <x v="147"/>
  </r>
  <r>
    <x v="176"/>
    <x v="1"/>
    <x v="1"/>
    <x v="0"/>
    <x v="0"/>
    <n v="73"/>
    <n v="1.77"/>
    <x v="148"/>
  </r>
  <r>
    <x v="177"/>
    <x v="0"/>
    <x v="2"/>
    <x v="0"/>
    <x v="6"/>
    <n v="38"/>
    <n v="1.87"/>
    <x v="149"/>
  </r>
  <r>
    <x v="178"/>
    <x v="0"/>
    <x v="2"/>
    <x v="2"/>
    <x v="5"/>
    <n v="40"/>
    <n v="2.84"/>
    <x v="150"/>
  </r>
  <r>
    <x v="179"/>
    <x v="1"/>
    <x v="3"/>
    <x v="0"/>
    <x v="0"/>
    <n v="41"/>
    <n v="1.7699999999999998"/>
    <x v="151"/>
  </r>
  <r>
    <x v="180"/>
    <x v="0"/>
    <x v="0"/>
    <x v="0"/>
    <x v="8"/>
    <n v="27"/>
    <n v="2.27"/>
    <x v="152"/>
  </r>
  <r>
    <x v="181"/>
    <x v="0"/>
    <x v="0"/>
    <x v="2"/>
    <x v="2"/>
    <n v="38"/>
    <n v="1.87"/>
    <x v="149"/>
  </r>
  <r>
    <x v="182"/>
    <x v="0"/>
    <x v="0"/>
    <x v="1"/>
    <x v="1"/>
    <n v="34"/>
    <n v="3.4899999999999998"/>
    <x v="153"/>
  </r>
  <r>
    <x v="183"/>
    <x v="1"/>
    <x v="1"/>
    <x v="0"/>
    <x v="6"/>
    <n v="65"/>
    <n v="1.8699999999999999"/>
    <x v="81"/>
  </r>
  <r>
    <x v="184"/>
    <x v="1"/>
    <x v="1"/>
    <x v="2"/>
    <x v="5"/>
    <n v="60"/>
    <n v="2.8400000000000003"/>
    <x v="154"/>
  </r>
  <r>
    <x v="185"/>
    <x v="0"/>
    <x v="2"/>
    <x v="2"/>
    <x v="3"/>
    <n v="37"/>
    <n v="2.1799999999999997"/>
    <x v="155"/>
  </r>
  <r>
    <x v="186"/>
    <x v="0"/>
    <x v="2"/>
    <x v="2"/>
    <x v="2"/>
    <n v="40"/>
    <n v="1.8699999999999999"/>
    <x v="156"/>
  </r>
  <r>
    <x v="187"/>
    <x v="1"/>
    <x v="3"/>
    <x v="0"/>
    <x v="6"/>
    <n v="26"/>
    <n v="1.8699999999999999"/>
    <x v="157"/>
  </r>
  <r>
    <x v="188"/>
    <x v="0"/>
    <x v="0"/>
    <x v="0"/>
    <x v="8"/>
    <n v="22"/>
    <n v="2.27"/>
    <x v="158"/>
  </r>
  <r>
    <x v="189"/>
    <x v="0"/>
    <x v="0"/>
    <x v="2"/>
    <x v="2"/>
    <n v="32"/>
    <n v="1.87"/>
    <x v="159"/>
  </r>
  <r>
    <x v="190"/>
    <x v="0"/>
    <x v="0"/>
    <x v="1"/>
    <x v="1"/>
    <n v="23"/>
    <n v="3.4899999999999998"/>
    <x v="32"/>
  </r>
  <r>
    <x v="191"/>
    <x v="1"/>
    <x v="1"/>
    <x v="2"/>
    <x v="3"/>
    <n v="20"/>
    <n v="2.1800000000000002"/>
    <x v="160"/>
  </r>
  <r>
    <x v="192"/>
    <x v="1"/>
    <x v="1"/>
    <x v="2"/>
    <x v="2"/>
    <n v="64"/>
    <n v="1.87"/>
    <x v="161"/>
  </r>
  <r>
    <x v="193"/>
    <x v="0"/>
    <x v="2"/>
    <x v="0"/>
    <x v="0"/>
    <n v="71"/>
    <n v="1.77"/>
    <x v="162"/>
  </r>
  <r>
    <x v="194"/>
    <x v="1"/>
    <x v="3"/>
    <x v="2"/>
    <x v="3"/>
    <n v="90"/>
    <n v="2.1799999999999997"/>
    <x v="163"/>
  </r>
  <r>
    <x v="195"/>
    <x v="1"/>
    <x v="3"/>
    <x v="2"/>
    <x v="5"/>
    <n v="38"/>
    <n v="2.84"/>
    <x v="164"/>
  </r>
  <r>
    <x v="196"/>
    <x v="0"/>
    <x v="0"/>
    <x v="0"/>
    <x v="0"/>
    <n v="55"/>
    <n v="1.7699999999999998"/>
    <x v="165"/>
  </r>
  <r>
    <x v="197"/>
    <x v="0"/>
    <x v="0"/>
    <x v="3"/>
    <x v="7"/>
    <n v="22"/>
    <n v="3.15"/>
    <x v="166"/>
  </r>
  <r>
    <x v="198"/>
    <x v="1"/>
    <x v="1"/>
    <x v="0"/>
    <x v="0"/>
    <n v="34"/>
    <n v="1.77"/>
    <x v="122"/>
  </r>
  <r>
    <x v="199"/>
    <x v="0"/>
    <x v="2"/>
    <x v="0"/>
    <x v="6"/>
    <n v="39"/>
    <n v="1.87"/>
    <x v="27"/>
  </r>
  <r>
    <x v="200"/>
    <x v="0"/>
    <x v="2"/>
    <x v="2"/>
    <x v="5"/>
    <n v="41"/>
    <n v="2.84"/>
    <x v="167"/>
  </r>
  <r>
    <x v="201"/>
    <x v="1"/>
    <x v="3"/>
    <x v="0"/>
    <x v="0"/>
    <n v="41"/>
    <n v="1.7699999999999998"/>
    <x v="151"/>
  </r>
  <r>
    <x v="202"/>
    <x v="0"/>
    <x v="0"/>
    <x v="2"/>
    <x v="3"/>
    <n v="136"/>
    <n v="2.1800000000000002"/>
    <x v="168"/>
  </r>
  <r>
    <x v="203"/>
    <x v="0"/>
    <x v="0"/>
    <x v="0"/>
    <x v="0"/>
    <n v="25"/>
    <n v="1.77"/>
    <x v="42"/>
  </r>
  <r>
    <x v="204"/>
    <x v="0"/>
    <x v="0"/>
    <x v="3"/>
    <x v="7"/>
    <n v="26"/>
    <n v="3.1500000000000004"/>
    <x v="169"/>
  </r>
  <r>
    <x v="205"/>
    <x v="1"/>
    <x v="1"/>
    <x v="0"/>
    <x v="6"/>
    <n v="50"/>
    <n v="1.87"/>
    <x v="170"/>
  </r>
  <r>
    <x v="206"/>
    <x v="1"/>
    <x v="1"/>
    <x v="2"/>
    <x v="5"/>
    <n v="79"/>
    <n v="2.8400000000000003"/>
    <x v="171"/>
  </r>
  <r>
    <x v="207"/>
    <x v="0"/>
    <x v="2"/>
    <x v="0"/>
    <x v="0"/>
    <n v="30"/>
    <n v="1.77"/>
    <x v="100"/>
  </r>
  <r>
    <x v="208"/>
    <x v="0"/>
    <x v="2"/>
    <x v="3"/>
    <x v="4"/>
    <n v="20"/>
    <n v="1.6800000000000002"/>
    <x v="172"/>
  </r>
  <r>
    <x v="209"/>
    <x v="1"/>
    <x v="3"/>
    <x v="0"/>
    <x v="0"/>
    <n v="49"/>
    <n v="1.77"/>
    <x v="173"/>
  </r>
  <r>
    <x v="210"/>
    <x v="0"/>
    <x v="0"/>
    <x v="2"/>
    <x v="3"/>
    <n v="40"/>
    <n v="2.1800000000000002"/>
    <x v="90"/>
  </r>
  <r>
    <x v="211"/>
    <x v="0"/>
    <x v="0"/>
    <x v="0"/>
    <x v="0"/>
    <n v="31"/>
    <n v="1.77"/>
    <x v="174"/>
  </r>
  <r>
    <x v="212"/>
    <x v="0"/>
    <x v="0"/>
    <x v="3"/>
    <x v="7"/>
    <n v="21"/>
    <n v="3.1500000000000004"/>
    <x v="175"/>
  </r>
  <r>
    <x v="213"/>
    <x v="1"/>
    <x v="1"/>
    <x v="0"/>
    <x v="6"/>
    <n v="43"/>
    <n v="1.8699999999999999"/>
    <x v="143"/>
  </r>
  <r>
    <x v="214"/>
    <x v="1"/>
    <x v="1"/>
    <x v="2"/>
    <x v="5"/>
    <n v="47"/>
    <n v="2.84"/>
    <x v="176"/>
  </r>
  <r>
    <x v="215"/>
    <x v="0"/>
    <x v="2"/>
    <x v="2"/>
    <x v="3"/>
    <n v="175"/>
    <n v="2.1800000000000002"/>
    <x v="177"/>
  </r>
  <r>
    <x v="216"/>
    <x v="0"/>
    <x v="2"/>
    <x v="2"/>
    <x v="2"/>
    <n v="23"/>
    <n v="1.8699999999999999"/>
    <x v="178"/>
  </r>
  <r>
    <x v="217"/>
    <x v="1"/>
    <x v="3"/>
    <x v="0"/>
    <x v="0"/>
    <n v="40"/>
    <n v="1.77"/>
    <x v="85"/>
  </r>
  <r>
    <x v="218"/>
    <x v="0"/>
    <x v="0"/>
    <x v="2"/>
    <x v="3"/>
    <n v="87"/>
    <n v="2.1800000000000002"/>
    <x v="179"/>
  </r>
  <r>
    <x v="219"/>
    <x v="0"/>
    <x v="0"/>
    <x v="0"/>
    <x v="0"/>
    <n v="43"/>
    <n v="1.77"/>
    <x v="180"/>
  </r>
  <r>
    <x v="220"/>
    <x v="0"/>
    <x v="0"/>
    <x v="1"/>
    <x v="1"/>
    <n v="30"/>
    <n v="3.49"/>
    <x v="69"/>
  </r>
  <r>
    <x v="221"/>
    <x v="1"/>
    <x v="1"/>
    <x v="0"/>
    <x v="0"/>
    <n v="35"/>
    <n v="1.77"/>
    <x v="181"/>
  </r>
  <r>
    <x v="222"/>
    <x v="0"/>
    <x v="2"/>
    <x v="0"/>
    <x v="6"/>
    <n v="57"/>
    <n v="1.87"/>
    <x v="134"/>
  </r>
  <r>
    <x v="223"/>
    <x v="0"/>
    <x v="2"/>
    <x v="3"/>
    <x v="4"/>
    <n v="25"/>
    <n v="1.68"/>
    <x v="182"/>
  </r>
  <r>
    <x v="224"/>
    <x v="1"/>
    <x v="3"/>
    <x v="2"/>
    <x v="2"/>
    <n v="24"/>
    <n v="1.87"/>
    <x v="183"/>
  </r>
  <r>
    <x v="225"/>
    <x v="0"/>
    <x v="0"/>
    <x v="0"/>
    <x v="6"/>
    <n v="83"/>
    <n v="1.87"/>
    <x v="184"/>
  </r>
  <r>
    <x v="226"/>
    <x v="0"/>
    <x v="0"/>
    <x v="2"/>
    <x v="5"/>
    <n v="124"/>
    <n v="2.8400000000000003"/>
    <x v="185"/>
  </r>
  <r>
    <x v="227"/>
    <x v="1"/>
    <x v="1"/>
    <x v="0"/>
    <x v="0"/>
    <n v="137"/>
    <n v="1.77"/>
    <x v="186"/>
  </r>
  <r>
    <x v="228"/>
    <x v="0"/>
    <x v="2"/>
    <x v="2"/>
    <x v="3"/>
    <n v="146"/>
    <n v="2.1799999999999997"/>
    <x v="187"/>
  </r>
  <r>
    <x v="229"/>
    <x v="0"/>
    <x v="2"/>
    <x v="2"/>
    <x v="2"/>
    <n v="34"/>
    <n v="1.8699999999999999"/>
    <x v="121"/>
  </r>
  <r>
    <x v="230"/>
    <x v="1"/>
    <x v="3"/>
    <x v="0"/>
    <x v="0"/>
    <n v="20"/>
    <n v="1.77"/>
    <x v="36"/>
  </r>
  <r>
    <x v="231"/>
    <x v="0"/>
    <x v="0"/>
    <x v="2"/>
    <x v="3"/>
    <n v="139"/>
    <n v="2.1799999999999997"/>
    <x v="103"/>
  </r>
  <r>
    <x v="232"/>
    <x v="0"/>
    <x v="0"/>
    <x v="2"/>
    <x v="2"/>
    <n v="211"/>
    <n v="1.8699999999999999"/>
    <x v="188"/>
  </r>
  <r>
    <x v="233"/>
    <x v="0"/>
    <x v="0"/>
    <x v="1"/>
    <x v="1"/>
    <n v="20"/>
    <n v="3.4899999999999998"/>
    <x v="51"/>
  </r>
  <r>
    <x v="234"/>
    <x v="1"/>
    <x v="1"/>
    <x v="0"/>
    <x v="6"/>
    <n v="42"/>
    <n v="1.87"/>
    <x v="18"/>
  </r>
  <r>
    <x v="235"/>
    <x v="1"/>
    <x v="1"/>
    <x v="2"/>
    <x v="5"/>
    <n v="100"/>
    <n v="2.84"/>
    <x v="189"/>
  </r>
  <r>
    <x v="236"/>
    <x v="0"/>
    <x v="2"/>
    <x v="0"/>
    <x v="0"/>
    <n v="38"/>
    <n v="1.7700000000000002"/>
    <x v="25"/>
  </r>
  <r>
    <x v="237"/>
    <x v="0"/>
    <x v="2"/>
    <x v="1"/>
    <x v="1"/>
    <n v="25"/>
    <n v="3.49"/>
    <x v="190"/>
  </r>
  <r>
    <x v="238"/>
    <x v="1"/>
    <x v="3"/>
    <x v="2"/>
    <x v="2"/>
    <n v="96"/>
    <n v="1.87"/>
    <x v="191"/>
  </r>
  <r>
    <x v="239"/>
    <x v="0"/>
    <x v="0"/>
    <x v="2"/>
    <x v="3"/>
    <n v="34"/>
    <n v="2.1800000000000002"/>
    <x v="192"/>
  </r>
  <r>
    <x v="240"/>
    <x v="0"/>
    <x v="0"/>
    <x v="2"/>
    <x v="2"/>
    <n v="245"/>
    <n v="1.8699999999999999"/>
    <x v="193"/>
  </r>
  <r>
    <x v="241"/>
    <x v="0"/>
    <x v="0"/>
    <x v="1"/>
    <x v="1"/>
    <n v="30"/>
    <n v="3.49"/>
    <x v="69"/>
  </r>
  <r>
    <x v="242"/>
    <x v="1"/>
    <x v="1"/>
    <x v="0"/>
    <x v="6"/>
    <n v="30"/>
    <n v="1.87"/>
    <x v="194"/>
  </r>
  <r>
    <x v="243"/>
    <x v="1"/>
    <x v="1"/>
    <x v="2"/>
    <x v="5"/>
    <n v="44"/>
    <n v="2.84"/>
    <x v="145"/>
  </r>
  <r>
    <x v="244"/>
    <x v="1"/>
    <x v="2"/>
    <x v="0"/>
    <x v="0"/>
    <n v="50"/>
    <n v="1.77"/>
    <x v="195"/>
  </r>
  <r>
    <x v="245"/>
    <x v="1"/>
    <x v="2"/>
    <x v="3"/>
    <x v="4"/>
    <n v="23"/>
    <n v="1.68"/>
    <x v="1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6F0862-4555-4FA2-9F43-15B2254952A7}" name="Linepivo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F33" firstHeaderRow="1" firstDataRow="2" firstDataCol="1"/>
  <pivotFields count="9">
    <pivotField axis="axisRow" showAll="0">
      <items count="15">
        <item x="0"/>
        <item x="1"/>
        <item x="2"/>
        <item x="3"/>
        <item x="4"/>
        <item x="5"/>
        <item x="6"/>
        <item x="7"/>
        <item x="8"/>
        <item x="9"/>
        <item x="10"/>
        <item x="11"/>
        <item x="12"/>
        <item x="13"/>
        <item t="default"/>
      </items>
    </pivotField>
    <pivotField showAll="0">
      <items count="3">
        <item x="0"/>
        <item x="1"/>
        <item t="default"/>
      </items>
    </pivotField>
    <pivotField axis="axisCol" showAll="0">
      <items count="5">
        <item x="0"/>
        <item x="1"/>
        <item x="2"/>
        <item x="3"/>
        <item t="default"/>
      </items>
    </pivotField>
    <pivotField showAll="0"/>
    <pivotField showAll="0">
      <items count="10">
        <item x="3"/>
        <item x="8"/>
        <item x="6"/>
        <item x="0"/>
        <item x="2"/>
        <item x="5"/>
        <item x="4"/>
        <item x="7"/>
        <item x="1"/>
        <item t="default"/>
      </items>
    </pivotField>
    <pivotField showAll="0"/>
    <pivotField showAll="0"/>
    <pivotField dataField="1" showAll="0">
      <items count="198">
        <item x="172"/>
        <item x="123"/>
        <item x="36"/>
        <item x="15"/>
        <item x="9"/>
        <item x="196"/>
        <item x="119"/>
        <item x="14"/>
        <item x="182"/>
        <item x="68"/>
        <item x="178"/>
        <item x="160"/>
        <item x="42"/>
        <item x="183"/>
        <item x="33"/>
        <item x="157"/>
        <item x="101"/>
        <item x="158"/>
        <item x="138"/>
        <item x="64"/>
        <item x="100"/>
        <item x="174"/>
        <item x="133"/>
        <item x="194"/>
        <item x="11"/>
        <item x="0"/>
        <item x="46"/>
        <item x="159"/>
        <item x="122"/>
        <item x="76"/>
        <item x="152"/>
        <item x="82"/>
        <item x="181"/>
        <item x="121"/>
        <item x="126"/>
        <item x="175"/>
        <item x="25"/>
        <item x="106"/>
        <item x="71"/>
        <item x="105"/>
        <item x="129"/>
        <item x="93"/>
        <item x="166"/>
        <item x="110"/>
        <item x="51"/>
        <item x="85"/>
        <item x="149"/>
        <item x="151"/>
        <item x="27"/>
        <item x="43"/>
        <item x="192"/>
        <item x="50"/>
        <item x="156"/>
        <item x="180"/>
        <item x="13"/>
        <item x="10"/>
        <item x="18"/>
        <item x="131"/>
        <item x="75"/>
        <item x="32"/>
        <item x="143"/>
        <item x="155"/>
        <item x="169"/>
        <item x="44"/>
        <item x="104"/>
        <item x="4"/>
        <item x="34"/>
        <item x="78"/>
        <item x="21"/>
        <item x="173"/>
        <item x="90"/>
        <item x="190"/>
        <item x="141"/>
        <item x="195"/>
        <item x="7"/>
        <item x="147"/>
        <item x="97"/>
        <item x="112"/>
        <item x="91"/>
        <item x="57"/>
        <item x="170"/>
        <item x="19"/>
        <item x="16"/>
        <item x="37"/>
        <item x="142"/>
        <item x="63"/>
        <item x="5"/>
        <item x="165"/>
        <item x="125"/>
        <item x="12"/>
        <item x="117"/>
        <item x="30"/>
        <item x="45"/>
        <item x="94"/>
        <item x="69"/>
        <item x="65"/>
        <item x="134"/>
        <item x="38"/>
        <item x="164"/>
        <item x="22"/>
        <item x="116"/>
        <item x="2"/>
        <item x="111"/>
        <item x="89"/>
        <item x="118"/>
        <item x="150"/>
        <item x="26"/>
        <item x="47"/>
        <item x="167"/>
        <item x="39"/>
        <item x="153"/>
        <item x="161"/>
        <item x="124"/>
        <item x="81"/>
        <item x="98"/>
        <item x="145"/>
        <item x="137"/>
        <item x="162"/>
        <item x="120"/>
        <item x="128"/>
        <item x="148"/>
        <item x="70"/>
        <item x="53"/>
        <item x="52"/>
        <item x="176"/>
        <item x="61"/>
        <item x="84"/>
        <item x="23"/>
        <item x="60"/>
        <item x="49"/>
        <item x="107"/>
        <item x="113"/>
        <item x="56"/>
        <item x="59"/>
        <item x="144"/>
        <item x="73"/>
        <item x="3"/>
        <item x="184"/>
        <item x="20"/>
        <item x="62"/>
        <item x="95"/>
        <item x="92"/>
        <item x="24"/>
        <item x="31"/>
        <item x="102"/>
        <item x="130"/>
        <item x="140"/>
        <item x="154"/>
        <item x="83"/>
        <item x="8"/>
        <item x="191"/>
        <item x="115"/>
        <item x="109"/>
        <item x="132"/>
        <item x="135"/>
        <item x="179"/>
        <item x="86"/>
        <item x="28"/>
        <item x="72"/>
        <item x="163"/>
        <item x="40"/>
        <item x="67"/>
        <item x="55"/>
        <item x="136"/>
        <item x="74"/>
        <item x="171"/>
        <item x="96"/>
        <item x="35"/>
        <item x="114"/>
        <item x="79"/>
        <item x="80"/>
        <item x="58"/>
        <item x="186"/>
        <item x="88"/>
        <item x="77"/>
        <item x="99"/>
        <item x="189"/>
        <item x="168"/>
        <item x="103"/>
        <item x="1"/>
        <item x="187"/>
        <item x="146"/>
        <item x="17"/>
        <item x="185"/>
        <item x="139"/>
        <item x="177"/>
        <item x="66"/>
        <item x="41"/>
        <item x="188"/>
        <item x="127"/>
        <item x="193"/>
        <item x="87"/>
        <item x="108"/>
        <item x="6"/>
        <item x="54"/>
        <item x="29"/>
        <item x="48"/>
        <item t="default"/>
      </items>
    </pivotField>
    <pivotField axis="axisRow" showAll="0">
      <items count="6">
        <item x="0"/>
        <item x="1"/>
        <item x="2"/>
        <item x="3"/>
        <item x="4"/>
        <item t="default"/>
      </items>
    </pivotField>
  </pivotFields>
  <rowFields count="2">
    <field x="8"/>
    <field x="0"/>
  </rowFields>
  <rowItems count="29">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0"/>
    </i>
    <i t="grand">
      <x/>
    </i>
  </rowItems>
  <colFields count="1">
    <field x="2"/>
  </colFields>
  <colItems count="5">
    <i>
      <x/>
    </i>
    <i>
      <x v="1"/>
    </i>
    <i>
      <x v="2"/>
    </i>
    <i>
      <x v="3"/>
    </i>
    <i t="grand">
      <x/>
    </i>
  </colItems>
  <dataFields count="1">
    <dataField name="TotalSales" fld="7" baseField="0" baseItem="0" numFmtId="43"/>
  </dataFields>
  <formats count="6">
    <format dxfId="43">
      <pivotArea outline="0" collapsedLevelsAreSubtotals="1" fieldPosition="0"/>
    </format>
    <format dxfId="42">
      <pivotArea type="origin" dataOnly="0" labelOnly="1" outline="0" fieldPosition="0"/>
    </format>
    <format dxfId="41">
      <pivotArea field="2" type="button" dataOnly="0" labelOnly="1" outline="0" axis="axisCol" fieldPosition="0"/>
    </format>
    <format dxfId="40">
      <pivotArea type="topRight" dataOnly="0" labelOnly="1" outline="0" fieldPosition="0"/>
    </format>
    <format dxfId="39">
      <pivotArea dataOnly="0" labelOnly="1" fieldPosition="0">
        <references count="1">
          <reference field="2" count="0"/>
        </references>
      </pivotArea>
    </format>
    <format dxfId="38">
      <pivotArea dataOnly="0" labelOnly="1" grandCol="1" outline="0" fieldPosition="0"/>
    </format>
  </formats>
  <chartFormats count="4">
    <chartFormat chart="7" format="9" series="1">
      <pivotArea type="data" outline="0" fieldPosition="0">
        <references count="2">
          <reference field="4294967294" count="1" selected="0">
            <x v="0"/>
          </reference>
          <reference field="2" count="1" selected="0">
            <x v="0"/>
          </reference>
        </references>
      </pivotArea>
    </chartFormat>
    <chartFormat chart="7" format="10" series="1">
      <pivotArea type="data" outline="0" fieldPosition="0">
        <references count="2">
          <reference field="4294967294" count="1" selected="0">
            <x v="0"/>
          </reference>
          <reference field="2" count="1" selected="0">
            <x v="1"/>
          </reference>
        </references>
      </pivotArea>
    </chartFormat>
    <chartFormat chart="7" format="11" series="1">
      <pivotArea type="data" outline="0" fieldPosition="0">
        <references count="2">
          <reference field="4294967294" count="1" selected="0">
            <x v="0"/>
          </reference>
          <reference field="2" count="1" selected="0">
            <x v="2"/>
          </reference>
        </references>
      </pivotArea>
    </chartFormat>
    <chartFormat chart="7" format="12"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06224D-7648-426D-AA12-26B78F3F8657}"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F9" firstHeaderRow="1" firstDataRow="2" firstDataCol="1"/>
  <pivotFields count="9">
    <pivotField showAll="0">
      <items count="15">
        <item x="0"/>
        <item x="1"/>
        <item x="2"/>
        <item x="3"/>
        <item x="4"/>
        <item x="5"/>
        <item x="6"/>
        <item x="7"/>
        <item x="8"/>
        <item x="9"/>
        <item x="10"/>
        <item x="11"/>
        <item x="12"/>
        <item x="13"/>
        <item t="default"/>
      </items>
    </pivotField>
    <pivotField showAll="0">
      <items count="3">
        <item x="0"/>
        <item x="1"/>
        <item t="default"/>
      </items>
    </pivotField>
    <pivotField axis="axisCol" showAll="0">
      <items count="5">
        <item x="0"/>
        <item x="1"/>
        <item x="2"/>
        <item x="3"/>
        <item t="default"/>
      </items>
    </pivotField>
    <pivotField axis="axisRow" showAll="0" sortType="ascending">
      <items count="5">
        <item x="0"/>
        <item x="2"/>
        <item x="1"/>
        <item x="3"/>
        <item t="default"/>
      </items>
      <autoSortScope>
        <pivotArea dataOnly="0" outline="0" fieldPosition="0">
          <references count="1">
            <reference field="4294967294" count="1" selected="0">
              <x v="0"/>
            </reference>
          </references>
        </pivotArea>
      </autoSortScope>
    </pivotField>
    <pivotField showAll="0">
      <items count="10">
        <item x="3"/>
        <item x="8"/>
        <item x="6"/>
        <item x="0"/>
        <item x="2"/>
        <item x="5"/>
        <item x="4"/>
        <item x="7"/>
        <item x="1"/>
        <item t="default"/>
      </items>
    </pivotField>
    <pivotField dataField="1" showAll="0"/>
    <pivotField showAll="0"/>
    <pivotField showAll="0"/>
    <pivotField showAll="0">
      <items count="6">
        <item x="0"/>
        <item x="1"/>
        <item x="2"/>
        <item x="3"/>
        <item x="4"/>
        <item t="default"/>
      </items>
    </pivotField>
  </pivotFields>
  <rowFields count="1">
    <field x="3"/>
  </rowFields>
  <rowItems count="5">
    <i>
      <x v="2"/>
    </i>
    <i>
      <x v="3"/>
    </i>
    <i>
      <x/>
    </i>
    <i>
      <x v="1"/>
    </i>
    <i t="grand">
      <x/>
    </i>
  </rowItems>
  <colFields count="1">
    <field x="2"/>
  </colFields>
  <colItems count="5">
    <i>
      <x/>
    </i>
    <i>
      <x v="1"/>
    </i>
    <i>
      <x v="2"/>
    </i>
    <i>
      <x v="3"/>
    </i>
    <i t="grand">
      <x/>
    </i>
  </colItems>
  <dataFields count="1">
    <dataField name="Sum of Quantity" fld="5" baseField="0" baseItem="0"/>
  </dataFields>
  <formats count="8">
    <format dxfId="37">
      <pivotArea type="origin" dataOnly="0" labelOnly="1" outline="0" fieldPosition="0"/>
    </format>
    <format dxfId="36">
      <pivotArea field="2" type="button" dataOnly="0" labelOnly="1" outline="0" axis="axisCol" fieldPosition="0"/>
    </format>
    <format dxfId="35">
      <pivotArea type="topRight" dataOnly="0" labelOnly="1" outline="0" fieldPosition="0"/>
    </format>
    <format dxfId="34">
      <pivotArea field="3" type="button" dataOnly="0" labelOnly="1" outline="0" axis="axisRow" fieldPosition="0"/>
    </format>
    <format dxfId="33">
      <pivotArea dataOnly="0" labelOnly="1" fieldPosition="0">
        <references count="1">
          <reference field="2" count="0"/>
        </references>
      </pivotArea>
    </format>
    <format dxfId="32">
      <pivotArea dataOnly="0" labelOnly="1" grandCol="1" outline="0" fieldPosition="0"/>
    </format>
    <format dxfId="31">
      <pivotArea grandRow="1" outline="0" collapsedLevelsAreSubtotals="1" fieldPosition="0"/>
    </format>
    <format dxfId="30">
      <pivotArea dataOnly="0" labelOnly="1" grandRow="1" outline="0" fieldPosition="0"/>
    </format>
  </formats>
  <chartFormats count="4">
    <chartFormat chart="7" format="8" series="1">
      <pivotArea type="data" outline="0" fieldPosition="0">
        <references count="2">
          <reference field="4294967294" count="1" selected="0">
            <x v="0"/>
          </reference>
          <reference field="2" count="1" selected="0">
            <x v="0"/>
          </reference>
        </references>
      </pivotArea>
    </chartFormat>
    <chartFormat chart="7" format="9" series="1">
      <pivotArea type="data" outline="0" fieldPosition="0">
        <references count="2">
          <reference field="4294967294" count="1" selected="0">
            <x v="0"/>
          </reference>
          <reference field="2" count="1" selected="0">
            <x v="1"/>
          </reference>
        </references>
      </pivotArea>
    </chartFormat>
    <chartFormat chart="7" format="10" series="1">
      <pivotArea type="data" outline="0" fieldPosition="0">
        <references count="2">
          <reference field="4294967294" count="1" selected="0">
            <x v="0"/>
          </reference>
          <reference field="2" count="1" selected="0">
            <x v="2"/>
          </reference>
        </references>
      </pivotArea>
    </chartFormat>
    <chartFormat chart="7" format="11"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B1C0E4-C41C-474E-BA25-77CBD07FFCDE}"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C29" firstHeaderRow="0" firstDataRow="1" firstDataCol="1"/>
  <pivotFields count="9">
    <pivotField showAll="0">
      <items count="15">
        <item x="0"/>
        <item x="1"/>
        <item x="2"/>
        <item x="3"/>
        <item x="4"/>
        <item x="5"/>
        <item x="6"/>
        <item x="7"/>
        <item x="8"/>
        <item x="9"/>
        <item x="10"/>
        <item x="11"/>
        <item x="12"/>
        <item x="13"/>
        <item t="default"/>
      </items>
    </pivotField>
    <pivotField axis="axisRow" showAll="0">
      <items count="3">
        <item x="0"/>
        <item x="1"/>
        <item t="default"/>
      </items>
    </pivotField>
    <pivotField showAll="0">
      <items count="5">
        <item x="0"/>
        <item x="1"/>
        <item x="2"/>
        <item x="3"/>
        <item t="default"/>
      </items>
    </pivotField>
    <pivotField showAll="0">
      <items count="5">
        <item x="0"/>
        <item x="2"/>
        <item x="1"/>
        <item x="3"/>
        <item t="default"/>
      </items>
    </pivotField>
    <pivotField axis="axisRow" showAll="0">
      <items count="10">
        <item x="3"/>
        <item x="8"/>
        <item x="6"/>
        <item x="0"/>
        <item x="2"/>
        <item x="5"/>
        <item x="4"/>
        <item x="7"/>
        <item x="1"/>
        <item t="default"/>
      </items>
    </pivotField>
    <pivotField dataField="1" showAll="0"/>
    <pivotField showAll="0"/>
    <pivotField dataField="1" showAll="0"/>
    <pivotField showAll="0">
      <items count="6">
        <item x="0"/>
        <item x="1"/>
        <item x="2"/>
        <item x="3"/>
        <item x="4"/>
        <item t="default"/>
      </items>
    </pivotField>
  </pivotFields>
  <rowFields count="2">
    <field x="4"/>
    <field x="1"/>
  </rowFields>
  <rowItems count="26">
    <i>
      <x/>
    </i>
    <i r="1">
      <x/>
    </i>
    <i r="1">
      <x v="1"/>
    </i>
    <i>
      <x v="1"/>
    </i>
    <i r="1">
      <x/>
    </i>
    <i>
      <x v="2"/>
    </i>
    <i r="1">
      <x/>
    </i>
    <i r="1">
      <x v="1"/>
    </i>
    <i>
      <x v="3"/>
    </i>
    <i r="1">
      <x/>
    </i>
    <i r="1">
      <x v="1"/>
    </i>
    <i>
      <x v="4"/>
    </i>
    <i r="1">
      <x/>
    </i>
    <i r="1">
      <x v="1"/>
    </i>
    <i>
      <x v="5"/>
    </i>
    <i r="1">
      <x/>
    </i>
    <i r="1">
      <x v="1"/>
    </i>
    <i>
      <x v="6"/>
    </i>
    <i r="1">
      <x/>
    </i>
    <i r="1">
      <x v="1"/>
    </i>
    <i>
      <x v="7"/>
    </i>
    <i r="1">
      <x/>
    </i>
    <i>
      <x v="8"/>
    </i>
    <i r="1">
      <x/>
    </i>
    <i r="1">
      <x v="1"/>
    </i>
    <i t="grand">
      <x/>
    </i>
  </rowItems>
  <colFields count="1">
    <field x="-2"/>
  </colFields>
  <colItems count="2">
    <i>
      <x/>
    </i>
    <i i="1">
      <x v="1"/>
    </i>
  </colItems>
  <dataFields count="2">
    <dataField name="TotalSales" fld="7" baseField="4" baseItem="0"/>
    <dataField name="Sum of Quantity" fld="5" baseField="0" baseItem="0"/>
  </dataFields>
  <formats count="10">
    <format dxfId="29">
      <pivotArea outline="0" collapsedLevelsAreSubtotals="1" fieldPosition="0"/>
    </format>
    <format dxfId="28">
      <pivotArea type="origin" dataOnly="0" labelOnly="1" outline="0" fieldPosition="0"/>
    </format>
    <format dxfId="27">
      <pivotArea field="1" type="button" dataOnly="0" labelOnly="1" outline="0" axis="axisRow" fieldPosition="1"/>
    </format>
    <format dxfId="26">
      <pivotArea type="topRight" dataOnly="0" labelOnly="1" outline="0" fieldPosition="0"/>
    </format>
    <format dxfId="25">
      <pivotArea field="4" type="button" dataOnly="0" labelOnly="1" outline="0" axis="axisRow" fieldPosition="0"/>
    </format>
    <format dxfId="24">
      <pivotArea dataOnly="0" labelOnly="1" fieldPosition="0">
        <references count="1">
          <reference field="1" count="0"/>
        </references>
      </pivotArea>
    </format>
    <format dxfId="23">
      <pivotArea dataOnly="0" labelOnly="1" grandCol="1" outline="0" fieldPosition="0"/>
    </format>
    <format dxfId="22">
      <pivotArea grandRow="1" outline="0" collapsedLevelsAreSubtotals="1" fieldPosition="0"/>
    </format>
    <format dxfId="21">
      <pivotArea dataOnly="0" labelOnly="1" grandRow="1" outline="0" fieldPosition="0"/>
    </format>
    <format dxfId="20">
      <pivotArea dataOnly="0" labelOnly="1" outline="0" fieldPosition="0">
        <references count="1">
          <reference field="4294967294" count="1">
            <x v="0"/>
          </reference>
        </references>
      </pivotArea>
    </format>
  </formats>
  <chartFormats count="2">
    <chartFormat chart="7" format="8" series="1">
      <pivotArea type="data" outline="0" fieldPosition="0">
        <references count="1">
          <reference field="4294967294" count="1" selected="0">
            <x v="0"/>
          </reference>
        </references>
      </pivotArea>
    </chartFormat>
    <chartFormat chart="7"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34633F3-5CEE-4CF6-8FD9-4B2C402547D4}"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C8" firstHeaderRow="0" firstDataRow="1" firstDataCol="1"/>
  <pivotFields count="9">
    <pivotField showAll="0">
      <items count="15">
        <item x="0"/>
        <item x="1"/>
        <item x="2"/>
        <item x="3"/>
        <item x="4"/>
        <item x="5"/>
        <item x="6"/>
        <item x="7"/>
        <item x="8"/>
        <item x="9"/>
        <item x="10"/>
        <item x="11"/>
        <item x="12"/>
        <item x="13"/>
        <item t="default"/>
      </items>
    </pivotField>
    <pivotField showAll="0">
      <items count="3">
        <item x="0"/>
        <item x="1"/>
        <item t="default"/>
      </items>
    </pivotField>
    <pivotField showAll="0">
      <items count="5">
        <item x="0"/>
        <item x="1"/>
        <item x="2"/>
        <item x="3"/>
        <item t="default"/>
      </items>
    </pivotField>
    <pivotField axis="axisRow" showAll="0">
      <items count="5">
        <item x="0"/>
        <item x="2"/>
        <item x="1"/>
        <item x="3"/>
        <item t="default"/>
      </items>
    </pivotField>
    <pivotField showAll="0">
      <items count="10">
        <item x="3"/>
        <item x="8"/>
        <item x="6"/>
        <item x="0"/>
        <item x="2"/>
        <item x="5"/>
        <item x="4"/>
        <item x="7"/>
        <item x="1"/>
        <item t="default"/>
      </items>
    </pivotField>
    <pivotField showAll="0"/>
    <pivotField showAll="0"/>
    <pivotField dataField="1" showAll="0"/>
    <pivotField showAll="0">
      <items count="6">
        <item x="0"/>
        <item x="1"/>
        <item x="2"/>
        <item x="3"/>
        <item x="4"/>
        <item t="default"/>
      </items>
    </pivotField>
  </pivotFields>
  <rowFields count="1">
    <field x="3"/>
  </rowFields>
  <rowItems count="5">
    <i>
      <x/>
    </i>
    <i>
      <x v="1"/>
    </i>
    <i>
      <x v="2"/>
    </i>
    <i>
      <x v="3"/>
    </i>
    <i t="grand">
      <x/>
    </i>
  </rowItems>
  <colFields count="1">
    <field x="-2"/>
  </colFields>
  <colItems count="2">
    <i>
      <x/>
    </i>
    <i i="1">
      <x v="1"/>
    </i>
  </colItems>
  <dataFields count="2">
    <dataField name="TotalSales" fld="7" baseField="3" baseItem="0" numFmtId="164"/>
    <dataField name="% of TotalSales" fld="7" showDataAs="percentOfTotal" baseField="3" baseItem="0" numFmtId="10"/>
  </dataFields>
  <formats count="7">
    <format dxfId="6">
      <pivotArea grandRow="1" outline="0" collapsedLevelsAreSubtotals="1" fieldPosition="0"/>
    </format>
    <format dxfId="5">
      <pivotArea dataOnly="0" labelOnly="1" grandRow="1" outline="0" fieldPosition="0"/>
    </format>
    <format dxfId="4">
      <pivotArea field="3" type="button" dataOnly="0" labelOnly="1" outline="0" axis="axisRow" fieldPosition="0"/>
    </format>
    <format dxfId="3">
      <pivotArea dataOnly="0" labelOnly="1" outline="0" axis="axisValues" fieldPosition="0"/>
    </format>
    <format dxfId="2">
      <pivotArea outline="0" fieldPosition="0">
        <references count="1">
          <reference field="4294967294" count="1">
            <x v="1"/>
          </reference>
        </references>
      </pivotArea>
    </format>
    <format dxfId="1">
      <pivotArea outline="0" collapsedLevelsAreSubtotals="1" fieldPosition="0">
        <references count="1">
          <reference field="4294967294" count="1" selected="0">
            <x v="0"/>
          </reference>
        </references>
      </pivotArea>
    </format>
    <format dxfId="0">
      <pivotArea dataOnly="0" labelOnly="1" outline="0" fieldPosition="0">
        <references count="1">
          <reference field="4294967294" count="2">
            <x v="0"/>
            <x v="1"/>
          </reference>
        </references>
      </pivotArea>
    </format>
  </formats>
  <chartFormats count="10">
    <chartFormat chart="6" format="20" series="1">
      <pivotArea type="data" outline="0" fieldPosition="0">
        <references count="1">
          <reference field="4294967294" count="1" selected="0">
            <x v="0"/>
          </reference>
        </references>
      </pivotArea>
    </chartFormat>
    <chartFormat chart="6" format="21">
      <pivotArea type="data" outline="0" fieldPosition="0">
        <references count="2">
          <reference field="4294967294" count="1" selected="0">
            <x v="0"/>
          </reference>
          <reference field="3" count="1" selected="0">
            <x v="0"/>
          </reference>
        </references>
      </pivotArea>
    </chartFormat>
    <chartFormat chart="6" format="22">
      <pivotArea type="data" outline="0" fieldPosition="0">
        <references count="2">
          <reference field="4294967294" count="1" selected="0">
            <x v="0"/>
          </reference>
          <reference field="3" count="1" selected="0">
            <x v="1"/>
          </reference>
        </references>
      </pivotArea>
    </chartFormat>
    <chartFormat chart="6" format="23">
      <pivotArea type="data" outline="0" fieldPosition="0">
        <references count="2">
          <reference field="4294967294" count="1" selected="0">
            <x v="0"/>
          </reference>
          <reference field="3" count="1" selected="0">
            <x v="2"/>
          </reference>
        </references>
      </pivotArea>
    </chartFormat>
    <chartFormat chart="6" format="24">
      <pivotArea type="data" outline="0" fieldPosition="0">
        <references count="2">
          <reference field="4294967294" count="1" selected="0">
            <x v="0"/>
          </reference>
          <reference field="3" count="1" selected="0">
            <x v="3"/>
          </reference>
        </references>
      </pivotArea>
    </chartFormat>
    <chartFormat chart="6" format="25" series="1">
      <pivotArea type="data" outline="0" fieldPosition="0">
        <references count="1">
          <reference field="4294967294" count="1" selected="0">
            <x v="1"/>
          </reference>
        </references>
      </pivotArea>
    </chartFormat>
    <chartFormat chart="6" format="26">
      <pivotArea type="data" outline="0" fieldPosition="0">
        <references count="2">
          <reference field="4294967294" count="1" selected="0">
            <x v="1"/>
          </reference>
          <reference field="3" count="1" selected="0">
            <x v="0"/>
          </reference>
        </references>
      </pivotArea>
    </chartFormat>
    <chartFormat chart="6" format="27">
      <pivotArea type="data" outline="0" fieldPosition="0">
        <references count="2">
          <reference field="4294967294" count="1" selected="0">
            <x v="1"/>
          </reference>
          <reference field="3" count="1" selected="0">
            <x v="1"/>
          </reference>
        </references>
      </pivotArea>
    </chartFormat>
    <chartFormat chart="6" format="28">
      <pivotArea type="data" outline="0" fieldPosition="0">
        <references count="2">
          <reference field="4294967294" count="1" selected="0">
            <x v="1"/>
          </reference>
          <reference field="3" count="1" selected="0">
            <x v="2"/>
          </reference>
        </references>
      </pivotArea>
    </chartFormat>
    <chartFormat chart="6" format="29">
      <pivotArea type="data" outline="0" fieldPosition="0">
        <references count="2">
          <reference field="4294967294" count="1" selected="0">
            <x v="1"/>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23421EA-63ED-463C-A569-63ED9E91DF84}"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9:C22" firstHeaderRow="0" firstDataRow="1" firstDataCol="1"/>
  <pivotFields count="9">
    <pivotField showAll="0">
      <items count="15">
        <item x="0"/>
        <item x="1"/>
        <item x="2"/>
        <item x="3"/>
        <item x="4"/>
        <item x="5"/>
        <item x="6"/>
        <item x="7"/>
        <item x="8"/>
        <item x="9"/>
        <item x="10"/>
        <item x="11"/>
        <item x="12"/>
        <item x="13"/>
        <item t="default"/>
      </items>
    </pivotField>
    <pivotField axis="axisRow" showAll="0">
      <items count="3">
        <item x="0"/>
        <item x="1"/>
        <item t="default"/>
      </items>
    </pivotField>
    <pivotField showAll="0">
      <items count="5">
        <item x="0"/>
        <item x="1"/>
        <item x="2"/>
        <item x="3"/>
        <item t="default"/>
      </items>
    </pivotField>
    <pivotField showAll="0">
      <items count="5">
        <item x="0"/>
        <item x="2"/>
        <item x="1"/>
        <item x="3"/>
        <item t="default"/>
      </items>
    </pivotField>
    <pivotField showAll="0">
      <items count="10">
        <item x="3"/>
        <item x="8"/>
        <item x="6"/>
        <item x="0"/>
        <item x="2"/>
        <item x="5"/>
        <item x="4"/>
        <item x="7"/>
        <item x="1"/>
        <item t="default"/>
      </items>
    </pivotField>
    <pivotField showAll="0"/>
    <pivotField showAll="0"/>
    <pivotField dataField="1" showAll="0"/>
    <pivotField showAll="0">
      <items count="6">
        <item x="0"/>
        <item x="1"/>
        <item x="2"/>
        <item x="3"/>
        <item x="4"/>
        <item t="default"/>
      </items>
    </pivotField>
  </pivotFields>
  <rowFields count="1">
    <field x="1"/>
  </rowFields>
  <rowItems count="3">
    <i>
      <x/>
    </i>
    <i>
      <x v="1"/>
    </i>
    <i t="grand">
      <x/>
    </i>
  </rowItems>
  <colFields count="1">
    <field x="-2"/>
  </colFields>
  <colItems count="2">
    <i>
      <x/>
    </i>
    <i i="1">
      <x v="1"/>
    </i>
  </colItems>
  <dataFields count="2">
    <dataField name="TotalSales" fld="7" baseField="1" baseItem="0"/>
    <dataField name="% of TotalSales" fld="7" showDataAs="percentOfTotal" baseField="0" baseItem="0" numFmtId="10"/>
  </dataFields>
  <formats count="6">
    <format dxfId="12">
      <pivotArea field="1" type="button" dataOnly="0" labelOnly="1" outline="0" axis="axisRow" fieldPosition="0"/>
    </format>
    <format dxfId="11">
      <pivotArea dataOnly="0" labelOnly="1" outline="0" axis="axisValues" fieldPosition="0"/>
    </format>
    <format dxfId="10">
      <pivotArea grandRow="1" outline="0" collapsedLevelsAreSubtotals="1" fieldPosition="0"/>
    </format>
    <format dxfId="9">
      <pivotArea dataOnly="0" labelOnly="1" grandRow="1" outline="0" fieldPosition="0"/>
    </format>
    <format dxfId="8">
      <pivotArea outline="0" fieldPosition="0">
        <references count="1">
          <reference field="4294967294" count="1">
            <x v="1"/>
          </reference>
        </references>
      </pivotArea>
    </format>
    <format dxfId="7">
      <pivotArea dataOnly="0" labelOnly="1" outline="0" fieldPosition="0">
        <references count="1">
          <reference field="4294967294" count="2">
            <x v="0"/>
            <x v="1"/>
          </reference>
        </references>
      </pivotArea>
    </format>
  </formats>
  <chartFormats count="6">
    <chartFormat chart="6" format="80" series="1">
      <pivotArea type="data" outline="0" fieldPosition="0">
        <references count="1">
          <reference field="4294967294" count="1" selected="0">
            <x v="0"/>
          </reference>
        </references>
      </pivotArea>
    </chartFormat>
    <chartFormat chart="6" format="81">
      <pivotArea type="data" outline="0" fieldPosition="0">
        <references count="2">
          <reference field="4294967294" count="1" selected="0">
            <x v="0"/>
          </reference>
          <reference field="1" count="1" selected="0">
            <x v="0"/>
          </reference>
        </references>
      </pivotArea>
    </chartFormat>
    <chartFormat chart="6" format="82">
      <pivotArea type="data" outline="0" fieldPosition="0">
        <references count="2">
          <reference field="4294967294" count="1" selected="0">
            <x v="0"/>
          </reference>
          <reference field="1" count="1" selected="0">
            <x v="1"/>
          </reference>
        </references>
      </pivotArea>
    </chartFormat>
    <chartFormat chart="6" format="83" series="1">
      <pivotArea type="data" outline="0" fieldPosition="0">
        <references count="1">
          <reference field="4294967294" count="1" selected="0">
            <x v="1"/>
          </reference>
        </references>
      </pivotArea>
    </chartFormat>
    <chartFormat chart="6" format="84">
      <pivotArea type="data" outline="0" fieldPosition="0">
        <references count="2">
          <reference field="4294967294" count="1" selected="0">
            <x v="1"/>
          </reference>
          <reference field="1" count="1" selected="0">
            <x v="0"/>
          </reference>
        </references>
      </pivotArea>
    </chartFormat>
    <chartFormat chart="6" format="85">
      <pivotArea type="data" outline="0" fieldPosition="0">
        <references count="2">
          <reference field="4294967294" count="1" selected="0">
            <x v="1"/>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D29D5DC-B6BC-4D8F-B0AA-3E9BAF9AC1F5}"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1:C16" firstHeaderRow="0" firstDataRow="1" firstDataCol="1"/>
  <pivotFields count="9">
    <pivotField showAll="0">
      <items count="15">
        <item x="0"/>
        <item x="1"/>
        <item x="2"/>
        <item x="3"/>
        <item x="4"/>
        <item x="5"/>
        <item x="6"/>
        <item x="7"/>
        <item x="8"/>
        <item x="9"/>
        <item x="10"/>
        <item x="11"/>
        <item x="12"/>
        <item x="13"/>
        <item t="default"/>
      </items>
    </pivotField>
    <pivotField showAll="0">
      <items count="3">
        <item x="0"/>
        <item x="1"/>
        <item t="default"/>
      </items>
    </pivotField>
    <pivotField axis="axisRow" showAll="0">
      <items count="5">
        <item x="0"/>
        <item x="1"/>
        <item x="2"/>
        <item x="3"/>
        <item t="default"/>
      </items>
    </pivotField>
    <pivotField showAll="0">
      <items count="5">
        <item x="0"/>
        <item x="2"/>
        <item x="1"/>
        <item x="3"/>
        <item t="default"/>
      </items>
    </pivotField>
    <pivotField showAll="0">
      <items count="10">
        <item x="3"/>
        <item x="8"/>
        <item x="6"/>
        <item x="0"/>
        <item x="2"/>
        <item x="5"/>
        <item x="4"/>
        <item x="7"/>
        <item x="1"/>
        <item t="default"/>
      </items>
    </pivotField>
    <pivotField showAll="0"/>
    <pivotField showAll="0"/>
    <pivotField dataField="1" showAll="0"/>
    <pivotField showAll="0">
      <items count="6">
        <item x="0"/>
        <item x="1"/>
        <item x="2"/>
        <item x="3"/>
        <item x="4"/>
        <item t="default"/>
      </items>
    </pivotField>
  </pivotFields>
  <rowFields count="1">
    <field x="2"/>
  </rowFields>
  <rowItems count="5">
    <i>
      <x/>
    </i>
    <i>
      <x v="1"/>
    </i>
    <i>
      <x v="2"/>
    </i>
    <i>
      <x v="3"/>
    </i>
    <i t="grand">
      <x/>
    </i>
  </rowItems>
  <colFields count="1">
    <field x="-2"/>
  </colFields>
  <colItems count="2">
    <i>
      <x/>
    </i>
    <i i="1">
      <x v="1"/>
    </i>
  </colItems>
  <dataFields count="2">
    <dataField name="TotalSales" fld="7" baseField="2" baseItem="0" numFmtId="164"/>
    <dataField name="% of TotalSales" fld="7" showDataAs="percentOfTotal" baseField="0" baseItem="0" numFmtId="10"/>
  </dataFields>
  <formats count="7">
    <format dxfId="19">
      <pivotArea field="2" type="button" dataOnly="0" labelOnly="1" outline="0" axis="axisRow" fieldPosition="0"/>
    </format>
    <format dxfId="18">
      <pivotArea dataOnly="0" labelOnly="1" outline="0" axis="axisValues" fieldPosition="0"/>
    </format>
    <format dxfId="17">
      <pivotArea grandRow="1" outline="0" collapsedLevelsAreSubtotals="1" fieldPosition="0"/>
    </format>
    <format dxfId="16">
      <pivotArea dataOnly="0" labelOnly="1" grandRow="1" outline="0" fieldPosition="0"/>
    </format>
    <format dxfId="15">
      <pivotArea outline="0" fieldPosition="0">
        <references count="1">
          <reference field="4294967294" count="1">
            <x v="1"/>
          </reference>
        </references>
      </pivotArea>
    </format>
    <format dxfId="14">
      <pivotArea outline="0" collapsedLevelsAreSubtotals="1" fieldPosition="0">
        <references count="1">
          <reference field="4294967294" count="1" selected="0">
            <x v="0"/>
          </reference>
        </references>
      </pivotArea>
    </format>
    <format dxfId="13">
      <pivotArea dataOnly="0" labelOnly="1" outline="0" fieldPosition="0">
        <references count="1">
          <reference field="4294967294" count="2">
            <x v="0"/>
            <x v="1"/>
          </reference>
        </references>
      </pivotArea>
    </format>
  </formats>
  <chartFormats count="30">
    <chartFormat chart="6" format="50" series="1">
      <pivotArea type="data" outline="0" fieldPosition="0">
        <references count="1">
          <reference field="4294967294" count="1" selected="0">
            <x v="0"/>
          </reference>
        </references>
      </pivotArea>
    </chartFormat>
    <chartFormat chart="6" format="51">
      <pivotArea type="data" outline="0" fieldPosition="0">
        <references count="2">
          <reference field="4294967294" count="1" selected="0">
            <x v="0"/>
          </reference>
          <reference field="2" count="1" selected="0">
            <x v="0"/>
          </reference>
        </references>
      </pivotArea>
    </chartFormat>
    <chartFormat chart="6" format="52">
      <pivotArea type="data" outline="0" fieldPosition="0">
        <references count="2">
          <reference field="4294967294" count="1" selected="0">
            <x v="0"/>
          </reference>
          <reference field="2" count="1" selected="0">
            <x v="1"/>
          </reference>
        </references>
      </pivotArea>
    </chartFormat>
    <chartFormat chart="6" format="53">
      <pivotArea type="data" outline="0" fieldPosition="0">
        <references count="2">
          <reference field="4294967294" count="1" selected="0">
            <x v="0"/>
          </reference>
          <reference field="2" count="1" selected="0">
            <x v="2"/>
          </reference>
        </references>
      </pivotArea>
    </chartFormat>
    <chartFormat chart="6" format="54">
      <pivotArea type="data" outline="0" fieldPosition="0">
        <references count="2">
          <reference field="4294967294" count="1" selected="0">
            <x v="0"/>
          </reference>
          <reference field="2" count="1" selected="0">
            <x v="3"/>
          </reference>
        </references>
      </pivotArea>
    </chartFormat>
    <chartFormat chart="6" format="55" series="1">
      <pivotArea type="data" outline="0" fieldPosition="0">
        <references count="1">
          <reference field="4294967294" count="1" selected="0">
            <x v="1"/>
          </reference>
        </references>
      </pivotArea>
    </chartFormat>
    <chartFormat chart="6" format="56">
      <pivotArea type="data" outline="0" fieldPosition="0">
        <references count="2">
          <reference field="4294967294" count="1" selected="0">
            <x v="1"/>
          </reference>
          <reference field="2" count="1" selected="0">
            <x v="0"/>
          </reference>
        </references>
      </pivotArea>
    </chartFormat>
    <chartFormat chart="6" format="57">
      <pivotArea type="data" outline="0" fieldPosition="0">
        <references count="2">
          <reference field="4294967294" count="1" selected="0">
            <x v="1"/>
          </reference>
          <reference field="2" count="1" selected="0">
            <x v="1"/>
          </reference>
        </references>
      </pivotArea>
    </chartFormat>
    <chartFormat chart="6" format="58">
      <pivotArea type="data" outline="0" fieldPosition="0">
        <references count="2">
          <reference field="4294967294" count="1" selected="0">
            <x v="1"/>
          </reference>
          <reference field="2" count="1" selected="0">
            <x v="2"/>
          </reference>
        </references>
      </pivotArea>
    </chartFormat>
    <chartFormat chart="6" format="59">
      <pivotArea type="data" outline="0" fieldPosition="0">
        <references count="2">
          <reference field="4294967294" count="1" selected="0">
            <x v="1"/>
          </reference>
          <reference field="2" count="1" selected="0">
            <x v="3"/>
          </reference>
        </references>
      </pivotArea>
    </chartFormat>
    <chartFormat chart="7" format="60" series="1">
      <pivotArea type="data" outline="0" fieldPosition="0">
        <references count="1">
          <reference field="4294967294" count="1" selected="0">
            <x v="0"/>
          </reference>
        </references>
      </pivotArea>
    </chartFormat>
    <chartFormat chart="7" format="61">
      <pivotArea type="data" outline="0" fieldPosition="0">
        <references count="2">
          <reference field="4294967294" count="1" selected="0">
            <x v="0"/>
          </reference>
          <reference field="2" count="1" selected="0">
            <x v="0"/>
          </reference>
        </references>
      </pivotArea>
    </chartFormat>
    <chartFormat chart="7" format="62">
      <pivotArea type="data" outline="0" fieldPosition="0">
        <references count="2">
          <reference field="4294967294" count="1" selected="0">
            <x v="0"/>
          </reference>
          <reference field="2" count="1" selected="0">
            <x v="1"/>
          </reference>
        </references>
      </pivotArea>
    </chartFormat>
    <chartFormat chart="7" format="63">
      <pivotArea type="data" outline="0" fieldPosition="0">
        <references count="2">
          <reference field="4294967294" count="1" selected="0">
            <x v="0"/>
          </reference>
          <reference field="2" count="1" selected="0">
            <x v="2"/>
          </reference>
        </references>
      </pivotArea>
    </chartFormat>
    <chartFormat chart="7" format="64">
      <pivotArea type="data" outline="0" fieldPosition="0">
        <references count="2">
          <reference field="4294967294" count="1" selected="0">
            <x v="0"/>
          </reference>
          <reference field="2" count="1" selected="0">
            <x v="3"/>
          </reference>
        </references>
      </pivotArea>
    </chartFormat>
    <chartFormat chart="7" format="65" series="1">
      <pivotArea type="data" outline="0" fieldPosition="0">
        <references count="1">
          <reference field="4294967294" count="1" selected="0">
            <x v="1"/>
          </reference>
        </references>
      </pivotArea>
    </chartFormat>
    <chartFormat chart="7" format="66">
      <pivotArea type="data" outline="0" fieldPosition="0">
        <references count="2">
          <reference field="4294967294" count="1" selected="0">
            <x v="1"/>
          </reference>
          <reference field="2" count="1" selected="0">
            <x v="0"/>
          </reference>
        </references>
      </pivotArea>
    </chartFormat>
    <chartFormat chart="7" format="67">
      <pivotArea type="data" outline="0" fieldPosition="0">
        <references count="2">
          <reference field="4294967294" count="1" selected="0">
            <x v="1"/>
          </reference>
          <reference field="2" count="1" selected="0">
            <x v="1"/>
          </reference>
        </references>
      </pivotArea>
    </chartFormat>
    <chartFormat chart="7" format="68">
      <pivotArea type="data" outline="0" fieldPosition="0">
        <references count="2">
          <reference field="4294967294" count="1" selected="0">
            <x v="1"/>
          </reference>
          <reference field="2" count="1" selected="0">
            <x v="2"/>
          </reference>
        </references>
      </pivotArea>
    </chartFormat>
    <chartFormat chart="7" format="69">
      <pivotArea type="data" outline="0" fieldPosition="0">
        <references count="2">
          <reference field="4294967294" count="1" selected="0">
            <x v="1"/>
          </reference>
          <reference field="2" count="1" selected="0">
            <x v="3"/>
          </reference>
        </references>
      </pivotArea>
    </chartFormat>
    <chartFormat chart="8" format="70" series="1">
      <pivotArea type="data" outline="0" fieldPosition="0">
        <references count="1">
          <reference field="4294967294" count="1" selected="0">
            <x v="0"/>
          </reference>
        </references>
      </pivotArea>
    </chartFormat>
    <chartFormat chart="8" format="71">
      <pivotArea type="data" outline="0" fieldPosition="0">
        <references count="2">
          <reference field="4294967294" count="1" selected="0">
            <x v="0"/>
          </reference>
          <reference field="2" count="1" selected="0">
            <x v="0"/>
          </reference>
        </references>
      </pivotArea>
    </chartFormat>
    <chartFormat chart="8" format="72">
      <pivotArea type="data" outline="0" fieldPosition="0">
        <references count="2">
          <reference field="4294967294" count="1" selected="0">
            <x v="0"/>
          </reference>
          <reference field="2" count="1" selected="0">
            <x v="1"/>
          </reference>
        </references>
      </pivotArea>
    </chartFormat>
    <chartFormat chart="8" format="73">
      <pivotArea type="data" outline="0" fieldPosition="0">
        <references count="2">
          <reference field="4294967294" count="1" selected="0">
            <x v="0"/>
          </reference>
          <reference field="2" count="1" selected="0">
            <x v="2"/>
          </reference>
        </references>
      </pivotArea>
    </chartFormat>
    <chartFormat chart="8" format="74">
      <pivotArea type="data" outline="0" fieldPosition="0">
        <references count="2">
          <reference field="4294967294" count="1" selected="0">
            <x v="0"/>
          </reference>
          <reference field="2" count="1" selected="0">
            <x v="3"/>
          </reference>
        </references>
      </pivotArea>
    </chartFormat>
    <chartFormat chart="8" format="75" series="1">
      <pivotArea type="data" outline="0" fieldPosition="0">
        <references count="1">
          <reference field="4294967294" count="1" selected="0">
            <x v="1"/>
          </reference>
        </references>
      </pivotArea>
    </chartFormat>
    <chartFormat chart="8" format="76">
      <pivotArea type="data" outline="0" fieldPosition="0">
        <references count="2">
          <reference field="4294967294" count="1" selected="0">
            <x v="1"/>
          </reference>
          <reference field="2" count="1" selected="0">
            <x v="0"/>
          </reference>
        </references>
      </pivotArea>
    </chartFormat>
    <chartFormat chart="8" format="77">
      <pivotArea type="data" outline="0" fieldPosition="0">
        <references count="2">
          <reference field="4294967294" count="1" selected="0">
            <x v="1"/>
          </reference>
          <reference field="2" count="1" selected="0">
            <x v="1"/>
          </reference>
        </references>
      </pivotArea>
    </chartFormat>
    <chartFormat chart="8" format="78">
      <pivotArea type="data" outline="0" fieldPosition="0">
        <references count="2">
          <reference field="4294967294" count="1" selected="0">
            <x v="1"/>
          </reference>
          <reference field="2" count="1" selected="0">
            <x v="2"/>
          </reference>
        </references>
      </pivotArea>
    </chartFormat>
    <chartFormat chart="8" format="79">
      <pivotArea type="data" outline="0" fieldPosition="0">
        <references count="2">
          <reference field="4294967294" count="1" selected="0">
            <x v="1"/>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Date" xr10:uid="{A7A6D9DE-476A-458E-BDAF-B142BE573770}" sourceName="OrderDate">
  <pivotTables>
    <pivotTable tabId="27" name="Linepivot"/>
  </pivotTables>
  <data>
    <tabular pivotCacheId="92777599">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8D1C9848-7660-4CFD-9A60-D919B862DD79}" sourceName="Years">
  <pivotTables>
    <pivotTable tabId="27" name="Linepivot"/>
    <pivotTable tabId="33" name="PivotTable5"/>
    <pivotTable tabId="34" name="PivotTable6"/>
    <pivotTable tabId="31" name="PivotTable4"/>
    <pivotTable tabId="34" name="PivotTable7"/>
    <pivotTable tabId="34" name="PivotTable8"/>
  </pivotTables>
  <data>
    <tabular pivotCacheId="92777599">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7404A71-093C-4391-ADA0-5AB2DDB34C81}" sourceName="Region">
  <pivotTables>
    <pivotTable tabId="33" name="PivotTable5"/>
    <pivotTable tabId="34" name="PivotTable6"/>
    <pivotTable tabId="31" name="PivotTable4"/>
    <pivotTable tabId="27" name="Linepivot"/>
    <pivotTable tabId="34" name="PivotTable7"/>
    <pivotTable tabId="34" name="PivotTable8"/>
  </pivotTables>
  <data>
    <tabular pivotCacheId="92777599">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E324E514-14D5-46E3-92A6-2B24F4843ABE}" sourceName="City">
  <pivotTables>
    <pivotTable tabId="31" name="PivotTable4"/>
    <pivotTable tabId="27" name="Linepivot"/>
    <pivotTable tabId="34" name="PivotTable6"/>
    <pivotTable tabId="34" name="PivotTable7"/>
    <pivotTable tabId="34" name="PivotTable8"/>
    <pivotTable tabId="33" name="PivotTable5"/>
  </pivotTables>
  <data>
    <tabular pivotCacheId="92777599">
      <items count="4">
        <i x="0" s="1"/>
        <i x="1" s="1"/>
        <i x="2"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4876878-D037-4A5F-ABD5-1E1BF93ACB4E}" sourceName="Category">
  <pivotTables>
    <pivotTable tabId="31" name="PivotTable4"/>
    <pivotTable tabId="34" name="PivotTable6"/>
    <pivotTable tabId="34" name="PivotTable7"/>
    <pivotTable tabId="34" name="PivotTable8"/>
    <pivotTable tabId="33" name="PivotTable5"/>
  </pivotTables>
  <data>
    <tabular pivotCacheId="92777599">
      <items count="4">
        <i x="0"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C3A1BEDC-1022-4FC8-ABBC-9B89F9A1C143}" cache="Slicer_OrderDate" caption="Month" style="Slicer Style 2" rowHeight="234950"/>
  <slicer name="Years" xr10:uid="{952EF73A-A6C0-4C1C-85DC-2EA51435BC3A}" cache="Slicer_Years" caption="Years" style="Slicer Style 2" rowHeight="234950"/>
  <slicer name="Region" xr10:uid="{C32BF8A2-DA17-4ED0-9545-994F574CEBF4}" cache="Slicer_Region" caption="Region" style="Slicer Style 2" rowHeight="234950"/>
  <slicer name="City" xr10:uid="{F53F38A3-65F2-4E42-B7AC-B3690DCF4036}" cache="Slicer_City" caption="City" style="Slicer Style 2" rowHeight="234950"/>
  <slicer name="Category" xr10:uid="{F283CB38-1DDF-4F4E-A273-01C19484950E}" cache="Slicer_Category" caption="Category" style="Slicer Style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6C4DCE-EAFA-4F17-987B-051C6243AD37}" name="SourceData" displayName="SourceData" ref="A5:H255" totalsRowShown="0" headerRowDxfId="68" totalsRowDxfId="66" headerRowBorderDxfId="67">
  <sortState xmlns:xlrd2="http://schemas.microsoft.com/office/spreadsheetml/2017/richdata2" ref="A6:H249">
    <sortCondition ref="A5:A249"/>
  </sortState>
  <tableColumns count="8">
    <tableColumn id="1" xr3:uid="{E1990182-224E-4205-8756-42D045CCF3B8}" name="OrderDate" dataDxfId="65" totalsRowDxfId="64"/>
    <tableColumn id="2" xr3:uid="{63975955-9EE1-446F-8FEC-6D63AA0AA89C}" name="Region" dataDxfId="63" totalsRowDxfId="62"/>
    <tableColumn id="3" xr3:uid="{2B4979E6-3FD7-427C-8DC5-DE3E43451EA3}" name="City" dataDxfId="61" totalsRowDxfId="60"/>
    <tableColumn id="5" xr3:uid="{B8A13F2B-54E8-4EAD-8F69-EA9AC430BAA3}" name="Category" dataDxfId="59" totalsRowDxfId="58"/>
    <tableColumn id="6" xr3:uid="{792821BF-945B-4894-A80E-69C4767318F3}" name="Product" dataDxfId="57" totalsRowDxfId="56"/>
    <tableColumn id="7" xr3:uid="{7054EEA3-CD63-450E-9F27-E30971B20096}" name="Quantity" dataDxfId="55" totalsRowDxfId="54"/>
    <tableColumn id="4" xr3:uid="{A19388B3-1EE4-450C-8145-146B174F59FD}" name="UnitPrice (USD/p)" dataDxfId="53" totalsRowDxfId="52"/>
    <tableColumn id="14" xr3:uid="{9065C0FD-4252-47E8-9EB5-9AF5DCC90C17}" name="TotalSales (USD)" dataDxfId="51" totalsRowDxfId="50">
      <calculatedColumnFormula>G6*F6</calculatedColumnFormula>
    </tableColumn>
  </tableColumns>
  <tableStyleInfo name="TableStyleMedium4"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CDBFFC-F939-44D4-AA1A-E5567BCBFFD9}" name="Table2" displayName="Table2" ref="B2:C10" totalsRowShown="0" headerRowDxfId="49" headerRowBorderDxfId="48" tableBorderDxfId="47" totalsRowBorderDxfId="46">
  <autoFilter ref="B2:C10" xr:uid="{B5CDBFFC-F939-44D4-AA1A-E5567BCBFFD9}"/>
  <tableColumns count="2">
    <tableColumn id="1" xr3:uid="{6510D3EB-AC9F-4983-99C2-5AFAF6AEA0FB}" name="TITLE" dataDxfId="45"/>
    <tableColumn id="2" xr3:uid="{B9754619-A59C-440B-B495-7F33E138AE45}" name="CONTENT" dataDxfId="44"/>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FC000"/>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www.contextures.com/index.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9.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D6B5E-DD64-4F7E-92DF-95B092B1BAE2}">
  <sheetPr codeName="Sheet2"/>
  <dimension ref="A1:J255"/>
  <sheetViews>
    <sheetView zoomScaleNormal="100" zoomScaleSheetLayoutView="80" workbookViewId="0">
      <selection activeCell="J13" sqref="J13"/>
    </sheetView>
  </sheetViews>
  <sheetFormatPr defaultColWidth="13.77734375" defaultRowHeight="14.4" x14ac:dyDescent="0.3"/>
  <cols>
    <col min="1" max="1" width="13.77734375" style="1" customWidth="1"/>
    <col min="2" max="6" width="13.77734375" customWidth="1"/>
    <col min="7" max="7" width="15.88671875" customWidth="1"/>
    <col min="8" max="8" width="14.44140625" customWidth="1"/>
  </cols>
  <sheetData>
    <row r="1" spans="1:10" x14ac:dyDescent="0.3">
      <c r="A1" s="57" t="s">
        <v>61</v>
      </c>
      <c r="B1" s="57"/>
      <c r="C1" s="57"/>
      <c r="D1" s="57"/>
      <c r="E1" s="57"/>
      <c r="F1" s="57"/>
      <c r="G1" s="57"/>
      <c r="H1" s="57"/>
      <c r="I1" s="59" t="s">
        <v>66</v>
      </c>
    </row>
    <row r="2" spans="1:10" x14ac:dyDescent="0.3">
      <c r="A2" s="57"/>
      <c r="B2" s="57"/>
      <c r="C2" s="57"/>
      <c r="D2" s="57"/>
      <c r="E2" s="57"/>
      <c r="F2" s="57"/>
      <c r="G2" s="57"/>
      <c r="H2" s="57"/>
    </row>
    <row r="4" spans="1:10" ht="15" thickBot="1" x14ac:dyDescent="0.35"/>
    <row r="5" spans="1:10" x14ac:dyDescent="0.3">
      <c r="A5" s="12" t="s">
        <v>0</v>
      </c>
      <c r="B5" s="13" t="s">
        <v>1</v>
      </c>
      <c r="C5" s="13" t="s">
        <v>2</v>
      </c>
      <c r="D5" s="13" t="s">
        <v>3</v>
      </c>
      <c r="E5" s="13" t="s">
        <v>4</v>
      </c>
      <c r="F5" s="13" t="s">
        <v>23</v>
      </c>
      <c r="G5" s="13" t="s">
        <v>63</v>
      </c>
      <c r="H5" s="14" t="s">
        <v>64</v>
      </c>
      <c r="J5" s="23" t="s">
        <v>4</v>
      </c>
    </row>
    <row r="6" spans="1:10" x14ac:dyDescent="0.3">
      <c r="A6" s="15">
        <v>43831</v>
      </c>
      <c r="B6" s="3" t="s">
        <v>5</v>
      </c>
      <c r="C6" s="3" t="s">
        <v>6</v>
      </c>
      <c r="D6" s="3" t="s">
        <v>8</v>
      </c>
      <c r="E6" s="3" t="s">
        <v>11</v>
      </c>
      <c r="F6" s="3">
        <v>33</v>
      </c>
      <c r="G6" s="3">
        <v>1.7699999999999998</v>
      </c>
      <c r="H6" s="3">
        <f t="shared" ref="H6:H69" si="0">G6*F6</f>
        <v>58.41</v>
      </c>
      <c r="J6" s="24" t="s">
        <v>11</v>
      </c>
    </row>
    <row r="7" spans="1:10" x14ac:dyDescent="0.3">
      <c r="A7" s="15">
        <v>43834</v>
      </c>
      <c r="B7" s="3" t="s">
        <v>5</v>
      </c>
      <c r="C7" s="3" t="s">
        <v>6</v>
      </c>
      <c r="D7" s="3" t="s">
        <v>20</v>
      </c>
      <c r="E7" s="3" t="s">
        <v>21</v>
      </c>
      <c r="F7" s="3">
        <v>87</v>
      </c>
      <c r="G7" s="3">
        <v>3.4899999999999998</v>
      </c>
      <c r="H7" s="3">
        <f t="shared" si="0"/>
        <v>303.63</v>
      </c>
      <c r="J7" s="24" t="s">
        <v>21</v>
      </c>
    </row>
    <row r="8" spans="1:10" x14ac:dyDescent="0.3">
      <c r="A8" s="15">
        <v>43837</v>
      </c>
      <c r="B8" s="3" t="s">
        <v>17</v>
      </c>
      <c r="C8" s="3" t="s">
        <v>18</v>
      </c>
      <c r="D8" s="3" t="s">
        <v>12</v>
      </c>
      <c r="E8" s="3" t="s">
        <v>13</v>
      </c>
      <c r="F8" s="3">
        <v>58</v>
      </c>
      <c r="G8" s="3">
        <v>1.8699999999999999</v>
      </c>
      <c r="H8" s="3">
        <f t="shared" si="0"/>
        <v>108.46</v>
      </c>
      <c r="J8" s="24" t="s">
        <v>13</v>
      </c>
    </row>
    <row r="9" spans="1:10" x14ac:dyDescent="0.3">
      <c r="A9" s="15">
        <v>43840</v>
      </c>
      <c r="B9" s="3" t="s">
        <v>5</v>
      </c>
      <c r="C9" s="3" t="s">
        <v>16</v>
      </c>
      <c r="D9" s="3" t="s">
        <v>12</v>
      </c>
      <c r="E9" s="3" t="s">
        <v>13</v>
      </c>
      <c r="F9" s="3">
        <v>82</v>
      </c>
      <c r="G9" s="3">
        <v>1.87</v>
      </c>
      <c r="H9" s="3">
        <f t="shared" si="0"/>
        <v>153.34</v>
      </c>
      <c r="J9" s="24" t="s">
        <v>7</v>
      </c>
    </row>
    <row r="10" spans="1:10" x14ac:dyDescent="0.3">
      <c r="A10" s="15">
        <v>43843</v>
      </c>
      <c r="B10" s="3" t="s">
        <v>5</v>
      </c>
      <c r="C10" s="3" t="s">
        <v>6</v>
      </c>
      <c r="D10" s="3" t="s">
        <v>12</v>
      </c>
      <c r="E10" s="3" t="s">
        <v>7</v>
      </c>
      <c r="F10" s="3">
        <v>38</v>
      </c>
      <c r="G10" s="3">
        <v>2.1800000000000002</v>
      </c>
      <c r="H10" s="3">
        <f t="shared" si="0"/>
        <v>82.84</v>
      </c>
      <c r="J10" s="24" t="s">
        <v>15</v>
      </c>
    </row>
    <row r="11" spans="1:10" x14ac:dyDescent="0.3">
      <c r="A11" s="15">
        <v>43846</v>
      </c>
      <c r="B11" s="3" t="s">
        <v>5</v>
      </c>
      <c r="C11" s="3" t="s">
        <v>6</v>
      </c>
      <c r="D11" s="3" t="s">
        <v>8</v>
      </c>
      <c r="E11" s="3" t="s">
        <v>11</v>
      </c>
      <c r="F11" s="3">
        <v>54</v>
      </c>
      <c r="G11" s="3">
        <v>1.77</v>
      </c>
      <c r="H11" s="3">
        <f t="shared" si="0"/>
        <v>95.58</v>
      </c>
      <c r="J11" s="24" t="s">
        <v>14</v>
      </c>
    </row>
    <row r="12" spans="1:10" x14ac:dyDescent="0.3">
      <c r="A12" s="15">
        <v>43849</v>
      </c>
      <c r="B12" s="3" t="s">
        <v>5</v>
      </c>
      <c r="C12" s="3" t="s">
        <v>6</v>
      </c>
      <c r="D12" s="3" t="s">
        <v>20</v>
      </c>
      <c r="E12" s="3" t="s">
        <v>21</v>
      </c>
      <c r="F12" s="3">
        <v>149</v>
      </c>
      <c r="G12" s="3">
        <v>3.4899999999999998</v>
      </c>
      <c r="H12" s="3">
        <f t="shared" si="0"/>
        <v>520.01</v>
      </c>
      <c r="J12" s="24" t="s">
        <v>10</v>
      </c>
    </row>
    <row r="13" spans="1:10" x14ac:dyDescent="0.3">
      <c r="A13" s="15">
        <v>43852</v>
      </c>
      <c r="B13" s="3" t="s">
        <v>17</v>
      </c>
      <c r="C13" s="3" t="s">
        <v>18</v>
      </c>
      <c r="D13" s="3" t="s">
        <v>8</v>
      </c>
      <c r="E13" s="3" t="s">
        <v>11</v>
      </c>
      <c r="F13" s="3">
        <v>51</v>
      </c>
      <c r="G13" s="3">
        <v>1.77</v>
      </c>
      <c r="H13" s="3">
        <f t="shared" si="0"/>
        <v>90.27</v>
      </c>
      <c r="J13" s="24" t="s">
        <v>22</v>
      </c>
    </row>
    <row r="14" spans="1:10" x14ac:dyDescent="0.3">
      <c r="A14" s="15">
        <v>43855</v>
      </c>
      <c r="B14" s="3" t="s">
        <v>5</v>
      </c>
      <c r="C14" s="3" t="s">
        <v>16</v>
      </c>
      <c r="D14" s="3" t="s">
        <v>8</v>
      </c>
      <c r="E14" s="3" t="s">
        <v>11</v>
      </c>
      <c r="F14" s="3">
        <v>100</v>
      </c>
      <c r="G14" s="3">
        <v>1.77</v>
      </c>
      <c r="H14" s="3">
        <f t="shared" si="0"/>
        <v>177</v>
      </c>
      <c r="J14" s="24" t="s">
        <v>9</v>
      </c>
    </row>
    <row r="15" spans="1:10" x14ac:dyDescent="0.3">
      <c r="A15" s="15">
        <v>43858</v>
      </c>
      <c r="B15" s="3" t="s">
        <v>5</v>
      </c>
      <c r="C15" s="3" t="s">
        <v>16</v>
      </c>
      <c r="D15" s="3" t="s">
        <v>25</v>
      </c>
      <c r="E15" s="3" t="s">
        <v>15</v>
      </c>
      <c r="F15" s="3">
        <v>28</v>
      </c>
      <c r="G15" s="3">
        <v>1.35</v>
      </c>
      <c r="H15" s="3">
        <f t="shared" si="0"/>
        <v>37.800000000000004</v>
      </c>
    </row>
    <row r="16" spans="1:10" x14ac:dyDescent="0.3">
      <c r="A16" s="15">
        <v>43861</v>
      </c>
      <c r="B16" s="3" t="s">
        <v>5</v>
      </c>
      <c r="C16" s="3" t="s">
        <v>6</v>
      </c>
      <c r="D16" s="3" t="s">
        <v>12</v>
      </c>
      <c r="E16" s="3" t="s">
        <v>7</v>
      </c>
      <c r="F16" s="3">
        <v>36</v>
      </c>
      <c r="G16" s="3">
        <v>2.1800000000000002</v>
      </c>
      <c r="H16" s="3">
        <f t="shared" si="0"/>
        <v>78.48</v>
      </c>
    </row>
    <row r="17" spans="1:8" x14ac:dyDescent="0.3">
      <c r="A17" s="15">
        <v>43864</v>
      </c>
      <c r="B17" s="3" t="s">
        <v>5</v>
      </c>
      <c r="C17" s="3" t="s">
        <v>6</v>
      </c>
      <c r="D17" s="3" t="s">
        <v>12</v>
      </c>
      <c r="E17" s="3" t="s">
        <v>13</v>
      </c>
      <c r="F17" s="3">
        <v>31</v>
      </c>
      <c r="G17" s="3">
        <v>1.8699999999999999</v>
      </c>
      <c r="H17" s="3">
        <f t="shared" si="0"/>
        <v>57.97</v>
      </c>
    </row>
    <row r="18" spans="1:8" x14ac:dyDescent="0.3">
      <c r="A18" s="15">
        <v>43867</v>
      </c>
      <c r="B18" s="3" t="s">
        <v>5</v>
      </c>
      <c r="C18" s="3" t="s">
        <v>6</v>
      </c>
      <c r="D18" s="3" t="s">
        <v>20</v>
      </c>
      <c r="E18" s="3" t="s">
        <v>21</v>
      </c>
      <c r="F18" s="3">
        <v>28</v>
      </c>
      <c r="G18" s="3">
        <v>3.4899999999999998</v>
      </c>
      <c r="H18" s="3">
        <f t="shared" si="0"/>
        <v>97.72</v>
      </c>
    </row>
    <row r="19" spans="1:8" x14ac:dyDescent="0.3">
      <c r="A19" s="15">
        <v>43870</v>
      </c>
      <c r="B19" s="3" t="s">
        <v>17</v>
      </c>
      <c r="C19" s="3" t="s">
        <v>18</v>
      </c>
      <c r="D19" s="3" t="s">
        <v>8</v>
      </c>
      <c r="E19" s="3" t="s">
        <v>11</v>
      </c>
      <c r="F19" s="3">
        <v>44</v>
      </c>
      <c r="G19" s="3">
        <v>1.7699999999999998</v>
      </c>
      <c r="H19" s="3">
        <f t="shared" si="0"/>
        <v>77.88</v>
      </c>
    </row>
    <row r="20" spans="1:8" x14ac:dyDescent="0.3">
      <c r="A20" s="15">
        <v>43873</v>
      </c>
      <c r="B20" s="3" t="s">
        <v>5</v>
      </c>
      <c r="C20" s="3" t="s">
        <v>16</v>
      </c>
      <c r="D20" s="3" t="s">
        <v>8</v>
      </c>
      <c r="E20" s="3" t="s">
        <v>11</v>
      </c>
      <c r="F20" s="3">
        <v>23</v>
      </c>
      <c r="G20" s="3">
        <v>1.77</v>
      </c>
      <c r="H20" s="3">
        <f t="shared" si="0"/>
        <v>40.71</v>
      </c>
    </row>
    <row r="21" spans="1:8" x14ac:dyDescent="0.3">
      <c r="A21" s="15">
        <v>43876</v>
      </c>
      <c r="B21" s="3" t="s">
        <v>5</v>
      </c>
      <c r="C21" s="3" t="s">
        <v>16</v>
      </c>
      <c r="D21" s="3" t="s">
        <v>25</v>
      </c>
      <c r="E21" s="3" t="s">
        <v>15</v>
      </c>
      <c r="F21" s="3">
        <v>27</v>
      </c>
      <c r="G21" s="3">
        <v>1.35</v>
      </c>
      <c r="H21" s="3">
        <f t="shared" si="0"/>
        <v>36.450000000000003</v>
      </c>
    </row>
    <row r="22" spans="1:8" x14ac:dyDescent="0.3">
      <c r="A22" s="15">
        <v>43879</v>
      </c>
      <c r="B22" s="3" t="s">
        <v>5</v>
      </c>
      <c r="C22" s="3" t="s">
        <v>6</v>
      </c>
      <c r="D22" s="3" t="s">
        <v>12</v>
      </c>
      <c r="E22" s="3" t="s">
        <v>7</v>
      </c>
      <c r="F22" s="3">
        <v>43</v>
      </c>
      <c r="G22" s="3">
        <v>2.1799999999999997</v>
      </c>
      <c r="H22" s="3">
        <f t="shared" si="0"/>
        <v>93.739999999999981</v>
      </c>
    </row>
    <row r="23" spans="1:8" x14ac:dyDescent="0.3">
      <c r="A23" s="15">
        <v>43882</v>
      </c>
      <c r="B23" s="3" t="s">
        <v>5</v>
      </c>
      <c r="C23" s="3" t="s">
        <v>6</v>
      </c>
      <c r="D23" s="3" t="s">
        <v>12</v>
      </c>
      <c r="E23" s="3" t="s">
        <v>14</v>
      </c>
      <c r="F23" s="3">
        <v>123</v>
      </c>
      <c r="G23" s="3">
        <v>2.84</v>
      </c>
      <c r="H23" s="3">
        <f t="shared" si="0"/>
        <v>349.32</v>
      </c>
    </row>
    <row r="24" spans="1:8" x14ac:dyDescent="0.3">
      <c r="A24" s="15">
        <v>43885</v>
      </c>
      <c r="B24" s="3" t="s">
        <v>17</v>
      </c>
      <c r="C24" s="3" t="s">
        <v>18</v>
      </c>
      <c r="D24" s="3" t="s">
        <v>8</v>
      </c>
      <c r="E24" s="3" t="s">
        <v>10</v>
      </c>
      <c r="F24" s="3">
        <v>42</v>
      </c>
      <c r="G24" s="3">
        <v>1.87</v>
      </c>
      <c r="H24" s="3">
        <f t="shared" si="0"/>
        <v>78.540000000000006</v>
      </c>
    </row>
    <row r="25" spans="1:8" x14ac:dyDescent="0.3">
      <c r="A25" s="15">
        <v>43888</v>
      </c>
      <c r="B25" s="3" t="s">
        <v>17</v>
      </c>
      <c r="C25" s="3" t="s">
        <v>18</v>
      </c>
      <c r="D25" s="3" t="s">
        <v>12</v>
      </c>
      <c r="E25" s="3" t="s">
        <v>14</v>
      </c>
      <c r="F25" s="3">
        <v>33</v>
      </c>
      <c r="G25" s="3">
        <v>2.84</v>
      </c>
      <c r="H25" s="3">
        <f t="shared" si="0"/>
        <v>93.72</v>
      </c>
    </row>
    <row r="26" spans="1:8" x14ac:dyDescent="0.3">
      <c r="A26" s="15">
        <v>43892</v>
      </c>
      <c r="B26" s="3" t="s">
        <v>5</v>
      </c>
      <c r="C26" s="3" t="s">
        <v>16</v>
      </c>
      <c r="D26" s="3" t="s">
        <v>12</v>
      </c>
      <c r="E26" s="3" t="s">
        <v>13</v>
      </c>
      <c r="F26" s="3">
        <v>85</v>
      </c>
      <c r="G26" s="3">
        <v>1.8699999999999999</v>
      </c>
      <c r="H26" s="3">
        <f t="shared" si="0"/>
        <v>158.94999999999999</v>
      </c>
    </row>
    <row r="27" spans="1:8" x14ac:dyDescent="0.3">
      <c r="A27" s="15">
        <v>43895</v>
      </c>
      <c r="B27" s="3" t="s">
        <v>17</v>
      </c>
      <c r="C27" s="3" t="s">
        <v>19</v>
      </c>
      <c r="D27" s="3" t="s">
        <v>12</v>
      </c>
      <c r="E27" s="3" t="s">
        <v>14</v>
      </c>
      <c r="F27" s="3">
        <v>30</v>
      </c>
      <c r="G27" s="3">
        <v>2.8400000000000003</v>
      </c>
      <c r="H27" s="3">
        <f t="shared" si="0"/>
        <v>85.2</v>
      </c>
    </row>
    <row r="28" spans="1:8" x14ac:dyDescent="0.3">
      <c r="A28" s="15">
        <v>43898</v>
      </c>
      <c r="B28" s="3" t="s">
        <v>5</v>
      </c>
      <c r="C28" s="3" t="s">
        <v>6</v>
      </c>
      <c r="D28" s="3" t="s">
        <v>8</v>
      </c>
      <c r="E28" s="3" t="s">
        <v>11</v>
      </c>
      <c r="F28" s="3">
        <v>61</v>
      </c>
      <c r="G28" s="3">
        <v>1.77</v>
      </c>
      <c r="H28" s="3">
        <f t="shared" si="0"/>
        <v>107.97</v>
      </c>
    </row>
    <row r="29" spans="1:8" x14ac:dyDescent="0.3">
      <c r="A29" s="15">
        <v>43901</v>
      </c>
      <c r="B29" s="3" t="s">
        <v>5</v>
      </c>
      <c r="C29" s="3" t="s">
        <v>6</v>
      </c>
      <c r="D29" s="3" t="s">
        <v>20</v>
      </c>
      <c r="E29" s="3" t="s">
        <v>21</v>
      </c>
      <c r="F29" s="3">
        <v>40</v>
      </c>
      <c r="G29" s="3">
        <v>3.4899999999999998</v>
      </c>
      <c r="H29" s="3">
        <f t="shared" si="0"/>
        <v>139.6</v>
      </c>
    </row>
    <row r="30" spans="1:8" x14ac:dyDescent="0.3">
      <c r="A30" s="15">
        <v>43904</v>
      </c>
      <c r="B30" s="3" t="s">
        <v>17</v>
      </c>
      <c r="C30" s="3" t="s">
        <v>18</v>
      </c>
      <c r="D30" s="3" t="s">
        <v>12</v>
      </c>
      <c r="E30" s="3" t="s">
        <v>13</v>
      </c>
      <c r="F30" s="3">
        <v>86</v>
      </c>
      <c r="G30" s="3">
        <v>1.8699999999999999</v>
      </c>
      <c r="H30" s="3">
        <f t="shared" si="0"/>
        <v>160.82</v>
      </c>
    </row>
    <row r="31" spans="1:8" x14ac:dyDescent="0.3">
      <c r="A31" s="15">
        <v>43907</v>
      </c>
      <c r="B31" s="3" t="s">
        <v>5</v>
      </c>
      <c r="C31" s="3" t="s">
        <v>16</v>
      </c>
      <c r="D31" s="3" t="s">
        <v>8</v>
      </c>
      <c r="E31" s="3" t="s">
        <v>11</v>
      </c>
      <c r="F31" s="3">
        <v>38</v>
      </c>
      <c r="G31" s="3">
        <v>1.7700000000000002</v>
      </c>
      <c r="H31" s="3">
        <f t="shared" si="0"/>
        <v>67.260000000000005</v>
      </c>
    </row>
    <row r="32" spans="1:8" x14ac:dyDescent="0.3">
      <c r="A32" s="15">
        <v>43910</v>
      </c>
      <c r="B32" s="3" t="s">
        <v>5</v>
      </c>
      <c r="C32" s="3" t="s">
        <v>16</v>
      </c>
      <c r="D32" s="3" t="s">
        <v>25</v>
      </c>
      <c r="E32" s="3" t="s">
        <v>15</v>
      </c>
      <c r="F32" s="3">
        <v>68</v>
      </c>
      <c r="G32" s="3">
        <v>1.68</v>
      </c>
      <c r="H32" s="3">
        <f t="shared" si="0"/>
        <v>114.24</v>
      </c>
    </row>
    <row r="33" spans="1:8" x14ac:dyDescent="0.3">
      <c r="A33" s="15">
        <v>43913</v>
      </c>
      <c r="B33" s="3" t="s">
        <v>17</v>
      </c>
      <c r="C33" s="3" t="s">
        <v>19</v>
      </c>
      <c r="D33" s="3" t="s">
        <v>12</v>
      </c>
      <c r="E33" s="3" t="s">
        <v>13</v>
      </c>
      <c r="F33" s="3">
        <v>39</v>
      </c>
      <c r="G33" s="3">
        <v>1.87</v>
      </c>
      <c r="H33" s="3">
        <f t="shared" si="0"/>
        <v>72.930000000000007</v>
      </c>
    </row>
    <row r="34" spans="1:8" x14ac:dyDescent="0.3">
      <c r="A34" s="15">
        <v>43916</v>
      </c>
      <c r="B34" s="3" t="s">
        <v>5</v>
      </c>
      <c r="C34" s="3" t="s">
        <v>6</v>
      </c>
      <c r="D34" s="3" t="s">
        <v>8</v>
      </c>
      <c r="E34" s="3" t="s">
        <v>10</v>
      </c>
      <c r="F34" s="3">
        <v>103</v>
      </c>
      <c r="G34" s="3">
        <v>1.87</v>
      </c>
      <c r="H34" s="3">
        <f t="shared" si="0"/>
        <v>192.61</v>
      </c>
    </row>
    <row r="35" spans="1:8" x14ac:dyDescent="0.3">
      <c r="A35" s="15">
        <v>43919</v>
      </c>
      <c r="B35" s="3" t="s">
        <v>5</v>
      </c>
      <c r="C35" s="3" t="s">
        <v>6</v>
      </c>
      <c r="D35" s="3" t="s">
        <v>12</v>
      </c>
      <c r="E35" s="3" t="s">
        <v>14</v>
      </c>
      <c r="F35" s="3">
        <v>193</v>
      </c>
      <c r="G35" s="3">
        <v>2.84</v>
      </c>
      <c r="H35" s="3">
        <f t="shared" si="0"/>
        <v>548.12</v>
      </c>
    </row>
    <row r="36" spans="1:8" x14ac:dyDescent="0.3">
      <c r="A36" s="15">
        <v>43922</v>
      </c>
      <c r="B36" s="3" t="s">
        <v>17</v>
      </c>
      <c r="C36" s="3" t="s">
        <v>18</v>
      </c>
      <c r="D36" s="3" t="s">
        <v>8</v>
      </c>
      <c r="E36" s="3" t="s">
        <v>11</v>
      </c>
      <c r="F36" s="3">
        <v>58</v>
      </c>
      <c r="G36" s="3">
        <v>1.77</v>
      </c>
      <c r="H36" s="3">
        <f t="shared" si="0"/>
        <v>102.66</v>
      </c>
    </row>
    <row r="37" spans="1:8" x14ac:dyDescent="0.3">
      <c r="A37" s="15">
        <v>43925</v>
      </c>
      <c r="B37" s="3" t="s">
        <v>17</v>
      </c>
      <c r="C37" s="3" t="s">
        <v>18</v>
      </c>
      <c r="D37" s="3" t="s">
        <v>25</v>
      </c>
      <c r="E37" s="3" t="s">
        <v>15</v>
      </c>
      <c r="F37" s="3">
        <v>68</v>
      </c>
      <c r="G37" s="3">
        <v>1.68</v>
      </c>
      <c r="H37" s="3">
        <f t="shared" si="0"/>
        <v>114.24</v>
      </c>
    </row>
    <row r="38" spans="1:8" x14ac:dyDescent="0.3">
      <c r="A38" s="15">
        <v>43928</v>
      </c>
      <c r="B38" s="3" t="s">
        <v>5</v>
      </c>
      <c r="C38" s="3" t="s">
        <v>16</v>
      </c>
      <c r="D38" s="3" t="s">
        <v>8</v>
      </c>
      <c r="E38" s="3" t="s">
        <v>11</v>
      </c>
      <c r="F38" s="3">
        <v>91</v>
      </c>
      <c r="G38" s="3">
        <v>1.77</v>
      </c>
      <c r="H38" s="3">
        <f t="shared" si="0"/>
        <v>161.07</v>
      </c>
    </row>
    <row r="39" spans="1:8" x14ac:dyDescent="0.3">
      <c r="A39" s="15">
        <v>43931</v>
      </c>
      <c r="B39" s="3" t="s">
        <v>5</v>
      </c>
      <c r="C39" s="3" t="s">
        <v>16</v>
      </c>
      <c r="D39" s="3" t="s">
        <v>20</v>
      </c>
      <c r="E39" s="3" t="s">
        <v>21</v>
      </c>
      <c r="F39" s="3">
        <v>23</v>
      </c>
      <c r="G39" s="3">
        <v>3.4899999999999998</v>
      </c>
      <c r="H39" s="3">
        <f t="shared" si="0"/>
        <v>80.27</v>
      </c>
    </row>
    <row r="40" spans="1:8" x14ac:dyDescent="0.3">
      <c r="A40" s="15">
        <v>43934</v>
      </c>
      <c r="B40" s="3" t="s">
        <v>17</v>
      </c>
      <c r="C40" s="3" t="s">
        <v>19</v>
      </c>
      <c r="D40" s="3" t="s">
        <v>25</v>
      </c>
      <c r="E40" s="3" t="s">
        <v>15</v>
      </c>
      <c r="F40" s="3">
        <v>28</v>
      </c>
      <c r="G40" s="3">
        <v>1.68</v>
      </c>
      <c r="H40" s="3">
        <f t="shared" si="0"/>
        <v>47.04</v>
      </c>
    </row>
    <row r="41" spans="1:8" x14ac:dyDescent="0.3">
      <c r="A41" s="15">
        <v>43937</v>
      </c>
      <c r="B41" s="3" t="s">
        <v>5</v>
      </c>
      <c r="C41" s="3" t="s">
        <v>6</v>
      </c>
      <c r="D41" s="3" t="s">
        <v>8</v>
      </c>
      <c r="E41" s="3" t="s">
        <v>11</v>
      </c>
      <c r="F41" s="3">
        <v>48</v>
      </c>
      <c r="G41" s="3">
        <v>1.7699999999999998</v>
      </c>
      <c r="H41" s="3">
        <f t="shared" si="0"/>
        <v>84.96</v>
      </c>
    </row>
    <row r="42" spans="1:8" x14ac:dyDescent="0.3">
      <c r="A42" s="15">
        <v>43940</v>
      </c>
      <c r="B42" s="3" t="s">
        <v>5</v>
      </c>
      <c r="C42" s="3" t="s">
        <v>6</v>
      </c>
      <c r="D42" s="3" t="s">
        <v>25</v>
      </c>
      <c r="E42" s="3" t="s">
        <v>15</v>
      </c>
      <c r="F42" s="3">
        <v>134</v>
      </c>
      <c r="G42" s="3">
        <v>1.68</v>
      </c>
      <c r="H42" s="3">
        <f t="shared" si="0"/>
        <v>225.12</v>
      </c>
    </row>
    <row r="43" spans="1:8" x14ac:dyDescent="0.3">
      <c r="A43" s="15">
        <v>43943</v>
      </c>
      <c r="B43" s="3" t="s">
        <v>17</v>
      </c>
      <c r="C43" s="3" t="s">
        <v>18</v>
      </c>
      <c r="D43" s="3" t="s">
        <v>8</v>
      </c>
      <c r="E43" s="3" t="s">
        <v>11</v>
      </c>
      <c r="F43" s="3">
        <v>20</v>
      </c>
      <c r="G43" s="3">
        <v>1.77</v>
      </c>
      <c r="H43" s="3">
        <f t="shared" si="0"/>
        <v>35.4</v>
      </c>
    </row>
    <row r="44" spans="1:8" x14ac:dyDescent="0.3">
      <c r="A44" s="15">
        <v>43946</v>
      </c>
      <c r="B44" s="3" t="s">
        <v>5</v>
      </c>
      <c r="C44" s="3" t="s">
        <v>16</v>
      </c>
      <c r="D44" s="3" t="s">
        <v>8</v>
      </c>
      <c r="E44" s="3" t="s">
        <v>11</v>
      </c>
      <c r="F44" s="3">
        <v>53</v>
      </c>
      <c r="G44" s="3">
        <v>1.77</v>
      </c>
      <c r="H44" s="3">
        <f t="shared" si="0"/>
        <v>93.81</v>
      </c>
    </row>
    <row r="45" spans="1:8" x14ac:dyDescent="0.3">
      <c r="A45" s="15">
        <v>43949</v>
      </c>
      <c r="B45" s="3" t="s">
        <v>5</v>
      </c>
      <c r="C45" s="3" t="s">
        <v>16</v>
      </c>
      <c r="D45" s="3" t="s">
        <v>25</v>
      </c>
      <c r="E45" s="3" t="s">
        <v>15</v>
      </c>
      <c r="F45" s="3">
        <v>64</v>
      </c>
      <c r="G45" s="3">
        <v>1.68</v>
      </c>
      <c r="H45" s="3">
        <f t="shared" si="0"/>
        <v>107.52</v>
      </c>
    </row>
    <row r="46" spans="1:8" x14ac:dyDescent="0.3">
      <c r="A46" s="15">
        <v>43952</v>
      </c>
      <c r="B46" s="3" t="s">
        <v>17</v>
      </c>
      <c r="C46" s="3" t="s">
        <v>19</v>
      </c>
      <c r="D46" s="3" t="s">
        <v>12</v>
      </c>
      <c r="E46" s="3" t="s">
        <v>13</v>
      </c>
      <c r="F46" s="3">
        <v>63</v>
      </c>
      <c r="G46" s="3">
        <v>1.87</v>
      </c>
      <c r="H46" s="3">
        <f t="shared" si="0"/>
        <v>117.81</v>
      </c>
    </row>
    <row r="47" spans="1:8" x14ac:dyDescent="0.3">
      <c r="A47" s="15">
        <v>43955</v>
      </c>
      <c r="B47" s="3" t="s">
        <v>5</v>
      </c>
      <c r="C47" s="3" t="s">
        <v>6</v>
      </c>
      <c r="D47" s="3" t="s">
        <v>8</v>
      </c>
      <c r="E47" s="3" t="s">
        <v>10</v>
      </c>
      <c r="F47" s="3">
        <v>105</v>
      </c>
      <c r="G47" s="3">
        <v>1.8699999999999999</v>
      </c>
      <c r="H47" s="3">
        <f t="shared" si="0"/>
        <v>196.35</v>
      </c>
    </row>
    <row r="48" spans="1:8" x14ac:dyDescent="0.3">
      <c r="A48" s="15">
        <v>43958</v>
      </c>
      <c r="B48" s="3" t="s">
        <v>5</v>
      </c>
      <c r="C48" s="3" t="s">
        <v>6</v>
      </c>
      <c r="D48" s="3" t="s">
        <v>12</v>
      </c>
      <c r="E48" s="3" t="s">
        <v>14</v>
      </c>
      <c r="F48" s="3">
        <v>138</v>
      </c>
      <c r="G48" s="3">
        <v>2.8400000000000003</v>
      </c>
      <c r="H48" s="3">
        <f t="shared" si="0"/>
        <v>391.92</v>
      </c>
    </row>
    <row r="49" spans="1:8" x14ac:dyDescent="0.3">
      <c r="A49" s="15">
        <v>43961</v>
      </c>
      <c r="B49" s="3" t="s">
        <v>17</v>
      </c>
      <c r="C49" s="3" t="s">
        <v>18</v>
      </c>
      <c r="D49" s="3" t="s">
        <v>8</v>
      </c>
      <c r="E49" s="3" t="s">
        <v>11</v>
      </c>
      <c r="F49" s="3">
        <v>25</v>
      </c>
      <c r="G49" s="3">
        <v>1.77</v>
      </c>
      <c r="H49" s="3">
        <f t="shared" si="0"/>
        <v>44.25</v>
      </c>
    </row>
    <row r="50" spans="1:8" x14ac:dyDescent="0.3">
      <c r="A50" s="15">
        <v>43964</v>
      </c>
      <c r="B50" s="3" t="s">
        <v>17</v>
      </c>
      <c r="C50" s="3" t="s">
        <v>18</v>
      </c>
      <c r="D50" s="3" t="s">
        <v>20</v>
      </c>
      <c r="E50" s="3" t="s">
        <v>21</v>
      </c>
      <c r="F50" s="3">
        <v>21</v>
      </c>
      <c r="G50" s="3">
        <v>3.49</v>
      </c>
      <c r="H50" s="3">
        <f t="shared" si="0"/>
        <v>73.290000000000006</v>
      </c>
    </row>
    <row r="51" spans="1:8" x14ac:dyDescent="0.3">
      <c r="A51" s="15">
        <v>43967</v>
      </c>
      <c r="B51" s="3" t="s">
        <v>5</v>
      </c>
      <c r="C51" s="3" t="s">
        <v>16</v>
      </c>
      <c r="D51" s="3" t="s">
        <v>8</v>
      </c>
      <c r="E51" s="3" t="s">
        <v>11</v>
      </c>
      <c r="F51" s="3">
        <v>61</v>
      </c>
      <c r="G51" s="3">
        <v>1.77</v>
      </c>
      <c r="H51" s="3">
        <f t="shared" si="0"/>
        <v>107.97</v>
      </c>
    </row>
    <row r="52" spans="1:8" x14ac:dyDescent="0.3">
      <c r="A52" s="15">
        <v>43970</v>
      </c>
      <c r="B52" s="3" t="s">
        <v>5</v>
      </c>
      <c r="C52" s="3" t="s">
        <v>16</v>
      </c>
      <c r="D52" s="3" t="s">
        <v>25</v>
      </c>
      <c r="E52" s="3" t="s">
        <v>15</v>
      </c>
      <c r="F52" s="3">
        <v>49</v>
      </c>
      <c r="G52" s="3">
        <v>1.68</v>
      </c>
      <c r="H52" s="3">
        <f t="shared" si="0"/>
        <v>82.32</v>
      </c>
    </row>
    <row r="53" spans="1:8" x14ac:dyDescent="0.3">
      <c r="A53" s="15">
        <v>43973</v>
      </c>
      <c r="B53" s="3" t="s">
        <v>17</v>
      </c>
      <c r="C53" s="3" t="s">
        <v>19</v>
      </c>
      <c r="D53" s="3" t="s">
        <v>12</v>
      </c>
      <c r="E53" s="3" t="s">
        <v>13</v>
      </c>
      <c r="F53" s="3">
        <v>55</v>
      </c>
      <c r="G53" s="3">
        <v>1.8699999999999999</v>
      </c>
      <c r="H53" s="3">
        <f t="shared" si="0"/>
        <v>102.85</v>
      </c>
    </row>
    <row r="54" spans="1:8" x14ac:dyDescent="0.3">
      <c r="A54" s="15">
        <v>43976</v>
      </c>
      <c r="B54" s="3" t="s">
        <v>5</v>
      </c>
      <c r="C54" s="3" t="s">
        <v>6</v>
      </c>
      <c r="D54" s="3" t="s">
        <v>12</v>
      </c>
      <c r="E54" s="3" t="s">
        <v>7</v>
      </c>
      <c r="F54" s="3">
        <v>27</v>
      </c>
      <c r="G54" s="3">
        <v>2.1800000000000002</v>
      </c>
      <c r="H54" s="3">
        <f t="shared" si="0"/>
        <v>58.860000000000007</v>
      </c>
    </row>
    <row r="55" spans="1:8" x14ac:dyDescent="0.3">
      <c r="A55" s="15">
        <v>43979</v>
      </c>
      <c r="B55" s="3" t="s">
        <v>5</v>
      </c>
      <c r="C55" s="3" t="s">
        <v>6</v>
      </c>
      <c r="D55" s="3" t="s">
        <v>8</v>
      </c>
      <c r="E55" s="3" t="s">
        <v>11</v>
      </c>
      <c r="F55" s="3">
        <v>58</v>
      </c>
      <c r="G55" s="3">
        <v>1.77</v>
      </c>
      <c r="H55" s="3">
        <f t="shared" si="0"/>
        <v>102.66</v>
      </c>
    </row>
    <row r="56" spans="1:8" x14ac:dyDescent="0.3">
      <c r="A56" s="15">
        <v>43982</v>
      </c>
      <c r="B56" s="3" t="s">
        <v>5</v>
      </c>
      <c r="C56" s="3" t="s">
        <v>6</v>
      </c>
      <c r="D56" s="3" t="s">
        <v>20</v>
      </c>
      <c r="E56" s="3" t="s">
        <v>21</v>
      </c>
      <c r="F56" s="3">
        <v>33</v>
      </c>
      <c r="G56" s="3">
        <v>3.49</v>
      </c>
      <c r="H56" s="3">
        <f t="shared" si="0"/>
        <v>115.17</v>
      </c>
    </row>
    <row r="57" spans="1:8" x14ac:dyDescent="0.3">
      <c r="A57" s="15">
        <v>43985</v>
      </c>
      <c r="B57" s="3" t="s">
        <v>17</v>
      </c>
      <c r="C57" s="3" t="s">
        <v>18</v>
      </c>
      <c r="D57" s="3" t="s">
        <v>12</v>
      </c>
      <c r="E57" s="3" t="s">
        <v>14</v>
      </c>
      <c r="F57" s="3">
        <v>288</v>
      </c>
      <c r="G57" s="3">
        <v>2.84</v>
      </c>
      <c r="H57" s="3">
        <f t="shared" si="0"/>
        <v>817.92</v>
      </c>
    </row>
    <row r="58" spans="1:8" x14ac:dyDescent="0.3">
      <c r="A58" s="15">
        <v>43988</v>
      </c>
      <c r="B58" s="3" t="s">
        <v>5</v>
      </c>
      <c r="C58" s="3" t="s">
        <v>16</v>
      </c>
      <c r="D58" s="3" t="s">
        <v>12</v>
      </c>
      <c r="E58" s="3" t="s">
        <v>13</v>
      </c>
      <c r="F58" s="3">
        <v>76</v>
      </c>
      <c r="G58" s="3">
        <v>1.87</v>
      </c>
      <c r="H58" s="3">
        <f t="shared" si="0"/>
        <v>142.12</v>
      </c>
    </row>
    <row r="59" spans="1:8" x14ac:dyDescent="0.3">
      <c r="A59" s="15">
        <v>43991</v>
      </c>
      <c r="B59" s="3" t="s">
        <v>17</v>
      </c>
      <c r="C59" s="3" t="s">
        <v>19</v>
      </c>
      <c r="D59" s="3" t="s">
        <v>8</v>
      </c>
      <c r="E59" s="3" t="s">
        <v>11</v>
      </c>
      <c r="F59" s="3">
        <v>42</v>
      </c>
      <c r="G59" s="3">
        <v>1.77</v>
      </c>
      <c r="H59" s="3">
        <f t="shared" si="0"/>
        <v>74.34</v>
      </c>
    </row>
    <row r="60" spans="1:8" x14ac:dyDescent="0.3">
      <c r="A60" s="15">
        <v>43994</v>
      </c>
      <c r="B60" s="3" t="s">
        <v>17</v>
      </c>
      <c r="C60" s="3" t="s">
        <v>19</v>
      </c>
      <c r="D60" s="3" t="s">
        <v>20</v>
      </c>
      <c r="E60" s="3" t="s">
        <v>21</v>
      </c>
      <c r="F60" s="3">
        <v>20</v>
      </c>
      <c r="G60" s="3">
        <v>3.4899999999999998</v>
      </c>
      <c r="H60" s="3">
        <f t="shared" si="0"/>
        <v>69.8</v>
      </c>
    </row>
    <row r="61" spans="1:8" x14ac:dyDescent="0.3">
      <c r="A61" s="15">
        <v>43997</v>
      </c>
      <c r="B61" s="3" t="s">
        <v>5</v>
      </c>
      <c r="C61" s="3" t="s">
        <v>6</v>
      </c>
      <c r="D61" s="3" t="s">
        <v>8</v>
      </c>
      <c r="E61" s="3" t="s">
        <v>11</v>
      </c>
      <c r="F61" s="3">
        <v>75</v>
      </c>
      <c r="G61" s="3">
        <v>1.77</v>
      </c>
      <c r="H61" s="3">
        <f t="shared" si="0"/>
        <v>132.75</v>
      </c>
    </row>
    <row r="62" spans="1:8" x14ac:dyDescent="0.3">
      <c r="A62" s="15">
        <v>44000</v>
      </c>
      <c r="B62" s="3" t="s">
        <v>5</v>
      </c>
      <c r="C62" s="3" t="s">
        <v>6</v>
      </c>
      <c r="D62" s="3" t="s">
        <v>20</v>
      </c>
      <c r="E62" s="3" t="s">
        <v>21</v>
      </c>
      <c r="F62" s="3">
        <v>38</v>
      </c>
      <c r="G62" s="3">
        <v>3.49</v>
      </c>
      <c r="H62" s="3">
        <f t="shared" si="0"/>
        <v>132.62</v>
      </c>
    </row>
    <row r="63" spans="1:8" x14ac:dyDescent="0.3">
      <c r="A63" s="15">
        <v>44003</v>
      </c>
      <c r="B63" s="3" t="s">
        <v>17</v>
      </c>
      <c r="C63" s="3" t="s">
        <v>18</v>
      </c>
      <c r="D63" s="3" t="s">
        <v>8</v>
      </c>
      <c r="E63" s="3" t="s">
        <v>11</v>
      </c>
      <c r="F63" s="3">
        <v>306</v>
      </c>
      <c r="G63" s="3">
        <v>1.77</v>
      </c>
      <c r="H63" s="3">
        <f t="shared" si="0"/>
        <v>541.62</v>
      </c>
    </row>
    <row r="64" spans="1:8" x14ac:dyDescent="0.3">
      <c r="A64" s="15">
        <v>44006</v>
      </c>
      <c r="B64" s="3" t="s">
        <v>17</v>
      </c>
      <c r="C64" s="3" t="s">
        <v>18</v>
      </c>
      <c r="D64" s="3" t="s">
        <v>25</v>
      </c>
      <c r="E64" s="3" t="s">
        <v>15</v>
      </c>
      <c r="F64" s="3">
        <v>28</v>
      </c>
      <c r="G64" s="3">
        <v>1.68</v>
      </c>
      <c r="H64" s="3">
        <f t="shared" si="0"/>
        <v>47.04</v>
      </c>
    </row>
    <row r="65" spans="1:8" x14ac:dyDescent="0.3">
      <c r="A65" s="15">
        <v>44009</v>
      </c>
      <c r="B65" s="3" t="s">
        <v>5</v>
      </c>
      <c r="C65" s="3" t="s">
        <v>16</v>
      </c>
      <c r="D65" s="3" t="s">
        <v>8</v>
      </c>
      <c r="E65" s="3" t="s">
        <v>10</v>
      </c>
      <c r="F65" s="3">
        <v>110</v>
      </c>
      <c r="G65" s="3">
        <v>1.8699999999999999</v>
      </c>
      <c r="H65" s="3">
        <f t="shared" si="0"/>
        <v>205.7</v>
      </c>
    </row>
    <row r="66" spans="1:8" x14ac:dyDescent="0.3">
      <c r="A66" s="15">
        <v>44012</v>
      </c>
      <c r="B66" s="3" t="s">
        <v>5</v>
      </c>
      <c r="C66" s="3" t="s">
        <v>16</v>
      </c>
      <c r="D66" s="3" t="s">
        <v>12</v>
      </c>
      <c r="E66" s="3" t="s">
        <v>14</v>
      </c>
      <c r="F66" s="3">
        <v>51</v>
      </c>
      <c r="G66" s="3">
        <v>2.84</v>
      </c>
      <c r="H66" s="3">
        <f t="shared" si="0"/>
        <v>144.84</v>
      </c>
    </row>
    <row r="67" spans="1:8" x14ac:dyDescent="0.3">
      <c r="A67" s="15">
        <v>44015</v>
      </c>
      <c r="B67" s="3" t="s">
        <v>17</v>
      </c>
      <c r="C67" s="3" t="s">
        <v>19</v>
      </c>
      <c r="D67" s="3" t="s">
        <v>8</v>
      </c>
      <c r="E67" s="3" t="s">
        <v>11</v>
      </c>
      <c r="F67" s="3">
        <v>52</v>
      </c>
      <c r="G67" s="3">
        <v>1.77</v>
      </c>
      <c r="H67" s="3">
        <f t="shared" si="0"/>
        <v>92.04</v>
      </c>
    </row>
    <row r="68" spans="1:8" x14ac:dyDescent="0.3">
      <c r="A68" s="15">
        <v>44018</v>
      </c>
      <c r="B68" s="3" t="s">
        <v>17</v>
      </c>
      <c r="C68" s="3" t="s">
        <v>19</v>
      </c>
      <c r="D68" s="3" t="s">
        <v>20</v>
      </c>
      <c r="E68" s="3" t="s">
        <v>21</v>
      </c>
      <c r="F68" s="3">
        <v>28</v>
      </c>
      <c r="G68" s="3">
        <v>3.4899999999999998</v>
      </c>
      <c r="H68" s="3">
        <f t="shared" si="0"/>
        <v>97.72</v>
      </c>
    </row>
    <row r="69" spans="1:8" x14ac:dyDescent="0.3">
      <c r="A69" s="15">
        <v>44021</v>
      </c>
      <c r="B69" s="3" t="s">
        <v>5</v>
      </c>
      <c r="C69" s="3" t="s">
        <v>6</v>
      </c>
      <c r="D69" s="3" t="s">
        <v>8</v>
      </c>
      <c r="E69" s="3" t="s">
        <v>11</v>
      </c>
      <c r="F69" s="3">
        <v>136</v>
      </c>
      <c r="G69" s="3">
        <v>1.77</v>
      </c>
      <c r="H69" s="3">
        <f t="shared" si="0"/>
        <v>240.72</v>
      </c>
    </row>
    <row r="70" spans="1:8" x14ac:dyDescent="0.3">
      <c r="A70" s="15">
        <v>44024</v>
      </c>
      <c r="B70" s="3" t="s">
        <v>5</v>
      </c>
      <c r="C70" s="3" t="s">
        <v>6</v>
      </c>
      <c r="D70" s="3" t="s">
        <v>20</v>
      </c>
      <c r="E70" s="3" t="s">
        <v>21</v>
      </c>
      <c r="F70" s="3">
        <v>42</v>
      </c>
      <c r="G70" s="3">
        <v>3.49</v>
      </c>
      <c r="H70" s="3">
        <f t="shared" ref="H70:H133" si="1">G70*F70</f>
        <v>146.58000000000001</v>
      </c>
    </row>
    <row r="71" spans="1:8" x14ac:dyDescent="0.3">
      <c r="A71" s="15">
        <v>44027</v>
      </c>
      <c r="B71" s="3" t="s">
        <v>17</v>
      </c>
      <c r="C71" s="3" t="s">
        <v>18</v>
      </c>
      <c r="D71" s="3" t="s">
        <v>12</v>
      </c>
      <c r="E71" s="3" t="s">
        <v>13</v>
      </c>
      <c r="F71" s="3">
        <v>75</v>
      </c>
      <c r="G71" s="3">
        <v>1.87</v>
      </c>
      <c r="H71" s="3">
        <f t="shared" si="1"/>
        <v>140.25</v>
      </c>
    </row>
    <row r="72" spans="1:8" x14ac:dyDescent="0.3">
      <c r="A72" s="15">
        <v>44030</v>
      </c>
      <c r="B72" s="3" t="s">
        <v>5</v>
      </c>
      <c r="C72" s="3" t="s">
        <v>16</v>
      </c>
      <c r="D72" s="3" t="s">
        <v>8</v>
      </c>
      <c r="E72" s="3" t="s">
        <v>10</v>
      </c>
      <c r="F72" s="3">
        <v>72</v>
      </c>
      <c r="G72" s="3">
        <v>1.8699999999999999</v>
      </c>
      <c r="H72" s="3">
        <f t="shared" si="1"/>
        <v>134.63999999999999</v>
      </c>
    </row>
    <row r="73" spans="1:8" x14ac:dyDescent="0.3">
      <c r="A73" s="15">
        <v>44033</v>
      </c>
      <c r="B73" s="3" t="s">
        <v>5</v>
      </c>
      <c r="C73" s="3" t="s">
        <v>16</v>
      </c>
      <c r="D73" s="3" t="s">
        <v>12</v>
      </c>
      <c r="E73" s="3" t="s">
        <v>14</v>
      </c>
      <c r="F73" s="3">
        <v>56</v>
      </c>
      <c r="G73" s="3">
        <v>2.84</v>
      </c>
      <c r="H73" s="3">
        <f t="shared" si="1"/>
        <v>159.04</v>
      </c>
    </row>
    <row r="74" spans="1:8" x14ac:dyDescent="0.3">
      <c r="A74" s="15">
        <v>44036</v>
      </c>
      <c r="B74" s="3" t="s">
        <v>17</v>
      </c>
      <c r="C74" s="3" t="s">
        <v>19</v>
      </c>
      <c r="D74" s="3" t="s">
        <v>8</v>
      </c>
      <c r="E74" s="3" t="s">
        <v>10</v>
      </c>
      <c r="F74" s="3">
        <v>51</v>
      </c>
      <c r="G74" s="3">
        <v>1.87</v>
      </c>
      <c r="H74" s="3">
        <f t="shared" si="1"/>
        <v>95.37</v>
      </c>
    </row>
    <row r="75" spans="1:8" x14ac:dyDescent="0.3">
      <c r="A75" s="15">
        <v>44039</v>
      </c>
      <c r="B75" s="3" t="s">
        <v>17</v>
      </c>
      <c r="C75" s="3" t="s">
        <v>19</v>
      </c>
      <c r="D75" s="3" t="s">
        <v>25</v>
      </c>
      <c r="E75" s="3" t="s">
        <v>15</v>
      </c>
      <c r="F75" s="3">
        <v>31</v>
      </c>
      <c r="G75" s="3">
        <v>1.68</v>
      </c>
      <c r="H75" s="3">
        <f t="shared" si="1"/>
        <v>52.08</v>
      </c>
    </row>
    <row r="76" spans="1:8" x14ac:dyDescent="0.3">
      <c r="A76" s="15">
        <v>44042</v>
      </c>
      <c r="B76" s="3" t="s">
        <v>5</v>
      </c>
      <c r="C76" s="3" t="s">
        <v>6</v>
      </c>
      <c r="D76" s="3" t="s">
        <v>8</v>
      </c>
      <c r="E76" s="3" t="s">
        <v>10</v>
      </c>
      <c r="F76" s="3">
        <v>56</v>
      </c>
      <c r="G76" s="3">
        <v>1.8699999999999999</v>
      </c>
      <c r="H76" s="3">
        <f t="shared" si="1"/>
        <v>104.72</v>
      </c>
    </row>
    <row r="77" spans="1:8" x14ac:dyDescent="0.3">
      <c r="A77" s="15">
        <v>44045</v>
      </c>
      <c r="B77" s="3" t="s">
        <v>5</v>
      </c>
      <c r="C77" s="3" t="s">
        <v>6</v>
      </c>
      <c r="D77" s="3" t="s">
        <v>12</v>
      </c>
      <c r="E77" s="3" t="s">
        <v>14</v>
      </c>
      <c r="F77" s="3">
        <v>137</v>
      </c>
      <c r="G77" s="3">
        <v>2.84</v>
      </c>
      <c r="H77" s="3">
        <f t="shared" si="1"/>
        <v>389.08</v>
      </c>
    </row>
    <row r="78" spans="1:8" x14ac:dyDescent="0.3">
      <c r="A78" s="15">
        <v>44048</v>
      </c>
      <c r="B78" s="3" t="s">
        <v>17</v>
      </c>
      <c r="C78" s="3" t="s">
        <v>18</v>
      </c>
      <c r="D78" s="3" t="s">
        <v>12</v>
      </c>
      <c r="E78" s="3" t="s">
        <v>13</v>
      </c>
      <c r="F78" s="3">
        <v>107</v>
      </c>
      <c r="G78" s="3">
        <v>1.87</v>
      </c>
      <c r="H78" s="3">
        <f t="shared" si="1"/>
        <v>200.09</v>
      </c>
    </row>
    <row r="79" spans="1:8" x14ac:dyDescent="0.3">
      <c r="A79" s="15">
        <v>44051</v>
      </c>
      <c r="B79" s="3" t="s">
        <v>5</v>
      </c>
      <c r="C79" s="3" t="s">
        <v>16</v>
      </c>
      <c r="D79" s="3" t="s">
        <v>8</v>
      </c>
      <c r="E79" s="3" t="s">
        <v>11</v>
      </c>
      <c r="F79" s="3">
        <v>24</v>
      </c>
      <c r="G79" s="3">
        <v>1.7699999999999998</v>
      </c>
      <c r="H79" s="3">
        <f t="shared" si="1"/>
        <v>42.48</v>
      </c>
    </row>
    <row r="80" spans="1:8" x14ac:dyDescent="0.3">
      <c r="A80" s="15">
        <v>44054</v>
      </c>
      <c r="B80" s="3" t="s">
        <v>5</v>
      </c>
      <c r="C80" s="3" t="s">
        <v>16</v>
      </c>
      <c r="D80" s="3" t="s">
        <v>20</v>
      </c>
      <c r="E80" s="3" t="s">
        <v>21</v>
      </c>
      <c r="F80" s="3">
        <v>30</v>
      </c>
      <c r="G80" s="3">
        <v>3.49</v>
      </c>
      <c r="H80" s="3">
        <f t="shared" si="1"/>
        <v>104.7</v>
      </c>
    </row>
    <row r="81" spans="1:8" x14ac:dyDescent="0.3">
      <c r="A81" s="15">
        <v>44057</v>
      </c>
      <c r="B81" s="3" t="s">
        <v>17</v>
      </c>
      <c r="C81" s="3" t="s">
        <v>19</v>
      </c>
      <c r="D81" s="3" t="s">
        <v>12</v>
      </c>
      <c r="E81" s="3" t="s">
        <v>13</v>
      </c>
      <c r="F81" s="3">
        <v>70</v>
      </c>
      <c r="G81" s="3">
        <v>1.87</v>
      </c>
      <c r="H81" s="3">
        <f t="shared" si="1"/>
        <v>130.9</v>
      </c>
    </row>
    <row r="82" spans="1:8" x14ac:dyDescent="0.3">
      <c r="A82" s="15">
        <v>44060</v>
      </c>
      <c r="B82" s="3" t="s">
        <v>5</v>
      </c>
      <c r="C82" s="3" t="s">
        <v>6</v>
      </c>
      <c r="D82" s="3" t="s">
        <v>12</v>
      </c>
      <c r="E82" s="3" t="s">
        <v>7</v>
      </c>
      <c r="F82" s="3">
        <v>31</v>
      </c>
      <c r="G82" s="3">
        <v>2.1800000000000002</v>
      </c>
      <c r="H82" s="3">
        <f t="shared" si="1"/>
        <v>67.58</v>
      </c>
    </row>
    <row r="83" spans="1:8" x14ac:dyDescent="0.3">
      <c r="A83" s="15">
        <v>44063</v>
      </c>
      <c r="B83" s="3" t="s">
        <v>5</v>
      </c>
      <c r="C83" s="3" t="s">
        <v>6</v>
      </c>
      <c r="D83" s="3" t="s">
        <v>8</v>
      </c>
      <c r="E83" s="3" t="s">
        <v>11</v>
      </c>
      <c r="F83" s="3">
        <v>109</v>
      </c>
      <c r="G83" s="3">
        <v>1.77</v>
      </c>
      <c r="H83" s="3">
        <f t="shared" si="1"/>
        <v>192.93</v>
      </c>
    </row>
    <row r="84" spans="1:8" x14ac:dyDescent="0.3">
      <c r="A84" s="15">
        <v>44066</v>
      </c>
      <c r="B84" s="3" t="s">
        <v>5</v>
      </c>
      <c r="C84" s="3" t="s">
        <v>6</v>
      </c>
      <c r="D84" s="3" t="s">
        <v>20</v>
      </c>
      <c r="E84" s="3" t="s">
        <v>21</v>
      </c>
      <c r="F84" s="3">
        <v>21</v>
      </c>
      <c r="G84" s="3">
        <v>3.49</v>
      </c>
      <c r="H84" s="3">
        <f t="shared" si="1"/>
        <v>73.290000000000006</v>
      </c>
    </row>
    <row r="85" spans="1:8" x14ac:dyDescent="0.3">
      <c r="A85" s="15">
        <v>44069</v>
      </c>
      <c r="B85" s="3" t="s">
        <v>17</v>
      </c>
      <c r="C85" s="3" t="s">
        <v>18</v>
      </c>
      <c r="D85" s="3" t="s">
        <v>12</v>
      </c>
      <c r="E85" s="3" t="s">
        <v>13</v>
      </c>
      <c r="F85" s="3">
        <v>80</v>
      </c>
      <c r="G85" s="3">
        <v>1.8699999999999999</v>
      </c>
      <c r="H85" s="3">
        <f t="shared" si="1"/>
        <v>149.6</v>
      </c>
    </row>
    <row r="86" spans="1:8" x14ac:dyDescent="0.3">
      <c r="A86" s="15">
        <v>44072</v>
      </c>
      <c r="B86" s="3" t="s">
        <v>5</v>
      </c>
      <c r="C86" s="3" t="s">
        <v>16</v>
      </c>
      <c r="D86" s="3" t="s">
        <v>8</v>
      </c>
      <c r="E86" s="3" t="s">
        <v>10</v>
      </c>
      <c r="F86" s="3">
        <v>75</v>
      </c>
      <c r="G86" s="3">
        <v>1.87</v>
      </c>
      <c r="H86" s="3">
        <f t="shared" si="1"/>
        <v>140.25</v>
      </c>
    </row>
    <row r="87" spans="1:8" x14ac:dyDescent="0.3">
      <c r="A87" s="15">
        <v>44075</v>
      </c>
      <c r="B87" s="3" t="s">
        <v>5</v>
      </c>
      <c r="C87" s="3" t="s">
        <v>16</v>
      </c>
      <c r="D87" s="3" t="s">
        <v>12</v>
      </c>
      <c r="E87" s="3" t="s">
        <v>14</v>
      </c>
      <c r="F87" s="3">
        <v>74</v>
      </c>
      <c r="G87" s="3">
        <v>2.84</v>
      </c>
      <c r="H87" s="3">
        <f t="shared" si="1"/>
        <v>210.16</v>
      </c>
    </row>
    <row r="88" spans="1:8" x14ac:dyDescent="0.3">
      <c r="A88" s="15">
        <v>44078</v>
      </c>
      <c r="B88" s="3" t="s">
        <v>17</v>
      </c>
      <c r="C88" s="3" t="s">
        <v>19</v>
      </c>
      <c r="D88" s="3" t="s">
        <v>8</v>
      </c>
      <c r="E88" s="3" t="s">
        <v>11</v>
      </c>
      <c r="F88" s="3">
        <v>45</v>
      </c>
      <c r="G88" s="3">
        <v>1.77</v>
      </c>
      <c r="H88" s="3">
        <f t="shared" si="1"/>
        <v>79.650000000000006</v>
      </c>
    </row>
    <row r="89" spans="1:8" x14ac:dyDescent="0.3">
      <c r="A89" s="15">
        <v>44081</v>
      </c>
      <c r="B89" s="3" t="s">
        <v>5</v>
      </c>
      <c r="C89" s="3" t="s">
        <v>6</v>
      </c>
      <c r="D89" s="3" t="s">
        <v>12</v>
      </c>
      <c r="E89" s="3" t="s">
        <v>7</v>
      </c>
      <c r="F89" s="3">
        <v>28</v>
      </c>
      <c r="G89" s="3">
        <v>2.1800000000000002</v>
      </c>
      <c r="H89" s="3">
        <f t="shared" si="1"/>
        <v>61.040000000000006</v>
      </c>
    </row>
    <row r="90" spans="1:8" x14ac:dyDescent="0.3">
      <c r="A90" s="15">
        <v>44084</v>
      </c>
      <c r="B90" s="3" t="s">
        <v>5</v>
      </c>
      <c r="C90" s="3" t="s">
        <v>6</v>
      </c>
      <c r="D90" s="3" t="s">
        <v>8</v>
      </c>
      <c r="E90" s="3" t="s">
        <v>11</v>
      </c>
      <c r="F90" s="3">
        <v>143</v>
      </c>
      <c r="G90" s="3">
        <v>1.77</v>
      </c>
      <c r="H90" s="3">
        <f t="shared" si="1"/>
        <v>253.11</v>
      </c>
    </row>
    <row r="91" spans="1:8" x14ac:dyDescent="0.3">
      <c r="A91" s="15">
        <v>44087</v>
      </c>
      <c r="B91" s="3" t="s">
        <v>5</v>
      </c>
      <c r="C91" s="3" t="s">
        <v>6</v>
      </c>
      <c r="D91" s="3" t="s">
        <v>25</v>
      </c>
      <c r="E91" s="3" t="s">
        <v>22</v>
      </c>
      <c r="F91" s="3">
        <v>27</v>
      </c>
      <c r="G91" s="3">
        <v>3.15</v>
      </c>
      <c r="H91" s="3">
        <f t="shared" si="1"/>
        <v>85.05</v>
      </c>
    </row>
    <row r="92" spans="1:8" x14ac:dyDescent="0.3">
      <c r="A92" s="15">
        <v>44090</v>
      </c>
      <c r="B92" s="3" t="s">
        <v>17</v>
      </c>
      <c r="C92" s="3" t="s">
        <v>18</v>
      </c>
      <c r="D92" s="3" t="s">
        <v>8</v>
      </c>
      <c r="E92" s="3" t="s">
        <v>11</v>
      </c>
      <c r="F92" s="3">
        <v>133</v>
      </c>
      <c r="G92" s="3">
        <v>1.77</v>
      </c>
      <c r="H92" s="3">
        <f t="shared" si="1"/>
        <v>235.41</v>
      </c>
    </row>
    <row r="93" spans="1:8" x14ac:dyDescent="0.3">
      <c r="A93" s="15">
        <v>44093</v>
      </c>
      <c r="B93" s="3" t="s">
        <v>5</v>
      </c>
      <c r="C93" s="3" t="s">
        <v>16</v>
      </c>
      <c r="D93" s="3" t="s">
        <v>12</v>
      </c>
      <c r="E93" s="3" t="s">
        <v>7</v>
      </c>
      <c r="F93" s="3">
        <v>110</v>
      </c>
      <c r="G93" s="3">
        <v>2.1800000000000002</v>
      </c>
      <c r="H93" s="3">
        <f t="shared" si="1"/>
        <v>239.8</v>
      </c>
    </row>
    <row r="94" spans="1:8" x14ac:dyDescent="0.3">
      <c r="A94" s="15">
        <v>44096</v>
      </c>
      <c r="B94" s="3" t="s">
        <v>5</v>
      </c>
      <c r="C94" s="3" t="s">
        <v>16</v>
      </c>
      <c r="D94" s="3" t="s">
        <v>12</v>
      </c>
      <c r="E94" s="3" t="s">
        <v>13</v>
      </c>
      <c r="F94" s="3">
        <v>65</v>
      </c>
      <c r="G94" s="3">
        <v>1.8699999999999999</v>
      </c>
      <c r="H94" s="3">
        <f t="shared" si="1"/>
        <v>121.55</v>
      </c>
    </row>
    <row r="95" spans="1:8" x14ac:dyDescent="0.3">
      <c r="A95" s="15">
        <v>44099</v>
      </c>
      <c r="B95" s="3" t="s">
        <v>17</v>
      </c>
      <c r="C95" s="3" t="s">
        <v>19</v>
      </c>
      <c r="D95" s="3" t="s">
        <v>8</v>
      </c>
      <c r="E95" s="3" t="s">
        <v>10</v>
      </c>
      <c r="F95" s="3">
        <v>33</v>
      </c>
      <c r="G95" s="3">
        <v>1.87</v>
      </c>
      <c r="H95" s="3">
        <f t="shared" si="1"/>
        <v>61.71</v>
      </c>
    </row>
    <row r="96" spans="1:8" x14ac:dyDescent="0.3">
      <c r="A96" s="15">
        <v>44102</v>
      </c>
      <c r="B96" s="3" t="s">
        <v>5</v>
      </c>
      <c r="C96" s="3" t="s">
        <v>6</v>
      </c>
      <c r="D96" s="3" t="s">
        <v>12</v>
      </c>
      <c r="E96" s="3" t="s">
        <v>7</v>
      </c>
      <c r="F96" s="3">
        <v>81</v>
      </c>
      <c r="G96" s="3">
        <v>2.1800000000000002</v>
      </c>
      <c r="H96" s="3">
        <f t="shared" si="1"/>
        <v>176.58</v>
      </c>
    </row>
    <row r="97" spans="1:8" x14ac:dyDescent="0.3">
      <c r="A97" s="15">
        <v>44105</v>
      </c>
      <c r="B97" s="3" t="s">
        <v>5</v>
      </c>
      <c r="C97" s="3" t="s">
        <v>6</v>
      </c>
      <c r="D97" s="3" t="s">
        <v>8</v>
      </c>
      <c r="E97" s="3" t="s">
        <v>11</v>
      </c>
      <c r="F97" s="3">
        <v>77</v>
      </c>
      <c r="G97" s="3">
        <v>1.7699999999999998</v>
      </c>
      <c r="H97" s="3">
        <f t="shared" si="1"/>
        <v>136.29</v>
      </c>
    </row>
    <row r="98" spans="1:8" x14ac:dyDescent="0.3">
      <c r="A98" s="15">
        <v>44108</v>
      </c>
      <c r="B98" s="3" t="s">
        <v>5</v>
      </c>
      <c r="C98" s="3" t="s">
        <v>6</v>
      </c>
      <c r="D98" s="3" t="s">
        <v>20</v>
      </c>
      <c r="E98" s="3" t="s">
        <v>21</v>
      </c>
      <c r="F98" s="3">
        <v>38</v>
      </c>
      <c r="G98" s="3">
        <v>3.49</v>
      </c>
      <c r="H98" s="3">
        <f t="shared" si="1"/>
        <v>132.62</v>
      </c>
    </row>
    <row r="99" spans="1:8" x14ac:dyDescent="0.3">
      <c r="A99" s="15">
        <v>44111</v>
      </c>
      <c r="B99" s="3" t="s">
        <v>17</v>
      </c>
      <c r="C99" s="3" t="s">
        <v>18</v>
      </c>
      <c r="D99" s="3" t="s">
        <v>8</v>
      </c>
      <c r="E99" s="3" t="s">
        <v>11</v>
      </c>
      <c r="F99" s="3">
        <v>40</v>
      </c>
      <c r="G99" s="3">
        <v>1.77</v>
      </c>
      <c r="H99" s="3">
        <f t="shared" si="1"/>
        <v>70.8</v>
      </c>
    </row>
    <row r="100" spans="1:8" x14ac:dyDescent="0.3">
      <c r="A100" s="15">
        <v>44114</v>
      </c>
      <c r="B100" s="3" t="s">
        <v>17</v>
      </c>
      <c r="C100" s="3" t="s">
        <v>18</v>
      </c>
      <c r="D100" s="3" t="s">
        <v>25</v>
      </c>
      <c r="E100" s="3" t="s">
        <v>15</v>
      </c>
      <c r="F100" s="3">
        <v>114</v>
      </c>
      <c r="G100" s="3">
        <v>1.6800000000000002</v>
      </c>
      <c r="H100" s="3">
        <f t="shared" si="1"/>
        <v>191.52</v>
      </c>
    </row>
    <row r="101" spans="1:8" x14ac:dyDescent="0.3">
      <c r="A101" s="15">
        <v>44117</v>
      </c>
      <c r="B101" s="3" t="s">
        <v>5</v>
      </c>
      <c r="C101" s="3" t="s">
        <v>16</v>
      </c>
      <c r="D101" s="3" t="s">
        <v>12</v>
      </c>
      <c r="E101" s="3" t="s">
        <v>7</v>
      </c>
      <c r="F101" s="3">
        <v>224</v>
      </c>
      <c r="G101" s="3">
        <v>2.1800000000000002</v>
      </c>
      <c r="H101" s="3">
        <f t="shared" si="1"/>
        <v>488.32000000000005</v>
      </c>
    </row>
    <row r="102" spans="1:8" x14ac:dyDescent="0.3">
      <c r="A102" s="15">
        <v>44120</v>
      </c>
      <c r="B102" s="3" t="s">
        <v>5</v>
      </c>
      <c r="C102" s="3" t="s">
        <v>16</v>
      </c>
      <c r="D102" s="3" t="s">
        <v>8</v>
      </c>
      <c r="E102" s="3" t="s">
        <v>11</v>
      </c>
      <c r="F102" s="3">
        <v>141</v>
      </c>
      <c r="G102" s="3">
        <v>1.77</v>
      </c>
      <c r="H102" s="3">
        <f t="shared" si="1"/>
        <v>249.57</v>
      </c>
    </row>
    <row r="103" spans="1:8" x14ac:dyDescent="0.3">
      <c r="A103" s="15">
        <v>44123</v>
      </c>
      <c r="B103" s="3" t="s">
        <v>5</v>
      </c>
      <c r="C103" s="3" t="s">
        <v>16</v>
      </c>
      <c r="D103" s="3" t="s">
        <v>20</v>
      </c>
      <c r="E103" s="3" t="s">
        <v>21</v>
      </c>
      <c r="F103" s="3">
        <v>32</v>
      </c>
      <c r="G103" s="3">
        <v>3.49</v>
      </c>
      <c r="H103" s="3">
        <f t="shared" si="1"/>
        <v>111.68</v>
      </c>
    </row>
    <row r="104" spans="1:8" x14ac:dyDescent="0.3">
      <c r="A104" s="15">
        <v>44126</v>
      </c>
      <c r="B104" s="3" t="s">
        <v>17</v>
      </c>
      <c r="C104" s="3" t="s">
        <v>19</v>
      </c>
      <c r="D104" s="3" t="s">
        <v>8</v>
      </c>
      <c r="E104" s="3" t="s">
        <v>11</v>
      </c>
      <c r="F104" s="3">
        <v>20</v>
      </c>
      <c r="G104" s="3">
        <v>1.77</v>
      </c>
      <c r="H104" s="3">
        <f t="shared" si="1"/>
        <v>35.4</v>
      </c>
    </row>
    <row r="105" spans="1:8" x14ac:dyDescent="0.3">
      <c r="A105" s="15">
        <v>44129</v>
      </c>
      <c r="B105" s="3" t="s">
        <v>5</v>
      </c>
      <c r="C105" s="3" t="s">
        <v>6</v>
      </c>
      <c r="D105" s="3" t="s">
        <v>12</v>
      </c>
      <c r="E105" s="3" t="s">
        <v>7</v>
      </c>
      <c r="F105" s="3">
        <v>40</v>
      </c>
      <c r="G105" s="3">
        <v>2.1800000000000002</v>
      </c>
      <c r="H105" s="3">
        <f t="shared" si="1"/>
        <v>87.2</v>
      </c>
    </row>
    <row r="106" spans="1:8" x14ac:dyDescent="0.3">
      <c r="A106" s="15">
        <v>44132</v>
      </c>
      <c r="B106" s="3" t="s">
        <v>5</v>
      </c>
      <c r="C106" s="3" t="s">
        <v>6</v>
      </c>
      <c r="D106" s="3" t="s">
        <v>12</v>
      </c>
      <c r="E106" s="3" t="s">
        <v>13</v>
      </c>
      <c r="F106" s="3">
        <v>49</v>
      </c>
      <c r="G106" s="3">
        <v>1.8699999999999999</v>
      </c>
      <c r="H106" s="3">
        <f t="shared" si="1"/>
        <v>91.63</v>
      </c>
    </row>
    <row r="107" spans="1:8" x14ac:dyDescent="0.3">
      <c r="A107" s="15">
        <v>44135</v>
      </c>
      <c r="B107" s="3" t="s">
        <v>5</v>
      </c>
      <c r="C107" s="3" t="s">
        <v>6</v>
      </c>
      <c r="D107" s="3" t="s">
        <v>20</v>
      </c>
      <c r="E107" s="3" t="s">
        <v>21</v>
      </c>
      <c r="F107" s="3">
        <v>46</v>
      </c>
      <c r="G107" s="3">
        <v>3.4899999999999998</v>
      </c>
      <c r="H107" s="3">
        <f t="shared" si="1"/>
        <v>160.54</v>
      </c>
    </row>
    <row r="108" spans="1:8" x14ac:dyDescent="0.3">
      <c r="A108" s="15">
        <v>44138</v>
      </c>
      <c r="B108" s="3" t="s">
        <v>17</v>
      </c>
      <c r="C108" s="3" t="s">
        <v>18</v>
      </c>
      <c r="D108" s="3" t="s">
        <v>8</v>
      </c>
      <c r="E108" s="3" t="s">
        <v>11</v>
      </c>
      <c r="F108" s="3">
        <v>39</v>
      </c>
      <c r="G108" s="3">
        <v>1.77</v>
      </c>
      <c r="H108" s="3">
        <f t="shared" si="1"/>
        <v>69.03</v>
      </c>
    </row>
    <row r="109" spans="1:8" x14ac:dyDescent="0.3">
      <c r="A109" s="15">
        <v>44141</v>
      </c>
      <c r="B109" s="3" t="s">
        <v>17</v>
      </c>
      <c r="C109" s="3" t="s">
        <v>18</v>
      </c>
      <c r="D109" s="3" t="s">
        <v>25</v>
      </c>
      <c r="E109" s="3" t="s">
        <v>15</v>
      </c>
      <c r="F109" s="3">
        <v>62</v>
      </c>
      <c r="G109" s="3">
        <v>1.68</v>
      </c>
      <c r="H109" s="3">
        <f t="shared" si="1"/>
        <v>104.16</v>
      </c>
    </row>
    <row r="110" spans="1:8" x14ac:dyDescent="0.3">
      <c r="A110" s="15">
        <v>44144</v>
      </c>
      <c r="B110" s="3" t="s">
        <v>5</v>
      </c>
      <c r="C110" s="3" t="s">
        <v>16</v>
      </c>
      <c r="D110" s="3" t="s">
        <v>8</v>
      </c>
      <c r="E110" s="3" t="s">
        <v>11</v>
      </c>
      <c r="F110" s="3">
        <v>90</v>
      </c>
      <c r="G110" s="3">
        <v>1.77</v>
      </c>
      <c r="H110" s="3">
        <f t="shared" si="1"/>
        <v>159.30000000000001</v>
      </c>
    </row>
    <row r="111" spans="1:8" x14ac:dyDescent="0.3">
      <c r="A111" s="15">
        <v>44147</v>
      </c>
      <c r="B111" s="3" t="s">
        <v>17</v>
      </c>
      <c r="C111" s="3" t="s">
        <v>19</v>
      </c>
      <c r="D111" s="3" t="s">
        <v>12</v>
      </c>
      <c r="E111" s="3" t="s">
        <v>7</v>
      </c>
      <c r="F111" s="3">
        <v>103</v>
      </c>
      <c r="G111" s="3">
        <v>2.1799999999999997</v>
      </c>
      <c r="H111" s="3">
        <f t="shared" si="1"/>
        <v>224.53999999999996</v>
      </c>
    </row>
    <row r="112" spans="1:8" x14ac:dyDescent="0.3">
      <c r="A112" s="15">
        <v>44150</v>
      </c>
      <c r="B112" s="3" t="s">
        <v>17</v>
      </c>
      <c r="C112" s="3" t="s">
        <v>19</v>
      </c>
      <c r="D112" s="3" t="s">
        <v>12</v>
      </c>
      <c r="E112" s="3" t="s">
        <v>14</v>
      </c>
      <c r="F112" s="3">
        <v>32</v>
      </c>
      <c r="G112" s="3">
        <v>2.84</v>
      </c>
      <c r="H112" s="3">
        <f t="shared" si="1"/>
        <v>90.88</v>
      </c>
    </row>
    <row r="113" spans="1:8" x14ac:dyDescent="0.3">
      <c r="A113" s="15">
        <v>44153</v>
      </c>
      <c r="B113" s="3" t="s">
        <v>5</v>
      </c>
      <c r="C113" s="3" t="s">
        <v>6</v>
      </c>
      <c r="D113" s="3" t="s">
        <v>8</v>
      </c>
      <c r="E113" s="3" t="s">
        <v>10</v>
      </c>
      <c r="F113" s="3">
        <v>66</v>
      </c>
      <c r="G113" s="3">
        <v>1.87</v>
      </c>
      <c r="H113" s="3">
        <f t="shared" si="1"/>
        <v>123.42</v>
      </c>
    </row>
    <row r="114" spans="1:8" x14ac:dyDescent="0.3">
      <c r="A114" s="15">
        <v>44156</v>
      </c>
      <c r="B114" s="3" t="s">
        <v>5</v>
      </c>
      <c r="C114" s="3" t="s">
        <v>6</v>
      </c>
      <c r="D114" s="3" t="s">
        <v>12</v>
      </c>
      <c r="E114" s="3" t="s">
        <v>14</v>
      </c>
      <c r="F114" s="3">
        <v>97</v>
      </c>
      <c r="G114" s="3">
        <v>2.8400000000000003</v>
      </c>
      <c r="H114" s="3">
        <f t="shared" si="1"/>
        <v>275.48</v>
      </c>
    </row>
    <row r="115" spans="1:8" x14ac:dyDescent="0.3">
      <c r="A115" s="15">
        <v>44159</v>
      </c>
      <c r="B115" s="3" t="s">
        <v>17</v>
      </c>
      <c r="C115" s="3" t="s">
        <v>18</v>
      </c>
      <c r="D115" s="3" t="s">
        <v>8</v>
      </c>
      <c r="E115" s="3" t="s">
        <v>11</v>
      </c>
      <c r="F115" s="3">
        <v>30</v>
      </c>
      <c r="G115" s="3">
        <v>1.77</v>
      </c>
      <c r="H115" s="3">
        <f t="shared" si="1"/>
        <v>53.1</v>
      </c>
    </row>
    <row r="116" spans="1:8" x14ac:dyDescent="0.3">
      <c r="A116" s="15">
        <v>44162</v>
      </c>
      <c r="B116" s="3" t="s">
        <v>17</v>
      </c>
      <c r="C116" s="3" t="s">
        <v>18</v>
      </c>
      <c r="D116" s="3" t="s">
        <v>25</v>
      </c>
      <c r="E116" s="3" t="s">
        <v>15</v>
      </c>
      <c r="F116" s="3">
        <v>29</v>
      </c>
      <c r="G116" s="3">
        <v>1.68</v>
      </c>
      <c r="H116" s="3">
        <f t="shared" si="1"/>
        <v>48.72</v>
      </c>
    </row>
    <row r="117" spans="1:8" x14ac:dyDescent="0.3">
      <c r="A117" s="15">
        <v>44165</v>
      </c>
      <c r="B117" s="3" t="s">
        <v>5</v>
      </c>
      <c r="C117" s="3" t="s">
        <v>16</v>
      </c>
      <c r="D117" s="3" t="s">
        <v>8</v>
      </c>
      <c r="E117" s="3" t="s">
        <v>11</v>
      </c>
      <c r="F117" s="3">
        <v>92</v>
      </c>
      <c r="G117" s="3">
        <v>1.77</v>
      </c>
      <c r="H117" s="3">
        <f t="shared" si="1"/>
        <v>162.84</v>
      </c>
    </row>
    <row r="118" spans="1:8" x14ac:dyDescent="0.3">
      <c r="A118" s="15">
        <v>44168</v>
      </c>
      <c r="B118" s="3" t="s">
        <v>17</v>
      </c>
      <c r="C118" s="3" t="s">
        <v>19</v>
      </c>
      <c r="D118" s="3" t="s">
        <v>12</v>
      </c>
      <c r="E118" s="3" t="s">
        <v>7</v>
      </c>
      <c r="F118" s="3">
        <v>139</v>
      </c>
      <c r="G118" s="3">
        <v>2.1799999999999997</v>
      </c>
      <c r="H118" s="3">
        <f t="shared" si="1"/>
        <v>303.02</v>
      </c>
    </row>
    <row r="119" spans="1:8" x14ac:dyDescent="0.3">
      <c r="A119" s="15">
        <v>44171</v>
      </c>
      <c r="B119" s="3" t="s">
        <v>17</v>
      </c>
      <c r="C119" s="3" t="s">
        <v>19</v>
      </c>
      <c r="D119" s="3" t="s">
        <v>12</v>
      </c>
      <c r="E119" s="3" t="s">
        <v>14</v>
      </c>
      <c r="F119" s="3">
        <v>29</v>
      </c>
      <c r="G119" s="3">
        <v>2.84</v>
      </c>
      <c r="H119" s="3">
        <f t="shared" si="1"/>
        <v>82.36</v>
      </c>
    </row>
    <row r="120" spans="1:8" x14ac:dyDescent="0.3">
      <c r="A120" s="15">
        <v>44174</v>
      </c>
      <c r="B120" s="3" t="s">
        <v>5</v>
      </c>
      <c r="C120" s="3" t="s">
        <v>6</v>
      </c>
      <c r="D120" s="3" t="s">
        <v>8</v>
      </c>
      <c r="E120" s="3" t="s">
        <v>9</v>
      </c>
      <c r="F120" s="3">
        <v>30</v>
      </c>
      <c r="G120" s="3">
        <v>2.27</v>
      </c>
      <c r="H120" s="3">
        <f t="shared" si="1"/>
        <v>68.099999999999994</v>
      </c>
    </row>
    <row r="121" spans="1:8" x14ac:dyDescent="0.3">
      <c r="A121" s="15">
        <v>44177</v>
      </c>
      <c r="B121" s="3" t="s">
        <v>5</v>
      </c>
      <c r="C121" s="3" t="s">
        <v>6</v>
      </c>
      <c r="D121" s="3" t="s">
        <v>12</v>
      </c>
      <c r="E121" s="3" t="s">
        <v>13</v>
      </c>
      <c r="F121" s="3">
        <v>36</v>
      </c>
      <c r="G121" s="3">
        <v>1.8699999999999999</v>
      </c>
      <c r="H121" s="3">
        <f t="shared" si="1"/>
        <v>67.319999999999993</v>
      </c>
    </row>
    <row r="122" spans="1:8" x14ac:dyDescent="0.3">
      <c r="A122" s="15">
        <v>44180</v>
      </c>
      <c r="B122" s="3" t="s">
        <v>5</v>
      </c>
      <c r="C122" s="3" t="s">
        <v>6</v>
      </c>
      <c r="D122" s="3" t="s">
        <v>20</v>
      </c>
      <c r="E122" s="3" t="s">
        <v>21</v>
      </c>
      <c r="F122" s="3">
        <v>41</v>
      </c>
      <c r="G122" s="3">
        <v>3.49</v>
      </c>
      <c r="H122" s="3">
        <f t="shared" si="1"/>
        <v>143.09</v>
      </c>
    </row>
    <row r="123" spans="1:8" x14ac:dyDescent="0.3">
      <c r="A123" s="15">
        <v>44183</v>
      </c>
      <c r="B123" s="3" t="s">
        <v>17</v>
      </c>
      <c r="C123" s="3" t="s">
        <v>18</v>
      </c>
      <c r="D123" s="3" t="s">
        <v>8</v>
      </c>
      <c r="E123" s="3" t="s">
        <v>11</v>
      </c>
      <c r="F123" s="3">
        <v>44</v>
      </c>
      <c r="G123" s="3">
        <v>1.7699999999999998</v>
      </c>
      <c r="H123" s="3">
        <f t="shared" si="1"/>
        <v>77.88</v>
      </c>
    </row>
    <row r="124" spans="1:8" x14ac:dyDescent="0.3">
      <c r="A124" s="15">
        <v>44186</v>
      </c>
      <c r="B124" s="3" t="s">
        <v>17</v>
      </c>
      <c r="C124" s="3" t="s">
        <v>18</v>
      </c>
      <c r="D124" s="3" t="s">
        <v>25</v>
      </c>
      <c r="E124" s="3" t="s">
        <v>15</v>
      </c>
      <c r="F124" s="3">
        <v>29</v>
      </c>
      <c r="G124" s="3">
        <v>1.68</v>
      </c>
      <c r="H124" s="3">
        <f t="shared" si="1"/>
        <v>48.72</v>
      </c>
    </row>
    <row r="125" spans="1:8" x14ac:dyDescent="0.3">
      <c r="A125" s="15">
        <v>44189</v>
      </c>
      <c r="B125" s="3" t="s">
        <v>5</v>
      </c>
      <c r="C125" s="3" t="s">
        <v>16</v>
      </c>
      <c r="D125" s="3" t="s">
        <v>12</v>
      </c>
      <c r="E125" s="3" t="s">
        <v>7</v>
      </c>
      <c r="F125" s="3">
        <v>237</v>
      </c>
      <c r="G125" s="3">
        <v>2.1799999999999997</v>
      </c>
      <c r="H125" s="3">
        <f t="shared" si="1"/>
        <v>516.66</v>
      </c>
    </row>
    <row r="126" spans="1:8" x14ac:dyDescent="0.3">
      <c r="A126" s="15">
        <v>44192</v>
      </c>
      <c r="B126" s="3" t="s">
        <v>5</v>
      </c>
      <c r="C126" s="3" t="s">
        <v>16</v>
      </c>
      <c r="D126" s="3" t="s">
        <v>12</v>
      </c>
      <c r="E126" s="3" t="s">
        <v>13</v>
      </c>
      <c r="F126" s="3">
        <v>65</v>
      </c>
      <c r="G126" s="3">
        <v>1.8699999999999999</v>
      </c>
      <c r="H126" s="3">
        <f t="shared" si="1"/>
        <v>121.55</v>
      </c>
    </row>
    <row r="127" spans="1:8" x14ac:dyDescent="0.3">
      <c r="A127" s="15">
        <v>44195</v>
      </c>
      <c r="B127" s="3" t="s">
        <v>17</v>
      </c>
      <c r="C127" s="3" t="s">
        <v>19</v>
      </c>
      <c r="D127" s="3" t="s">
        <v>12</v>
      </c>
      <c r="E127" s="3" t="s">
        <v>7</v>
      </c>
      <c r="F127" s="3">
        <v>83</v>
      </c>
      <c r="G127" s="3">
        <v>2.1800000000000002</v>
      </c>
      <c r="H127" s="3">
        <f t="shared" si="1"/>
        <v>180.94000000000003</v>
      </c>
    </row>
    <row r="128" spans="1:8" x14ac:dyDescent="0.3">
      <c r="A128" s="15">
        <v>44198</v>
      </c>
      <c r="B128" s="3" t="s">
        <v>5</v>
      </c>
      <c r="C128" s="3" t="s">
        <v>6</v>
      </c>
      <c r="D128" s="3" t="s">
        <v>12</v>
      </c>
      <c r="E128" s="3" t="s">
        <v>7</v>
      </c>
      <c r="F128" s="3">
        <v>32</v>
      </c>
      <c r="G128" s="3">
        <v>2.1800000000000002</v>
      </c>
      <c r="H128" s="3">
        <f t="shared" si="1"/>
        <v>69.760000000000005</v>
      </c>
    </row>
    <row r="129" spans="1:8" x14ac:dyDescent="0.3">
      <c r="A129" s="15">
        <v>44201</v>
      </c>
      <c r="B129" s="3" t="s">
        <v>5</v>
      </c>
      <c r="C129" s="3" t="s">
        <v>6</v>
      </c>
      <c r="D129" s="3" t="s">
        <v>8</v>
      </c>
      <c r="E129" s="3" t="s">
        <v>11</v>
      </c>
      <c r="F129" s="3">
        <v>63</v>
      </c>
      <c r="G129" s="3">
        <v>1.77</v>
      </c>
      <c r="H129" s="3">
        <f t="shared" si="1"/>
        <v>111.51</v>
      </c>
    </row>
    <row r="130" spans="1:8" x14ac:dyDescent="0.3">
      <c r="A130" s="15">
        <v>44204</v>
      </c>
      <c r="B130" s="3" t="s">
        <v>5</v>
      </c>
      <c r="C130" s="3" t="s">
        <v>6</v>
      </c>
      <c r="D130" s="3" t="s">
        <v>25</v>
      </c>
      <c r="E130" s="3" t="s">
        <v>22</v>
      </c>
      <c r="F130" s="3">
        <v>29</v>
      </c>
      <c r="G130" s="3">
        <v>3.15</v>
      </c>
      <c r="H130" s="3">
        <f t="shared" si="1"/>
        <v>91.35</v>
      </c>
    </row>
    <row r="131" spans="1:8" x14ac:dyDescent="0.3">
      <c r="A131" s="15">
        <v>44207</v>
      </c>
      <c r="B131" s="3" t="s">
        <v>17</v>
      </c>
      <c r="C131" s="3" t="s">
        <v>18</v>
      </c>
      <c r="D131" s="3" t="s">
        <v>8</v>
      </c>
      <c r="E131" s="3" t="s">
        <v>10</v>
      </c>
      <c r="F131" s="3">
        <v>77</v>
      </c>
      <c r="G131" s="3">
        <v>1.87</v>
      </c>
      <c r="H131" s="3">
        <f t="shared" si="1"/>
        <v>143.99</v>
      </c>
    </row>
    <row r="132" spans="1:8" x14ac:dyDescent="0.3">
      <c r="A132" s="15">
        <v>44210</v>
      </c>
      <c r="B132" s="3" t="s">
        <v>17</v>
      </c>
      <c r="C132" s="3" t="s">
        <v>18</v>
      </c>
      <c r="D132" s="3" t="s">
        <v>12</v>
      </c>
      <c r="E132" s="3" t="s">
        <v>14</v>
      </c>
      <c r="F132" s="3">
        <v>80</v>
      </c>
      <c r="G132" s="3">
        <v>2.84</v>
      </c>
      <c r="H132" s="3">
        <f t="shared" si="1"/>
        <v>227.2</v>
      </c>
    </row>
    <row r="133" spans="1:8" x14ac:dyDescent="0.3">
      <c r="A133" s="15">
        <v>44213</v>
      </c>
      <c r="B133" s="3" t="s">
        <v>5</v>
      </c>
      <c r="C133" s="3" t="s">
        <v>16</v>
      </c>
      <c r="D133" s="3" t="s">
        <v>8</v>
      </c>
      <c r="E133" s="3" t="s">
        <v>11</v>
      </c>
      <c r="F133" s="3">
        <v>102</v>
      </c>
      <c r="G133" s="3">
        <v>1.77</v>
      </c>
      <c r="H133" s="3">
        <f t="shared" si="1"/>
        <v>180.54</v>
      </c>
    </row>
    <row r="134" spans="1:8" x14ac:dyDescent="0.3">
      <c r="A134" s="15">
        <v>44216</v>
      </c>
      <c r="B134" s="3" t="s">
        <v>5</v>
      </c>
      <c r="C134" s="3" t="s">
        <v>16</v>
      </c>
      <c r="D134" s="3" t="s">
        <v>20</v>
      </c>
      <c r="E134" s="3" t="s">
        <v>21</v>
      </c>
      <c r="F134" s="3">
        <v>31</v>
      </c>
      <c r="G134" s="3">
        <v>3.4899999999999998</v>
      </c>
      <c r="H134" s="3">
        <f t="shared" ref="H134:H197" si="2">G134*F134</f>
        <v>108.19</v>
      </c>
    </row>
    <row r="135" spans="1:8" x14ac:dyDescent="0.3">
      <c r="A135" s="15">
        <v>44219</v>
      </c>
      <c r="B135" s="3" t="s">
        <v>17</v>
      </c>
      <c r="C135" s="3" t="s">
        <v>19</v>
      </c>
      <c r="D135" s="3" t="s">
        <v>8</v>
      </c>
      <c r="E135" s="3" t="s">
        <v>11</v>
      </c>
      <c r="F135" s="3">
        <v>56</v>
      </c>
      <c r="G135" s="3">
        <v>1.77</v>
      </c>
      <c r="H135" s="3">
        <f t="shared" si="2"/>
        <v>99.12</v>
      </c>
    </row>
    <row r="136" spans="1:8" x14ac:dyDescent="0.3">
      <c r="A136" s="15">
        <v>44222</v>
      </c>
      <c r="B136" s="3" t="s">
        <v>5</v>
      </c>
      <c r="C136" s="3" t="s">
        <v>6</v>
      </c>
      <c r="D136" s="3" t="s">
        <v>12</v>
      </c>
      <c r="E136" s="3" t="s">
        <v>7</v>
      </c>
      <c r="F136" s="3">
        <v>52</v>
      </c>
      <c r="G136" s="3">
        <v>2.1800000000000002</v>
      </c>
      <c r="H136" s="3">
        <f t="shared" si="2"/>
        <v>113.36000000000001</v>
      </c>
    </row>
    <row r="137" spans="1:8" x14ac:dyDescent="0.3">
      <c r="A137" s="15">
        <v>44225</v>
      </c>
      <c r="B137" s="3" t="s">
        <v>5</v>
      </c>
      <c r="C137" s="3" t="s">
        <v>6</v>
      </c>
      <c r="D137" s="3" t="s">
        <v>8</v>
      </c>
      <c r="E137" s="3" t="s">
        <v>11</v>
      </c>
      <c r="F137" s="3">
        <v>51</v>
      </c>
      <c r="G137" s="3">
        <v>1.77</v>
      </c>
      <c r="H137" s="3">
        <f t="shared" si="2"/>
        <v>90.27</v>
      </c>
    </row>
    <row r="138" spans="1:8" x14ac:dyDescent="0.3">
      <c r="A138" s="15">
        <v>44228</v>
      </c>
      <c r="B138" s="3" t="s">
        <v>5</v>
      </c>
      <c r="C138" s="3" t="s">
        <v>6</v>
      </c>
      <c r="D138" s="3" t="s">
        <v>25</v>
      </c>
      <c r="E138" s="3" t="s">
        <v>15</v>
      </c>
      <c r="F138" s="3">
        <v>24</v>
      </c>
      <c r="G138" s="3">
        <v>1.68</v>
      </c>
      <c r="H138" s="3">
        <f t="shared" si="2"/>
        <v>40.32</v>
      </c>
    </row>
    <row r="139" spans="1:8" x14ac:dyDescent="0.3">
      <c r="A139" s="15">
        <v>44231</v>
      </c>
      <c r="B139" s="3" t="s">
        <v>17</v>
      </c>
      <c r="C139" s="3" t="s">
        <v>18</v>
      </c>
      <c r="D139" s="3" t="s">
        <v>12</v>
      </c>
      <c r="E139" s="3" t="s">
        <v>7</v>
      </c>
      <c r="F139" s="3">
        <v>58</v>
      </c>
      <c r="G139" s="3">
        <v>2.1800000000000002</v>
      </c>
      <c r="H139" s="3">
        <f t="shared" si="2"/>
        <v>126.44000000000001</v>
      </c>
    </row>
    <row r="140" spans="1:8" x14ac:dyDescent="0.3">
      <c r="A140" s="15">
        <v>44234</v>
      </c>
      <c r="B140" s="3" t="s">
        <v>17</v>
      </c>
      <c r="C140" s="3" t="s">
        <v>18</v>
      </c>
      <c r="D140" s="3" t="s">
        <v>12</v>
      </c>
      <c r="E140" s="3" t="s">
        <v>13</v>
      </c>
      <c r="F140" s="3">
        <v>34</v>
      </c>
      <c r="G140" s="3">
        <v>1.8699999999999999</v>
      </c>
      <c r="H140" s="3">
        <f t="shared" si="2"/>
        <v>63.58</v>
      </c>
    </row>
    <row r="141" spans="1:8" x14ac:dyDescent="0.3">
      <c r="A141" s="15">
        <v>44237</v>
      </c>
      <c r="B141" s="3" t="s">
        <v>5</v>
      </c>
      <c r="C141" s="3" t="s">
        <v>16</v>
      </c>
      <c r="D141" s="3" t="s">
        <v>8</v>
      </c>
      <c r="E141" s="3" t="s">
        <v>11</v>
      </c>
      <c r="F141" s="3">
        <v>34</v>
      </c>
      <c r="G141" s="3">
        <v>1.77</v>
      </c>
      <c r="H141" s="3">
        <f t="shared" si="2"/>
        <v>60.18</v>
      </c>
    </row>
    <row r="142" spans="1:8" x14ac:dyDescent="0.3">
      <c r="A142" s="15">
        <v>44240</v>
      </c>
      <c r="B142" s="3" t="s">
        <v>5</v>
      </c>
      <c r="C142" s="3" t="s">
        <v>16</v>
      </c>
      <c r="D142" s="3" t="s">
        <v>25</v>
      </c>
      <c r="E142" s="3" t="s">
        <v>15</v>
      </c>
      <c r="F142" s="3">
        <v>21</v>
      </c>
      <c r="G142" s="3">
        <v>1.6800000000000002</v>
      </c>
      <c r="H142" s="3">
        <f t="shared" si="2"/>
        <v>35.28</v>
      </c>
    </row>
    <row r="143" spans="1:8" x14ac:dyDescent="0.3">
      <c r="A143" s="15">
        <v>44243</v>
      </c>
      <c r="B143" s="3" t="s">
        <v>17</v>
      </c>
      <c r="C143" s="3" t="s">
        <v>19</v>
      </c>
      <c r="D143" s="3" t="s">
        <v>12</v>
      </c>
      <c r="E143" s="3" t="s">
        <v>14</v>
      </c>
      <c r="F143" s="3">
        <v>29</v>
      </c>
      <c r="G143" s="3">
        <v>2.84</v>
      </c>
      <c r="H143" s="3">
        <f t="shared" si="2"/>
        <v>82.36</v>
      </c>
    </row>
    <row r="144" spans="1:8" x14ac:dyDescent="0.3">
      <c r="A144" s="15">
        <v>44246</v>
      </c>
      <c r="B144" s="3" t="s">
        <v>5</v>
      </c>
      <c r="C144" s="3" t="s">
        <v>6</v>
      </c>
      <c r="D144" s="3" t="s">
        <v>8</v>
      </c>
      <c r="E144" s="3" t="s">
        <v>11</v>
      </c>
      <c r="F144" s="3">
        <v>68</v>
      </c>
      <c r="G144" s="3">
        <v>1.77</v>
      </c>
      <c r="H144" s="3">
        <f t="shared" si="2"/>
        <v>120.36</v>
      </c>
    </row>
    <row r="145" spans="1:8" x14ac:dyDescent="0.3">
      <c r="A145" s="15">
        <v>44249</v>
      </c>
      <c r="B145" s="3" t="s">
        <v>5</v>
      </c>
      <c r="C145" s="3" t="s">
        <v>6</v>
      </c>
      <c r="D145" s="3" t="s">
        <v>25</v>
      </c>
      <c r="E145" s="3" t="s">
        <v>22</v>
      </c>
      <c r="F145" s="3">
        <v>31</v>
      </c>
      <c r="G145" s="3">
        <v>3.1500000000000004</v>
      </c>
      <c r="H145" s="3">
        <f t="shared" si="2"/>
        <v>97.65</v>
      </c>
    </row>
    <row r="146" spans="1:8" x14ac:dyDescent="0.3">
      <c r="A146" s="15">
        <v>44252</v>
      </c>
      <c r="B146" s="3" t="s">
        <v>17</v>
      </c>
      <c r="C146" s="3" t="s">
        <v>18</v>
      </c>
      <c r="D146" s="3" t="s">
        <v>12</v>
      </c>
      <c r="E146" s="3" t="s">
        <v>7</v>
      </c>
      <c r="F146" s="3">
        <v>30</v>
      </c>
      <c r="G146" s="3">
        <v>2.1800000000000002</v>
      </c>
      <c r="H146" s="3">
        <f t="shared" si="2"/>
        <v>65.400000000000006</v>
      </c>
    </row>
    <row r="147" spans="1:8" x14ac:dyDescent="0.3">
      <c r="A147" s="15">
        <v>44255</v>
      </c>
      <c r="B147" s="3" t="s">
        <v>17</v>
      </c>
      <c r="C147" s="3" t="s">
        <v>18</v>
      </c>
      <c r="D147" s="3" t="s">
        <v>12</v>
      </c>
      <c r="E147" s="3" t="s">
        <v>13</v>
      </c>
      <c r="F147" s="3">
        <v>232</v>
      </c>
      <c r="G147" s="3">
        <v>1.8699999999999999</v>
      </c>
      <c r="H147" s="3">
        <f t="shared" si="2"/>
        <v>433.84</v>
      </c>
    </row>
    <row r="148" spans="1:8" x14ac:dyDescent="0.3">
      <c r="A148" s="15">
        <v>44257</v>
      </c>
      <c r="B148" s="3" t="s">
        <v>5</v>
      </c>
      <c r="C148" s="3" t="s">
        <v>16</v>
      </c>
      <c r="D148" s="3" t="s">
        <v>8</v>
      </c>
      <c r="E148" s="3" t="s">
        <v>10</v>
      </c>
      <c r="F148" s="3">
        <v>68</v>
      </c>
      <c r="G148" s="3">
        <v>1.8699999999999999</v>
      </c>
      <c r="H148" s="3">
        <f t="shared" si="2"/>
        <v>127.16</v>
      </c>
    </row>
    <row r="149" spans="1:8" x14ac:dyDescent="0.3">
      <c r="A149" s="15">
        <v>44260</v>
      </c>
      <c r="B149" s="3" t="s">
        <v>5</v>
      </c>
      <c r="C149" s="3" t="s">
        <v>16</v>
      </c>
      <c r="D149" s="3" t="s">
        <v>12</v>
      </c>
      <c r="E149" s="3" t="s">
        <v>14</v>
      </c>
      <c r="F149" s="3">
        <v>97</v>
      </c>
      <c r="G149" s="3">
        <v>2.8400000000000003</v>
      </c>
      <c r="H149" s="3">
        <f t="shared" si="2"/>
        <v>275.48</v>
      </c>
    </row>
    <row r="150" spans="1:8" x14ac:dyDescent="0.3">
      <c r="A150" s="15">
        <v>44263</v>
      </c>
      <c r="B150" s="3" t="s">
        <v>17</v>
      </c>
      <c r="C150" s="3" t="s">
        <v>19</v>
      </c>
      <c r="D150" s="3" t="s">
        <v>8</v>
      </c>
      <c r="E150" s="3" t="s">
        <v>10</v>
      </c>
      <c r="F150" s="3">
        <v>86</v>
      </c>
      <c r="G150" s="3">
        <v>1.8699999999999999</v>
      </c>
      <c r="H150" s="3">
        <f t="shared" si="2"/>
        <v>160.82</v>
      </c>
    </row>
    <row r="151" spans="1:8" x14ac:dyDescent="0.3">
      <c r="A151" s="15">
        <v>44266</v>
      </c>
      <c r="B151" s="3" t="s">
        <v>17</v>
      </c>
      <c r="C151" s="3" t="s">
        <v>19</v>
      </c>
      <c r="D151" s="3" t="s">
        <v>25</v>
      </c>
      <c r="E151" s="3" t="s">
        <v>15</v>
      </c>
      <c r="F151" s="3">
        <v>41</v>
      </c>
      <c r="G151" s="3">
        <v>1.68</v>
      </c>
      <c r="H151" s="3">
        <f t="shared" si="2"/>
        <v>68.88</v>
      </c>
    </row>
    <row r="152" spans="1:8" x14ac:dyDescent="0.3">
      <c r="A152" s="15">
        <v>44269</v>
      </c>
      <c r="B152" s="3" t="s">
        <v>5</v>
      </c>
      <c r="C152" s="3" t="s">
        <v>6</v>
      </c>
      <c r="D152" s="3" t="s">
        <v>8</v>
      </c>
      <c r="E152" s="3" t="s">
        <v>11</v>
      </c>
      <c r="F152" s="3">
        <v>93</v>
      </c>
      <c r="G152" s="3">
        <v>1.7700000000000002</v>
      </c>
      <c r="H152" s="3">
        <f t="shared" si="2"/>
        <v>164.61</v>
      </c>
    </row>
    <row r="153" spans="1:8" x14ac:dyDescent="0.3">
      <c r="A153" s="15">
        <v>44272</v>
      </c>
      <c r="B153" s="3" t="s">
        <v>5</v>
      </c>
      <c r="C153" s="3" t="s">
        <v>6</v>
      </c>
      <c r="D153" s="3" t="s">
        <v>25</v>
      </c>
      <c r="E153" s="3" t="s">
        <v>15</v>
      </c>
      <c r="F153" s="3">
        <v>47</v>
      </c>
      <c r="G153" s="3">
        <v>1.68</v>
      </c>
      <c r="H153" s="3">
        <f t="shared" si="2"/>
        <v>78.959999999999994</v>
      </c>
    </row>
    <row r="154" spans="1:8" x14ac:dyDescent="0.3">
      <c r="A154" s="15">
        <v>44275</v>
      </c>
      <c r="B154" s="3" t="s">
        <v>17</v>
      </c>
      <c r="C154" s="3" t="s">
        <v>18</v>
      </c>
      <c r="D154" s="3" t="s">
        <v>8</v>
      </c>
      <c r="E154" s="3" t="s">
        <v>11</v>
      </c>
      <c r="F154" s="3">
        <v>103</v>
      </c>
      <c r="G154" s="3">
        <v>1.77</v>
      </c>
      <c r="H154" s="3">
        <f t="shared" si="2"/>
        <v>182.31</v>
      </c>
    </row>
    <row r="155" spans="1:8" x14ac:dyDescent="0.3">
      <c r="A155" s="15">
        <v>44278</v>
      </c>
      <c r="B155" s="3" t="s">
        <v>17</v>
      </c>
      <c r="C155" s="3" t="s">
        <v>18</v>
      </c>
      <c r="D155" s="3" t="s">
        <v>25</v>
      </c>
      <c r="E155" s="3" t="s">
        <v>15</v>
      </c>
      <c r="F155" s="3">
        <v>33</v>
      </c>
      <c r="G155" s="3">
        <v>1.68</v>
      </c>
      <c r="H155" s="3">
        <f t="shared" si="2"/>
        <v>55.44</v>
      </c>
    </row>
    <row r="156" spans="1:8" x14ac:dyDescent="0.3">
      <c r="A156" s="15">
        <v>44281</v>
      </c>
      <c r="B156" s="3" t="s">
        <v>5</v>
      </c>
      <c r="C156" s="3" t="s">
        <v>16</v>
      </c>
      <c r="D156" s="3" t="s">
        <v>8</v>
      </c>
      <c r="E156" s="3" t="s">
        <v>10</v>
      </c>
      <c r="F156" s="3">
        <v>57</v>
      </c>
      <c r="G156" s="3">
        <v>1.87</v>
      </c>
      <c r="H156" s="3">
        <f t="shared" si="2"/>
        <v>106.59</v>
      </c>
    </row>
    <row r="157" spans="1:8" x14ac:dyDescent="0.3">
      <c r="A157" s="15">
        <v>44284</v>
      </c>
      <c r="B157" s="3" t="s">
        <v>5</v>
      </c>
      <c r="C157" s="3" t="s">
        <v>16</v>
      </c>
      <c r="D157" s="3" t="s">
        <v>12</v>
      </c>
      <c r="E157" s="3" t="s">
        <v>14</v>
      </c>
      <c r="F157" s="3">
        <v>65</v>
      </c>
      <c r="G157" s="3">
        <v>2.84</v>
      </c>
      <c r="H157" s="3">
        <f t="shared" si="2"/>
        <v>184.6</v>
      </c>
    </row>
    <row r="158" spans="1:8" x14ac:dyDescent="0.3">
      <c r="A158" s="15">
        <v>44287</v>
      </c>
      <c r="B158" s="3" t="s">
        <v>17</v>
      </c>
      <c r="C158" s="3" t="s">
        <v>19</v>
      </c>
      <c r="D158" s="3" t="s">
        <v>8</v>
      </c>
      <c r="E158" s="3" t="s">
        <v>11</v>
      </c>
      <c r="F158" s="3">
        <v>118</v>
      </c>
      <c r="G158" s="3">
        <v>1.77</v>
      </c>
      <c r="H158" s="3">
        <f t="shared" si="2"/>
        <v>208.86</v>
      </c>
    </row>
    <row r="159" spans="1:8" x14ac:dyDescent="0.3">
      <c r="A159" s="15">
        <v>44290</v>
      </c>
      <c r="B159" s="3" t="s">
        <v>5</v>
      </c>
      <c r="C159" s="3" t="s">
        <v>6</v>
      </c>
      <c r="D159" s="3" t="s">
        <v>12</v>
      </c>
      <c r="E159" s="3" t="s">
        <v>7</v>
      </c>
      <c r="F159" s="3">
        <v>36</v>
      </c>
      <c r="G159" s="3">
        <v>2.1800000000000002</v>
      </c>
      <c r="H159" s="3">
        <f t="shared" si="2"/>
        <v>78.48</v>
      </c>
    </row>
    <row r="160" spans="1:8" x14ac:dyDescent="0.3">
      <c r="A160" s="15">
        <v>44293</v>
      </c>
      <c r="B160" s="3" t="s">
        <v>5</v>
      </c>
      <c r="C160" s="3" t="s">
        <v>6</v>
      </c>
      <c r="D160" s="3" t="s">
        <v>12</v>
      </c>
      <c r="E160" s="3" t="s">
        <v>14</v>
      </c>
      <c r="F160" s="3">
        <v>123</v>
      </c>
      <c r="G160" s="3">
        <v>2.84</v>
      </c>
      <c r="H160" s="3">
        <f t="shared" si="2"/>
        <v>349.32</v>
      </c>
    </row>
    <row r="161" spans="1:8" x14ac:dyDescent="0.3">
      <c r="A161" s="15">
        <v>44296</v>
      </c>
      <c r="B161" s="3" t="s">
        <v>17</v>
      </c>
      <c r="C161" s="3" t="s">
        <v>18</v>
      </c>
      <c r="D161" s="3" t="s">
        <v>8</v>
      </c>
      <c r="E161" s="3" t="s">
        <v>11</v>
      </c>
      <c r="F161" s="3">
        <v>90</v>
      </c>
      <c r="G161" s="3">
        <v>1.77</v>
      </c>
      <c r="H161" s="3">
        <f t="shared" si="2"/>
        <v>159.30000000000001</v>
      </c>
    </row>
    <row r="162" spans="1:8" x14ac:dyDescent="0.3">
      <c r="A162" s="15">
        <v>44299</v>
      </c>
      <c r="B162" s="3" t="s">
        <v>17</v>
      </c>
      <c r="C162" s="3" t="s">
        <v>18</v>
      </c>
      <c r="D162" s="3" t="s">
        <v>20</v>
      </c>
      <c r="E162" s="3" t="s">
        <v>21</v>
      </c>
      <c r="F162" s="3">
        <v>21</v>
      </c>
      <c r="G162" s="3">
        <v>3.49</v>
      </c>
      <c r="H162" s="3">
        <f t="shared" si="2"/>
        <v>73.290000000000006</v>
      </c>
    </row>
    <row r="163" spans="1:8" x14ac:dyDescent="0.3">
      <c r="A163" s="15">
        <v>44302</v>
      </c>
      <c r="B163" s="3" t="s">
        <v>5</v>
      </c>
      <c r="C163" s="3" t="s">
        <v>16</v>
      </c>
      <c r="D163" s="3" t="s">
        <v>8</v>
      </c>
      <c r="E163" s="3" t="s">
        <v>11</v>
      </c>
      <c r="F163" s="3">
        <v>48</v>
      </c>
      <c r="G163" s="3">
        <v>1.7699999999999998</v>
      </c>
      <c r="H163" s="3">
        <f t="shared" si="2"/>
        <v>84.96</v>
      </c>
    </row>
    <row r="164" spans="1:8" x14ac:dyDescent="0.3">
      <c r="A164" s="15">
        <v>44305</v>
      </c>
      <c r="B164" s="3" t="s">
        <v>5</v>
      </c>
      <c r="C164" s="3" t="s">
        <v>16</v>
      </c>
      <c r="D164" s="3" t="s">
        <v>25</v>
      </c>
      <c r="E164" s="3" t="s">
        <v>15</v>
      </c>
      <c r="F164" s="3">
        <v>24</v>
      </c>
      <c r="G164" s="3">
        <v>1.68</v>
      </c>
      <c r="H164" s="3">
        <f t="shared" si="2"/>
        <v>40.32</v>
      </c>
    </row>
    <row r="165" spans="1:8" x14ac:dyDescent="0.3">
      <c r="A165" s="15">
        <v>44308</v>
      </c>
      <c r="B165" s="3" t="s">
        <v>17</v>
      </c>
      <c r="C165" s="3" t="s">
        <v>19</v>
      </c>
      <c r="D165" s="3" t="s">
        <v>12</v>
      </c>
      <c r="E165" s="3" t="s">
        <v>13</v>
      </c>
      <c r="F165" s="3">
        <v>67</v>
      </c>
      <c r="G165" s="3">
        <v>1.87</v>
      </c>
      <c r="H165" s="3">
        <f t="shared" si="2"/>
        <v>125.29</v>
      </c>
    </row>
    <row r="166" spans="1:8" x14ac:dyDescent="0.3">
      <c r="A166" s="15">
        <v>44311</v>
      </c>
      <c r="B166" s="3" t="s">
        <v>5</v>
      </c>
      <c r="C166" s="3" t="s">
        <v>6</v>
      </c>
      <c r="D166" s="3" t="s">
        <v>8</v>
      </c>
      <c r="E166" s="3" t="s">
        <v>10</v>
      </c>
      <c r="F166" s="3">
        <v>27</v>
      </c>
      <c r="G166" s="3">
        <v>1.87</v>
      </c>
      <c r="H166" s="3">
        <f t="shared" si="2"/>
        <v>50.49</v>
      </c>
    </row>
    <row r="167" spans="1:8" x14ac:dyDescent="0.3">
      <c r="A167" s="15">
        <v>44314</v>
      </c>
      <c r="B167" s="3" t="s">
        <v>5</v>
      </c>
      <c r="C167" s="3" t="s">
        <v>6</v>
      </c>
      <c r="D167" s="3" t="s">
        <v>12</v>
      </c>
      <c r="E167" s="3" t="s">
        <v>14</v>
      </c>
      <c r="F167" s="3">
        <v>129</v>
      </c>
      <c r="G167" s="3">
        <v>2.8400000000000003</v>
      </c>
      <c r="H167" s="3">
        <f t="shared" si="2"/>
        <v>366.36</v>
      </c>
    </row>
    <row r="168" spans="1:8" x14ac:dyDescent="0.3">
      <c r="A168" s="15">
        <v>44317</v>
      </c>
      <c r="B168" s="3" t="s">
        <v>17</v>
      </c>
      <c r="C168" s="3" t="s">
        <v>18</v>
      </c>
      <c r="D168" s="3" t="s">
        <v>12</v>
      </c>
      <c r="E168" s="3" t="s">
        <v>7</v>
      </c>
      <c r="F168" s="3">
        <v>77</v>
      </c>
      <c r="G168" s="3">
        <v>2.1800000000000002</v>
      </c>
      <c r="H168" s="3">
        <f t="shared" si="2"/>
        <v>167.86</v>
      </c>
    </row>
    <row r="169" spans="1:8" x14ac:dyDescent="0.3">
      <c r="A169" s="15">
        <v>44320</v>
      </c>
      <c r="B169" s="3" t="s">
        <v>17</v>
      </c>
      <c r="C169" s="3" t="s">
        <v>18</v>
      </c>
      <c r="D169" s="3" t="s">
        <v>12</v>
      </c>
      <c r="E169" s="3" t="s">
        <v>13</v>
      </c>
      <c r="F169" s="3">
        <v>58</v>
      </c>
      <c r="G169" s="3">
        <v>1.8699999999999999</v>
      </c>
      <c r="H169" s="3">
        <f t="shared" si="2"/>
        <v>108.46</v>
      </c>
    </row>
    <row r="170" spans="1:8" x14ac:dyDescent="0.3">
      <c r="A170" s="15">
        <v>44323</v>
      </c>
      <c r="B170" s="3" t="s">
        <v>5</v>
      </c>
      <c r="C170" s="3" t="s">
        <v>16</v>
      </c>
      <c r="D170" s="3" t="s">
        <v>8</v>
      </c>
      <c r="E170" s="3" t="s">
        <v>10</v>
      </c>
      <c r="F170" s="3">
        <v>47</v>
      </c>
      <c r="G170" s="3">
        <v>1.87</v>
      </c>
      <c r="H170" s="3">
        <f t="shared" si="2"/>
        <v>87.89</v>
      </c>
    </row>
    <row r="171" spans="1:8" x14ac:dyDescent="0.3">
      <c r="A171" s="15">
        <v>44326</v>
      </c>
      <c r="B171" s="3" t="s">
        <v>5</v>
      </c>
      <c r="C171" s="3" t="s">
        <v>16</v>
      </c>
      <c r="D171" s="3" t="s">
        <v>12</v>
      </c>
      <c r="E171" s="3" t="s">
        <v>14</v>
      </c>
      <c r="F171" s="3">
        <v>33</v>
      </c>
      <c r="G171" s="3">
        <v>2.84</v>
      </c>
      <c r="H171" s="3">
        <f t="shared" si="2"/>
        <v>93.72</v>
      </c>
    </row>
    <row r="172" spans="1:8" x14ac:dyDescent="0.3">
      <c r="A172" s="15">
        <v>44329</v>
      </c>
      <c r="B172" s="3" t="s">
        <v>17</v>
      </c>
      <c r="C172" s="3" t="s">
        <v>19</v>
      </c>
      <c r="D172" s="3" t="s">
        <v>12</v>
      </c>
      <c r="E172" s="3" t="s">
        <v>13</v>
      </c>
      <c r="F172" s="3">
        <v>82</v>
      </c>
      <c r="G172" s="3">
        <v>1.87</v>
      </c>
      <c r="H172" s="3">
        <f t="shared" si="2"/>
        <v>153.34</v>
      </c>
    </row>
    <row r="173" spans="1:8" x14ac:dyDescent="0.3">
      <c r="A173" s="15">
        <v>44332</v>
      </c>
      <c r="B173" s="3" t="s">
        <v>5</v>
      </c>
      <c r="C173" s="3" t="s">
        <v>6</v>
      </c>
      <c r="D173" s="3" t="s">
        <v>8</v>
      </c>
      <c r="E173" s="3" t="s">
        <v>11</v>
      </c>
      <c r="F173" s="3">
        <v>58</v>
      </c>
      <c r="G173" s="3">
        <v>1.77</v>
      </c>
      <c r="H173" s="3">
        <f t="shared" si="2"/>
        <v>102.66</v>
      </c>
    </row>
    <row r="174" spans="1:8" x14ac:dyDescent="0.3">
      <c r="A174" s="15">
        <v>44335</v>
      </c>
      <c r="B174" s="3" t="s">
        <v>5</v>
      </c>
      <c r="C174" s="3" t="s">
        <v>6</v>
      </c>
      <c r="D174" s="3" t="s">
        <v>25</v>
      </c>
      <c r="E174" s="3" t="s">
        <v>22</v>
      </c>
      <c r="F174" s="3">
        <v>30</v>
      </c>
      <c r="G174" s="3">
        <v>3.15</v>
      </c>
      <c r="H174" s="3">
        <f t="shared" si="2"/>
        <v>94.5</v>
      </c>
    </row>
    <row r="175" spans="1:8" x14ac:dyDescent="0.3">
      <c r="A175" s="15">
        <v>44338</v>
      </c>
      <c r="B175" s="3" t="s">
        <v>17</v>
      </c>
      <c r="C175" s="3" t="s">
        <v>18</v>
      </c>
      <c r="D175" s="3" t="s">
        <v>12</v>
      </c>
      <c r="E175" s="3" t="s">
        <v>13</v>
      </c>
      <c r="F175" s="3">
        <v>43</v>
      </c>
      <c r="G175" s="3">
        <v>1.8699999999999999</v>
      </c>
      <c r="H175" s="3">
        <f t="shared" si="2"/>
        <v>80.41</v>
      </c>
    </row>
    <row r="176" spans="1:8" x14ac:dyDescent="0.3">
      <c r="A176" s="15">
        <v>44341</v>
      </c>
      <c r="B176" s="3" t="s">
        <v>5</v>
      </c>
      <c r="C176" s="3" t="s">
        <v>16</v>
      </c>
      <c r="D176" s="3" t="s">
        <v>8</v>
      </c>
      <c r="E176" s="3" t="s">
        <v>11</v>
      </c>
      <c r="F176" s="3">
        <v>84</v>
      </c>
      <c r="G176" s="3">
        <v>1.77</v>
      </c>
      <c r="H176" s="3">
        <f t="shared" si="2"/>
        <v>148.68</v>
      </c>
    </row>
    <row r="177" spans="1:8" x14ac:dyDescent="0.3">
      <c r="A177" s="15">
        <v>44344</v>
      </c>
      <c r="B177" s="3" t="s">
        <v>17</v>
      </c>
      <c r="C177" s="3" t="s">
        <v>19</v>
      </c>
      <c r="D177" s="3" t="s">
        <v>12</v>
      </c>
      <c r="E177" s="3" t="s">
        <v>7</v>
      </c>
      <c r="F177" s="3">
        <v>36</v>
      </c>
      <c r="G177" s="3">
        <v>2.1800000000000002</v>
      </c>
      <c r="H177" s="3">
        <f t="shared" si="2"/>
        <v>78.48</v>
      </c>
    </row>
    <row r="178" spans="1:8" x14ac:dyDescent="0.3">
      <c r="A178" s="15">
        <v>44347</v>
      </c>
      <c r="B178" s="3" t="s">
        <v>17</v>
      </c>
      <c r="C178" s="3" t="s">
        <v>19</v>
      </c>
      <c r="D178" s="3" t="s">
        <v>12</v>
      </c>
      <c r="E178" s="3" t="s">
        <v>14</v>
      </c>
      <c r="F178" s="3">
        <v>44</v>
      </c>
      <c r="G178" s="3">
        <v>2.84</v>
      </c>
      <c r="H178" s="3">
        <f t="shared" si="2"/>
        <v>124.96</v>
      </c>
    </row>
    <row r="179" spans="1:8" x14ac:dyDescent="0.3">
      <c r="A179" s="15">
        <v>44350</v>
      </c>
      <c r="B179" s="3" t="s">
        <v>5</v>
      </c>
      <c r="C179" s="3" t="s">
        <v>6</v>
      </c>
      <c r="D179" s="3" t="s">
        <v>8</v>
      </c>
      <c r="E179" s="3" t="s">
        <v>10</v>
      </c>
      <c r="F179" s="3">
        <v>27</v>
      </c>
      <c r="G179" s="3">
        <v>1.87</v>
      </c>
      <c r="H179" s="3">
        <f t="shared" si="2"/>
        <v>50.49</v>
      </c>
    </row>
    <row r="180" spans="1:8" x14ac:dyDescent="0.3">
      <c r="A180" s="15">
        <v>44353</v>
      </c>
      <c r="B180" s="3" t="s">
        <v>5</v>
      </c>
      <c r="C180" s="3" t="s">
        <v>6</v>
      </c>
      <c r="D180" s="3" t="s">
        <v>12</v>
      </c>
      <c r="E180" s="3" t="s">
        <v>14</v>
      </c>
      <c r="F180" s="3">
        <v>120</v>
      </c>
      <c r="G180" s="3">
        <v>2.8400000000000003</v>
      </c>
      <c r="H180" s="3">
        <f t="shared" si="2"/>
        <v>340.8</v>
      </c>
    </row>
    <row r="181" spans="1:8" x14ac:dyDescent="0.3">
      <c r="A181" s="15">
        <v>44356</v>
      </c>
      <c r="B181" s="3" t="s">
        <v>5</v>
      </c>
      <c r="C181" s="3" t="s">
        <v>6</v>
      </c>
      <c r="D181" s="3" t="s">
        <v>20</v>
      </c>
      <c r="E181" s="3" t="s">
        <v>21</v>
      </c>
      <c r="F181" s="3">
        <v>26</v>
      </c>
      <c r="G181" s="3">
        <v>3.4899999999999998</v>
      </c>
      <c r="H181" s="3">
        <f t="shared" si="2"/>
        <v>90.74</v>
      </c>
    </row>
    <row r="182" spans="1:8" x14ac:dyDescent="0.3">
      <c r="A182" s="15">
        <v>44359</v>
      </c>
      <c r="B182" s="3" t="s">
        <v>17</v>
      </c>
      <c r="C182" s="3" t="s">
        <v>18</v>
      </c>
      <c r="D182" s="3" t="s">
        <v>8</v>
      </c>
      <c r="E182" s="3" t="s">
        <v>11</v>
      </c>
      <c r="F182" s="3">
        <v>73</v>
      </c>
      <c r="G182" s="3">
        <v>1.77</v>
      </c>
      <c r="H182" s="3">
        <f t="shared" si="2"/>
        <v>129.21</v>
      </c>
    </row>
    <row r="183" spans="1:8" x14ac:dyDescent="0.3">
      <c r="A183" s="15">
        <v>44362</v>
      </c>
      <c r="B183" s="3" t="s">
        <v>5</v>
      </c>
      <c r="C183" s="3" t="s">
        <v>16</v>
      </c>
      <c r="D183" s="3" t="s">
        <v>8</v>
      </c>
      <c r="E183" s="3" t="s">
        <v>10</v>
      </c>
      <c r="F183" s="3">
        <v>38</v>
      </c>
      <c r="G183" s="3">
        <v>1.87</v>
      </c>
      <c r="H183" s="3">
        <f t="shared" si="2"/>
        <v>71.06</v>
      </c>
    </row>
    <row r="184" spans="1:8" x14ac:dyDescent="0.3">
      <c r="A184" s="15">
        <v>44365</v>
      </c>
      <c r="B184" s="3" t="s">
        <v>5</v>
      </c>
      <c r="C184" s="3" t="s">
        <v>16</v>
      </c>
      <c r="D184" s="3" t="s">
        <v>12</v>
      </c>
      <c r="E184" s="3" t="s">
        <v>14</v>
      </c>
      <c r="F184" s="3">
        <v>40</v>
      </c>
      <c r="G184" s="3">
        <v>2.84</v>
      </c>
      <c r="H184" s="3">
        <f t="shared" si="2"/>
        <v>113.6</v>
      </c>
    </row>
    <row r="185" spans="1:8" x14ac:dyDescent="0.3">
      <c r="A185" s="15">
        <v>44368</v>
      </c>
      <c r="B185" s="3" t="s">
        <v>17</v>
      </c>
      <c r="C185" s="3" t="s">
        <v>19</v>
      </c>
      <c r="D185" s="3" t="s">
        <v>8</v>
      </c>
      <c r="E185" s="3" t="s">
        <v>11</v>
      </c>
      <c r="F185" s="3">
        <v>41</v>
      </c>
      <c r="G185" s="3">
        <v>1.7699999999999998</v>
      </c>
      <c r="H185" s="3">
        <f t="shared" si="2"/>
        <v>72.569999999999993</v>
      </c>
    </row>
    <row r="186" spans="1:8" x14ac:dyDescent="0.3">
      <c r="A186" s="15">
        <v>44371</v>
      </c>
      <c r="B186" s="3" t="s">
        <v>5</v>
      </c>
      <c r="C186" s="3" t="s">
        <v>6</v>
      </c>
      <c r="D186" s="3" t="s">
        <v>8</v>
      </c>
      <c r="E186" s="3" t="s">
        <v>9</v>
      </c>
      <c r="F186" s="3">
        <v>27</v>
      </c>
      <c r="G186" s="3">
        <v>2.27</v>
      </c>
      <c r="H186" s="3">
        <f t="shared" si="2"/>
        <v>61.29</v>
      </c>
    </row>
    <row r="187" spans="1:8" x14ac:dyDescent="0.3">
      <c r="A187" s="15">
        <v>44374</v>
      </c>
      <c r="B187" s="3" t="s">
        <v>5</v>
      </c>
      <c r="C187" s="3" t="s">
        <v>6</v>
      </c>
      <c r="D187" s="3" t="s">
        <v>12</v>
      </c>
      <c r="E187" s="3" t="s">
        <v>13</v>
      </c>
      <c r="F187" s="3">
        <v>38</v>
      </c>
      <c r="G187" s="3">
        <v>1.87</v>
      </c>
      <c r="H187" s="3">
        <f t="shared" si="2"/>
        <v>71.06</v>
      </c>
    </row>
    <row r="188" spans="1:8" x14ac:dyDescent="0.3">
      <c r="A188" s="15">
        <v>44377</v>
      </c>
      <c r="B188" s="3" t="s">
        <v>5</v>
      </c>
      <c r="C188" s="3" t="s">
        <v>6</v>
      </c>
      <c r="D188" s="3" t="s">
        <v>20</v>
      </c>
      <c r="E188" s="3" t="s">
        <v>21</v>
      </c>
      <c r="F188" s="3">
        <v>34</v>
      </c>
      <c r="G188" s="3">
        <v>3.4899999999999998</v>
      </c>
      <c r="H188" s="3">
        <f t="shared" si="2"/>
        <v>118.66</v>
      </c>
    </row>
    <row r="189" spans="1:8" x14ac:dyDescent="0.3">
      <c r="A189" s="15">
        <v>44380</v>
      </c>
      <c r="B189" s="3" t="s">
        <v>17</v>
      </c>
      <c r="C189" s="3" t="s">
        <v>18</v>
      </c>
      <c r="D189" s="3" t="s">
        <v>8</v>
      </c>
      <c r="E189" s="3" t="s">
        <v>10</v>
      </c>
      <c r="F189" s="3">
        <v>65</v>
      </c>
      <c r="G189" s="3">
        <v>1.8699999999999999</v>
      </c>
      <c r="H189" s="3">
        <f t="shared" si="2"/>
        <v>121.55</v>
      </c>
    </row>
    <row r="190" spans="1:8" x14ac:dyDescent="0.3">
      <c r="A190" s="15">
        <v>44383</v>
      </c>
      <c r="B190" s="3" t="s">
        <v>17</v>
      </c>
      <c r="C190" s="3" t="s">
        <v>18</v>
      </c>
      <c r="D190" s="3" t="s">
        <v>12</v>
      </c>
      <c r="E190" s="3" t="s">
        <v>14</v>
      </c>
      <c r="F190" s="3">
        <v>60</v>
      </c>
      <c r="G190" s="3">
        <v>2.8400000000000003</v>
      </c>
      <c r="H190" s="3">
        <f t="shared" si="2"/>
        <v>170.4</v>
      </c>
    </row>
    <row r="191" spans="1:8" x14ac:dyDescent="0.3">
      <c r="A191" s="15">
        <v>44386</v>
      </c>
      <c r="B191" s="3" t="s">
        <v>5</v>
      </c>
      <c r="C191" s="3" t="s">
        <v>16</v>
      </c>
      <c r="D191" s="3" t="s">
        <v>12</v>
      </c>
      <c r="E191" s="3" t="s">
        <v>7</v>
      </c>
      <c r="F191" s="3">
        <v>37</v>
      </c>
      <c r="G191" s="3">
        <v>2.1799999999999997</v>
      </c>
      <c r="H191" s="3">
        <f t="shared" si="2"/>
        <v>80.66</v>
      </c>
    </row>
    <row r="192" spans="1:8" x14ac:dyDescent="0.3">
      <c r="A192" s="15">
        <v>44389</v>
      </c>
      <c r="B192" s="3" t="s">
        <v>5</v>
      </c>
      <c r="C192" s="3" t="s">
        <v>16</v>
      </c>
      <c r="D192" s="3" t="s">
        <v>12</v>
      </c>
      <c r="E192" s="3" t="s">
        <v>13</v>
      </c>
      <c r="F192" s="3">
        <v>40</v>
      </c>
      <c r="G192" s="3">
        <v>1.8699999999999999</v>
      </c>
      <c r="H192" s="3">
        <f t="shared" si="2"/>
        <v>74.8</v>
      </c>
    </row>
    <row r="193" spans="1:8" x14ac:dyDescent="0.3">
      <c r="A193" s="15">
        <v>44392</v>
      </c>
      <c r="B193" s="3" t="s">
        <v>17</v>
      </c>
      <c r="C193" s="3" t="s">
        <v>19</v>
      </c>
      <c r="D193" s="3" t="s">
        <v>8</v>
      </c>
      <c r="E193" s="3" t="s">
        <v>10</v>
      </c>
      <c r="F193" s="3">
        <v>26</v>
      </c>
      <c r="G193" s="3">
        <v>1.8699999999999999</v>
      </c>
      <c r="H193" s="3">
        <f t="shared" si="2"/>
        <v>48.62</v>
      </c>
    </row>
    <row r="194" spans="1:8" x14ac:dyDescent="0.3">
      <c r="A194" s="15">
        <v>44395</v>
      </c>
      <c r="B194" s="3" t="s">
        <v>5</v>
      </c>
      <c r="C194" s="3" t="s">
        <v>6</v>
      </c>
      <c r="D194" s="3" t="s">
        <v>8</v>
      </c>
      <c r="E194" s="3" t="s">
        <v>9</v>
      </c>
      <c r="F194" s="3">
        <v>22</v>
      </c>
      <c r="G194" s="3">
        <v>2.27</v>
      </c>
      <c r="H194" s="3">
        <f t="shared" si="2"/>
        <v>49.94</v>
      </c>
    </row>
    <row r="195" spans="1:8" x14ac:dyDescent="0.3">
      <c r="A195" s="15">
        <v>44398</v>
      </c>
      <c r="B195" s="3" t="s">
        <v>5</v>
      </c>
      <c r="C195" s="3" t="s">
        <v>6</v>
      </c>
      <c r="D195" s="3" t="s">
        <v>12</v>
      </c>
      <c r="E195" s="3" t="s">
        <v>13</v>
      </c>
      <c r="F195" s="3">
        <v>32</v>
      </c>
      <c r="G195" s="3">
        <v>1.87</v>
      </c>
      <c r="H195" s="3">
        <f t="shared" si="2"/>
        <v>59.84</v>
      </c>
    </row>
    <row r="196" spans="1:8" x14ac:dyDescent="0.3">
      <c r="A196" s="15">
        <v>44401</v>
      </c>
      <c r="B196" s="3" t="s">
        <v>5</v>
      </c>
      <c r="C196" s="3" t="s">
        <v>6</v>
      </c>
      <c r="D196" s="3" t="s">
        <v>20</v>
      </c>
      <c r="E196" s="3" t="s">
        <v>21</v>
      </c>
      <c r="F196" s="3">
        <v>23</v>
      </c>
      <c r="G196" s="3">
        <v>3.4899999999999998</v>
      </c>
      <c r="H196" s="3">
        <f t="shared" si="2"/>
        <v>80.27</v>
      </c>
    </row>
    <row r="197" spans="1:8" x14ac:dyDescent="0.3">
      <c r="A197" s="15">
        <v>44404</v>
      </c>
      <c r="B197" s="3" t="s">
        <v>17</v>
      </c>
      <c r="C197" s="3" t="s">
        <v>18</v>
      </c>
      <c r="D197" s="3" t="s">
        <v>12</v>
      </c>
      <c r="E197" s="3" t="s">
        <v>7</v>
      </c>
      <c r="F197" s="3">
        <v>20</v>
      </c>
      <c r="G197" s="3">
        <v>2.1800000000000002</v>
      </c>
      <c r="H197" s="3">
        <f t="shared" si="2"/>
        <v>43.6</v>
      </c>
    </row>
    <row r="198" spans="1:8" x14ac:dyDescent="0.3">
      <c r="A198" s="15">
        <v>44407</v>
      </c>
      <c r="B198" s="3" t="s">
        <v>17</v>
      </c>
      <c r="C198" s="3" t="s">
        <v>18</v>
      </c>
      <c r="D198" s="3" t="s">
        <v>12</v>
      </c>
      <c r="E198" s="3" t="s">
        <v>13</v>
      </c>
      <c r="F198" s="3">
        <v>64</v>
      </c>
      <c r="G198" s="3">
        <v>1.87</v>
      </c>
      <c r="H198" s="3">
        <f t="shared" ref="H198:H254" si="3">G198*F198</f>
        <v>119.68</v>
      </c>
    </row>
    <row r="199" spans="1:8" x14ac:dyDescent="0.3">
      <c r="A199" s="15">
        <v>44410</v>
      </c>
      <c r="B199" s="3" t="s">
        <v>5</v>
      </c>
      <c r="C199" s="3" t="s">
        <v>16</v>
      </c>
      <c r="D199" s="3" t="s">
        <v>8</v>
      </c>
      <c r="E199" s="3" t="s">
        <v>11</v>
      </c>
      <c r="F199" s="3">
        <v>71</v>
      </c>
      <c r="G199" s="3">
        <v>1.77</v>
      </c>
      <c r="H199" s="3">
        <f t="shared" si="3"/>
        <v>125.67</v>
      </c>
    </row>
    <row r="200" spans="1:8" x14ac:dyDescent="0.3">
      <c r="A200" s="15">
        <v>44413</v>
      </c>
      <c r="B200" s="3" t="s">
        <v>17</v>
      </c>
      <c r="C200" s="3" t="s">
        <v>19</v>
      </c>
      <c r="D200" s="3" t="s">
        <v>12</v>
      </c>
      <c r="E200" s="3" t="s">
        <v>7</v>
      </c>
      <c r="F200" s="3">
        <v>90</v>
      </c>
      <c r="G200" s="3">
        <v>2.1799999999999997</v>
      </c>
      <c r="H200" s="3">
        <f t="shared" si="3"/>
        <v>196.2</v>
      </c>
    </row>
    <row r="201" spans="1:8" x14ac:dyDescent="0.3">
      <c r="A201" s="15">
        <v>44416</v>
      </c>
      <c r="B201" s="3" t="s">
        <v>17</v>
      </c>
      <c r="C201" s="3" t="s">
        <v>19</v>
      </c>
      <c r="D201" s="3" t="s">
        <v>12</v>
      </c>
      <c r="E201" s="3" t="s">
        <v>14</v>
      </c>
      <c r="F201" s="3">
        <v>38</v>
      </c>
      <c r="G201" s="3">
        <v>2.84</v>
      </c>
      <c r="H201" s="3">
        <f t="shared" si="3"/>
        <v>107.91999999999999</v>
      </c>
    </row>
    <row r="202" spans="1:8" x14ac:dyDescent="0.3">
      <c r="A202" s="15">
        <v>44419</v>
      </c>
      <c r="B202" s="3" t="s">
        <v>5</v>
      </c>
      <c r="C202" s="3" t="s">
        <v>6</v>
      </c>
      <c r="D202" s="3" t="s">
        <v>8</v>
      </c>
      <c r="E202" s="3" t="s">
        <v>11</v>
      </c>
      <c r="F202" s="3">
        <v>55</v>
      </c>
      <c r="G202" s="3">
        <v>1.7699999999999998</v>
      </c>
      <c r="H202" s="3">
        <f t="shared" si="3"/>
        <v>97.35</v>
      </c>
    </row>
    <row r="203" spans="1:8" x14ac:dyDescent="0.3">
      <c r="A203" s="15">
        <v>44422</v>
      </c>
      <c r="B203" s="3" t="s">
        <v>5</v>
      </c>
      <c r="C203" s="3" t="s">
        <v>6</v>
      </c>
      <c r="D203" s="3" t="s">
        <v>25</v>
      </c>
      <c r="E203" s="3" t="s">
        <v>22</v>
      </c>
      <c r="F203" s="3">
        <v>22</v>
      </c>
      <c r="G203" s="3">
        <v>3.15</v>
      </c>
      <c r="H203" s="3">
        <f t="shared" si="3"/>
        <v>69.3</v>
      </c>
    </row>
    <row r="204" spans="1:8" x14ac:dyDescent="0.3">
      <c r="A204" s="15">
        <v>44425</v>
      </c>
      <c r="B204" s="3" t="s">
        <v>17</v>
      </c>
      <c r="C204" s="3" t="s">
        <v>18</v>
      </c>
      <c r="D204" s="3" t="s">
        <v>8</v>
      </c>
      <c r="E204" s="3" t="s">
        <v>11</v>
      </c>
      <c r="F204" s="3">
        <v>34</v>
      </c>
      <c r="G204" s="3">
        <v>1.77</v>
      </c>
      <c r="H204" s="3">
        <f t="shared" si="3"/>
        <v>60.18</v>
      </c>
    </row>
    <row r="205" spans="1:8" x14ac:dyDescent="0.3">
      <c r="A205" s="15">
        <v>44428</v>
      </c>
      <c r="B205" s="3" t="s">
        <v>5</v>
      </c>
      <c r="C205" s="3" t="s">
        <v>16</v>
      </c>
      <c r="D205" s="3" t="s">
        <v>8</v>
      </c>
      <c r="E205" s="3" t="s">
        <v>10</v>
      </c>
      <c r="F205" s="3">
        <v>39</v>
      </c>
      <c r="G205" s="3">
        <v>1.87</v>
      </c>
      <c r="H205" s="3">
        <f t="shared" si="3"/>
        <v>72.930000000000007</v>
      </c>
    </row>
    <row r="206" spans="1:8" x14ac:dyDescent="0.3">
      <c r="A206" s="15">
        <v>44431</v>
      </c>
      <c r="B206" s="3" t="s">
        <v>5</v>
      </c>
      <c r="C206" s="3" t="s">
        <v>16</v>
      </c>
      <c r="D206" s="3" t="s">
        <v>12</v>
      </c>
      <c r="E206" s="3" t="s">
        <v>14</v>
      </c>
      <c r="F206" s="3">
        <v>41</v>
      </c>
      <c r="G206" s="3">
        <v>2.84</v>
      </c>
      <c r="H206" s="3">
        <f t="shared" si="3"/>
        <v>116.44</v>
      </c>
    </row>
    <row r="207" spans="1:8" x14ac:dyDescent="0.3">
      <c r="A207" s="15">
        <v>44434</v>
      </c>
      <c r="B207" s="3" t="s">
        <v>17</v>
      </c>
      <c r="C207" s="3" t="s">
        <v>19</v>
      </c>
      <c r="D207" s="3" t="s">
        <v>8</v>
      </c>
      <c r="E207" s="3" t="s">
        <v>11</v>
      </c>
      <c r="F207" s="3">
        <v>41</v>
      </c>
      <c r="G207" s="3">
        <v>1.7699999999999998</v>
      </c>
      <c r="H207" s="3">
        <f t="shared" si="3"/>
        <v>72.569999999999993</v>
      </c>
    </row>
    <row r="208" spans="1:8" x14ac:dyDescent="0.3">
      <c r="A208" s="15">
        <v>44437</v>
      </c>
      <c r="B208" s="3" t="s">
        <v>5</v>
      </c>
      <c r="C208" s="3" t="s">
        <v>6</v>
      </c>
      <c r="D208" s="3" t="s">
        <v>12</v>
      </c>
      <c r="E208" s="3" t="s">
        <v>7</v>
      </c>
      <c r="F208" s="3">
        <v>136</v>
      </c>
      <c r="G208" s="3">
        <v>2.1800000000000002</v>
      </c>
      <c r="H208" s="3">
        <f t="shared" si="3"/>
        <v>296.48</v>
      </c>
    </row>
    <row r="209" spans="1:8" x14ac:dyDescent="0.3">
      <c r="A209" s="15">
        <v>44440</v>
      </c>
      <c r="B209" s="3" t="s">
        <v>5</v>
      </c>
      <c r="C209" s="3" t="s">
        <v>6</v>
      </c>
      <c r="D209" s="3" t="s">
        <v>8</v>
      </c>
      <c r="E209" s="3" t="s">
        <v>11</v>
      </c>
      <c r="F209" s="3">
        <v>25</v>
      </c>
      <c r="G209" s="3">
        <v>1.77</v>
      </c>
      <c r="H209" s="3">
        <f t="shared" si="3"/>
        <v>44.25</v>
      </c>
    </row>
    <row r="210" spans="1:8" x14ac:dyDescent="0.3">
      <c r="A210" s="15">
        <v>44443</v>
      </c>
      <c r="B210" s="3" t="s">
        <v>5</v>
      </c>
      <c r="C210" s="3" t="s">
        <v>6</v>
      </c>
      <c r="D210" s="3" t="s">
        <v>25</v>
      </c>
      <c r="E210" s="3" t="s">
        <v>22</v>
      </c>
      <c r="F210" s="3">
        <v>26</v>
      </c>
      <c r="G210" s="3">
        <v>3.1500000000000004</v>
      </c>
      <c r="H210" s="3">
        <f t="shared" si="3"/>
        <v>81.900000000000006</v>
      </c>
    </row>
    <row r="211" spans="1:8" x14ac:dyDescent="0.3">
      <c r="A211" s="15">
        <v>44446</v>
      </c>
      <c r="B211" s="3" t="s">
        <v>17</v>
      </c>
      <c r="C211" s="3" t="s">
        <v>18</v>
      </c>
      <c r="D211" s="3" t="s">
        <v>8</v>
      </c>
      <c r="E211" s="3" t="s">
        <v>10</v>
      </c>
      <c r="F211" s="3">
        <v>50</v>
      </c>
      <c r="G211" s="3">
        <v>1.87</v>
      </c>
      <c r="H211" s="3">
        <f t="shared" si="3"/>
        <v>93.5</v>
      </c>
    </row>
    <row r="212" spans="1:8" x14ac:dyDescent="0.3">
      <c r="A212" s="15">
        <v>44449</v>
      </c>
      <c r="B212" s="3" t="s">
        <v>17</v>
      </c>
      <c r="C212" s="3" t="s">
        <v>18</v>
      </c>
      <c r="D212" s="3" t="s">
        <v>12</v>
      </c>
      <c r="E212" s="3" t="s">
        <v>14</v>
      </c>
      <c r="F212" s="3">
        <v>79</v>
      </c>
      <c r="G212" s="3">
        <v>2.8400000000000003</v>
      </c>
      <c r="H212" s="3">
        <f t="shared" si="3"/>
        <v>224.36</v>
      </c>
    </row>
    <row r="213" spans="1:8" x14ac:dyDescent="0.3">
      <c r="A213" s="15">
        <v>44452</v>
      </c>
      <c r="B213" s="3" t="s">
        <v>5</v>
      </c>
      <c r="C213" s="3" t="s">
        <v>16</v>
      </c>
      <c r="D213" s="3" t="s">
        <v>8</v>
      </c>
      <c r="E213" s="3" t="s">
        <v>11</v>
      </c>
      <c r="F213" s="3">
        <v>30</v>
      </c>
      <c r="G213" s="3">
        <v>1.77</v>
      </c>
      <c r="H213" s="3">
        <f t="shared" si="3"/>
        <v>53.1</v>
      </c>
    </row>
    <row r="214" spans="1:8" x14ac:dyDescent="0.3">
      <c r="A214" s="15">
        <v>44455</v>
      </c>
      <c r="B214" s="3" t="s">
        <v>5</v>
      </c>
      <c r="C214" s="3" t="s">
        <v>16</v>
      </c>
      <c r="D214" s="3" t="s">
        <v>25</v>
      </c>
      <c r="E214" s="3" t="s">
        <v>15</v>
      </c>
      <c r="F214" s="3">
        <v>20</v>
      </c>
      <c r="G214" s="3">
        <v>1.6800000000000002</v>
      </c>
      <c r="H214" s="3">
        <f t="shared" si="3"/>
        <v>33.6</v>
      </c>
    </row>
    <row r="215" spans="1:8" x14ac:dyDescent="0.3">
      <c r="A215" s="15">
        <v>44458</v>
      </c>
      <c r="B215" s="3" t="s">
        <v>17</v>
      </c>
      <c r="C215" s="3" t="s">
        <v>19</v>
      </c>
      <c r="D215" s="3" t="s">
        <v>8</v>
      </c>
      <c r="E215" s="3" t="s">
        <v>11</v>
      </c>
      <c r="F215" s="3">
        <v>49</v>
      </c>
      <c r="G215" s="3">
        <v>1.77</v>
      </c>
      <c r="H215" s="3">
        <f t="shared" si="3"/>
        <v>86.73</v>
      </c>
    </row>
    <row r="216" spans="1:8" x14ac:dyDescent="0.3">
      <c r="A216" s="15">
        <v>44461</v>
      </c>
      <c r="B216" s="3" t="s">
        <v>5</v>
      </c>
      <c r="C216" s="3" t="s">
        <v>6</v>
      </c>
      <c r="D216" s="3" t="s">
        <v>12</v>
      </c>
      <c r="E216" s="3" t="s">
        <v>7</v>
      </c>
      <c r="F216" s="3">
        <v>40</v>
      </c>
      <c r="G216" s="3">
        <v>2.1800000000000002</v>
      </c>
      <c r="H216" s="3">
        <f t="shared" si="3"/>
        <v>87.2</v>
      </c>
    </row>
    <row r="217" spans="1:8" x14ac:dyDescent="0.3">
      <c r="A217" s="15">
        <v>44464</v>
      </c>
      <c r="B217" s="3" t="s">
        <v>5</v>
      </c>
      <c r="C217" s="3" t="s">
        <v>6</v>
      </c>
      <c r="D217" s="3" t="s">
        <v>8</v>
      </c>
      <c r="E217" s="3" t="s">
        <v>11</v>
      </c>
      <c r="F217" s="3">
        <v>31</v>
      </c>
      <c r="G217" s="3">
        <v>1.77</v>
      </c>
      <c r="H217" s="3">
        <f t="shared" si="3"/>
        <v>54.87</v>
      </c>
    </row>
    <row r="218" spans="1:8" x14ac:dyDescent="0.3">
      <c r="A218" s="15">
        <v>44467</v>
      </c>
      <c r="B218" s="3" t="s">
        <v>5</v>
      </c>
      <c r="C218" s="3" t="s">
        <v>6</v>
      </c>
      <c r="D218" s="3" t="s">
        <v>25</v>
      </c>
      <c r="E218" s="3" t="s">
        <v>22</v>
      </c>
      <c r="F218" s="3">
        <v>21</v>
      </c>
      <c r="G218" s="3">
        <v>3.1500000000000004</v>
      </c>
      <c r="H218" s="3">
        <f t="shared" si="3"/>
        <v>66.150000000000006</v>
      </c>
    </row>
    <row r="219" spans="1:8" x14ac:dyDescent="0.3">
      <c r="A219" s="15">
        <v>44470</v>
      </c>
      <c r="B219" s="3" t="s">
        <v>17</v>
      </c>
      <c r="C219" s="3" t="s">
        <v>18</v>
      </c>
      <c r="D219" s="3" t="s">
        <v>8</v>
      </c>
      <c r="E219" s="3" t="s">
        <v>10</v>
      </c>
      <c r="F219" s="3">
        <v>43</v>
      </c>
      <c r="G219" s="3">
        <v>1.8699999999999999</v>
      </c>
      <c r="H219" s="3">
        <f t="shared" si="3"/>
        <v>80.41</v>
      </c>
    </row>
    <row r="220" spans="1:8" x14ac:dyDescent="0.3">
      <c r="A220" s="15">
        <v>44473</v>
      </c>
      <c r="B220" s="3" t="s">
        <v>17</v>
      </c>
      <c r="C220" s="3" t="s">
        <v>18</v>
      </c>
      <c r="D220" s="3" t="s">
        <v>12</v>
      </c>
      <c r="E220" s="3" t="s">
        <v>14</v>
      </c>
      <c r="F220" s="3">
        <v>47</v>
      </c>
      <c r="G220" s="3">
        <v>2.84</v>
      </c>
      <c r="H220" s="3">
        <f t="shared" si="3"/>
        <v>133.47999999999999</v>
      </c>
    </row>
    <row r="221" spans="1:8" x14ac:dyDescent="0.3">
      <c r="A221" s="15">
        <v>44476</v>
      </c>
      <c r="B221" s="3" t="s">
        <v>5</v>
      </c>
      <c r="C221" s="3" t="s">
        <v>16</v>
      </c>
      <c r="D221" s="3" t="s">
        <v>12</v>
      </c>
      <c r="E221" s="3" t="s">
        <v>7</v>
      </c>
      <c r="F221" s="3">
        <v>175</v>
      </c>
      <c r="G221" s="3">
        <v>2.1800000000000002</v>
      </c>
      <c r="H221" s="3">
        <f t="shared" si="3"/>
        <v>381.5</v>
      </c>
    </row>
    <row r="222" spans="1:8" x14ac:dyDescent="0.3">
      <c r="A222" s="15">
        <v>44479</v>
      </c>
      <c r="B222" s="3" t="s">
        <v>5</v>
      </c>
      <c r="C222" s="3" t="s">
        <v>16</v>
      </c>
      <c r="D222" s="3" t="s">
        <v>12</v>
      </c>
      <c r="E222" s="3" t="s">
        <v>13</v>
      </c>
      <c r="F222" s="3">
        <v>23</v>
      </c>
      <c r="G222" s="3">
        <v>1.8699999999999999</v>
      </c>
      <c r="H222" s="3">
        <f t="shared" si="3"/>
        <v>43.01</v>
      </c>
    </row>
    <row r="223" spans="1:8" x14ac:dyDescent="0.3">
      <c r="A223" s="15">
        <v>44482</v>
      </c>
      <c r="B223" s="3" t="s">
        <v>17</v>
      </c>
      <c r="C223" s="3" t="s">
        <v>19</v>
      </c>
      <c r="D223" s="3" t="s">
        <v>8</v>
      </c>
      <c r="E223" s="3" t="s">
        <v>11</v>
      </c>
      <c r="F223" s="3">
        <v>40</v>
      </c>
      <c r="G223" s="3">
        <v>1.77</v>
      </c>
      <c r="H223" s="3">
        <f t="shared" si="3"/>
        <v>70.8</v>
      </c>
    </row>
    <row r="224" spans="1:8" x14ac:dyDescent="0.3">
      <c r="A224" s="15">
        <v>44485</v>
      </c>
      <c r="B224" s="3" t="s">
        <v>5</v>
      </c>
      <c r="C224" s="3" t="s">
        <v>6</v>
      </c>
      <c r="D224" s="3" t="s">
        <v>12</v>
      </c>
      <c r="E224" s="3" t="s">
        <v>7</v>
      </c>
      <c r="F224" s="3">
        <v>87</v>
      </c>
      <c r="G224" s="3">
        <v>2.1800000000000002</v>
      </c>
      <c r="H224" s="3">
        <f t="shared" si="3"/>
        <v>189.66000000000003</v>
      </c>
    </row>
    <row r="225" spans="1:8" x14ac:dyDescent="0.3">
      <c r="A225" s="15">
        <v>44488</v>
      </c>
      <c r="B225" s="3" t="s">
        <v>5</v>
      </c>
      <c r="C225" s="3" t="s">
        <v>6</v>
      </c>
      <c r="D225" s="3" t="s">
        <v>8</v>
      </c>
      <c r="E225" s="3" t="s">
        <v>11</v>
      </c>
      <c r="F225" s="3">
        <v>43</v>
      </c>
      <c r="G225" s="3">
        <v>1.77</v>
      </c>
      <c r="H225" s="3">
        <f t="shared" si="3"/>
        <v>76.11</v>
      </c>
    </row>
    <row r="226" spans="1:8" x14ac:dyDescent="0.3">
      <c r="A226" s="15">
        <v>44491</v>
      </c>
      <c r="B226" s="3" t="s">
        <v>5</v>
      </c>
      <c r="C226" s="3" t="s">
        <v>6</v>
      </c>
      <c r="D226" s="3" t="s">
        <v>20</v>
      </c>
      <c r="E226" s="3" t="s">
        <v>21</v>
      </c>
      <c r="F226" s="3">
        <v>30</v>
      </c>
      <c r="G226" s="3">
        <v>3.49</v>
      </c>
      <c r="H226" s="3">
        <f t="shared" si="3"/>
        <v>104.7</v>
      </c>
    </row>
    <row r="227" spans="1:8" x14ac:dyDescent="0.3">
      <c r="A227" s="15">
        <v>44494</v>
      </c>
      <c r="B227" s="3" t="s">
        <v>17</v>
      </c>
      <c r="C227" s="3" t="s">
        <v>18</v>
      </c>
      <c r="D227" s="3" t="s">
        <v>8</v>
      </c>
      <c r="E227" s="3" t="s">
        <v>11</v>
      </c>
      <c r="F227" s="3">
        <v>35</v>
      </c>
      <c r="G227" s="3">
        <v>1.77</v>
      </c>
      <c r="H227" s="3">
        <f t="shared" si="3"/>
        <v>61.95</v>
      </c>
    </row>
    <row r="228" spans="1:8" x14ac:dyDescent="0.3">
      <c r="A228" s="15">
        <v>44497</v>
      </c>
      <c r="B228" s="3" t="s">
        <v>5</v>
      </c>
      <c r="C228" s="3" t="s">
        <v>16</v>
      </c>
      <c r="D228" s="3" t="s">
        <v>8</v>
      </c>
      <c r="E228" s="3" t="s">
        <v>10</v>
      </c>
      <c r="F228" s="3">
        <v>57</v>
      </c>
      <c r="G228" s="3">
        <v>1.87</v>
      </c>
      <c r="H228" s="3">
        <f t="shared" si="3"/>
        <v>106.59</v>
      </c>
    </row>
    <row r="229" spans="1:8" x14ac:dyDescent="0.3">
      <c r="A229" s="15">
        <v>44500</v>
      </c>
      <c r="B229" s="3" t="s">
        <v>5</v>
      </c>
      <c r="C229" s="3" t="s">
        <v>16</v>
      </c>
      <c r="D229" s="3" t="s">
        <v>25</v>
      </c>
      <c r="E229" s="3" t="s">
        <v>15</v>
      </c>
      <c r="F229" s="3">
        <v>25</v>
      </c>
      <c r="G229" s="3">
        <v>1.68</v>
      </c>
      <c r="H229" s="3">
        <f t="shared" si="3"/>
        <v>42</v>
      </c>
    </row>
    <row r="230" spans="1:8" x14ac:dyDescent="0.3">
      <c r="A230" s="15">
        <v>44503</v>
      </c>
      <c r="B230" s="3" t="s">
        <v>17</v>
      </c>
      <c r="C230" s="3" t="s">
        <v>19</v>
      </c>
      <c r="D230" s="3" t="s">
        <v>12</v>
      </c>
      <c r="E230" s="3" t="s">
        <v>13</v>
      </c>
      <c r="F230" s="3">
        <v>24</v>
      </c>
      <c r="G230" s="3">
        <v>1.87</v>
      </c>
      <c r="H230" s="3">
        <f t="shared" si="3"/>
        <v>44.88</v>
      </c>
    </row>
    <row r="231" spans="1:8" x14ac:dyDescent="0.3">
      <c r="A231" s="15">
        <v>44506</v>
      </c>
      <c r="B231" s="3" t="s">
        <v>5</v>
      </c>
      <c r="C231" s="3" t="s">
        <v>6</v>
      </c>
      <c r="D231" s="3" t="s">
        <v>8</v>
      </c>
      <c r="E231" s="3" t="s">
        <v>10</v>
      </c>
      <c r="F231" s="3">
        <v>83</v>
      </c>
      <c r="G231" s="3">
        <v>1.87</v>
      </c>
      <c r="H231" s="3">
        <f t="shared" si="3"/>
        <v>155.21</v>
      </c>
    </row>
    <row r="232" spans="1:8" x14ac:dyDescent="0.3">
      <c r="A232" s="15">
        <v>44509</v>
      </c>
      <c r="B232" s="3" t="s">
        <v>5</v>
      </c>
      <c r="C232" s="3" t="s">
        <v>6</v>
      </c>
      <c r="D232" s="3" t="s">
        <v>12</v>
      </c>
      <c r="E232" s="3" t="s">
        <v>14</v>
      </c>
      <c r="F232" s="3">
        <v>124</v>
      </c>
      <c r="G232" s="3">
        <v>2.8400000000000003</v>
      </c>
      <c r="H232" s="3">
        <f t="shared" si="3"/>
        <v>352.16</v>
      </c>
    </row>
    <row r="233" spans="1:8" x14ac:dyDescent="0.3">
      <c r="A233" s="15">
        <v>44512</v>
      </c>
      <c r="B233" s="3" t="s">
        <v>17</v>
      </c>
      <c r="C233" s="3" t="s">
        <v>18</v>
      </c>
      <c r="D233" s="3" t="s">
        <v>8</v>
      </c>
      <c r="E233" s="3" t="s">
        <v>11</v>
      </c>
      <c r="F233" s="3">
        <v>137</v>
      </c>
      <c r="G233" s="3">
        <v>1.77</v>
      </c>
      <c r="H233" s="3">
        <f t="shared" si="3"/>
        <v>242.49</v>
      </c>
    </row>
    <row r="234" spans="1:8" x14ac:dyDescent="0.3">
      <c r="A234" s="15">
        <v>44515</v>
      </c>
      <c r="B234" s="3" t="s">
        <v>5</v>
      </c>
      <c r="C234" s="3" t="s">
        <v>16</v>
      </c>
      <c r="D234" s="3" t="s">
        <v>12</v>
      </c>
      <c r="E234" s="3" t="s">
        <v>7</v>
      </c>
      <c r="F234" s="3">
        <v>146</v>
      </c>
      <c r="G234" s="3">
        <v>2.1799999999999997</v>
      </c>
      <c r="H234" s="3">
        <f t="shared" si="3"/>
        <v>318.27999999999997</v>
      </c>
    </row>
    <row r="235" spans="1:8" x14ac:dyDescent="0.3">
      <c r="A235" s="15">
        <v>44518</v>
      </c>
      <c r="B235" s="3" t="s">
        <v>5</v>
      </c>
      <c r="C235" s="3" t="s">
        <v>16</v>
      </c>
      <c r="D235" s="3" t="s">
        <v>12</v>
      </c>
      <c r="E235" s="3" t="s">
        <v>13</v>
      </c>
      <c r="F235" s="3">
        <v>34</v>
      </c>
      <c r="G235" s="3">
        <v>1.8699999999999999</v>
      </c>
      <c r="H235" s="3">
        <f t="shared" si="3"/>
        <v>63.58</v>
      </c>
    </row>
    <row r="236" spans="1:8" x14ac:dyDescent="0.3">
      <c r="A236" s="15">
        <v>44521</v>
      </c>
      <c r="B236" s="3" t="s">
        <v>17</v>
      </c>
      <c r="C236" s="3" t="s">
        <v>19</v>
      </c>
      <c r="D236" s="3" t="s">
        <v>8</v>
      </c>
      <c r="E236" s="3" t="s">
        <v>11</v>
      </c>
      <c r="F236" s="3">
        <v>20</v>
      </c>
      <c r="G236" s="3">
        <v>1.77</v>
      </c>
      <c r="H236" s="3">
        <f t="shared" si="3"/>
        <v>35.4</v>
      </c>
    </row>
    <row r="237" spans="1:8" x14ac:dyDescent="0.3">
      <c r="A237" s="15">
        <v>44524</v>
      </c>
      <c r="B237" s="3" t="s">
        <v>5</v>
      </c>
      <c r="C237" s="3" t="s">
        <v>6</v>
      </c>
      <c r="D237" s="3" t="s">
        <v>12</v>
      </c>
      <c r="E237" s="3" t="s">
        <v>7</v>
      </c>
      <c r="F237" s="3">
        <v>139</v>
      </c>
      <c r="G237" s="3">
        <v>2.1799999999999997</v>
      </c>
      <c r="H237" s="3">
        <f t="shared" si="3"/>
        <v>303.02</v>
      </c>
    </row>
    <row r="238" spans="1:8" x14ac:dyDescent="0.3">
      <c r="A238" s="15">
        <v>44527</v>
      </c>
      <c r="B238" s="3" t="s">
        <v>5</v>
      </c>
      <c r="C238" s="3" t="s">
        <v>6</v>
      </c>
      <c r="D238" s="3" t="s">
        <v>12</v>
      </c>
      <c r="E238" s="3" t="s">
        <v>13</v>
      </c>
      <c r="F238" s="3">
        <v>211</v>
      </c>
      <c r="G238" s="3">
        <v>1.8699999999999999</v>
      </c>
      <c r="H238" s="3">
        <f t="shared" si="3"/>
        <v>394.57</v>
      </c>
    </row>
    <row r="239" spans="1:8" x14ac:dyDescent="0.3">
      <c r="A239" s="15">
        <v>44530</v>
      </c>
      <c r="B239" s="3" t="s">
        <v>5</v>
      </c>
      <c r="C239" s="3" t="s">
        <v>6</v>
      </c>
      <c r="D239" s="3" t="s">
        <v>20</v>
      </c>
      <c r="E239" s="3" t="s">
        <v>21</v>
      </c>
      <c r="F239" s="3">
        <v>20</v>
      </c>
      <c r="G239" s="3">
        <v>3.4899999999999998</v>
      </c>
      <c r="H239" s="3">
        <f t="shared" si="3"/>
        <v>69.8</v>
      </c>
    </row>
    <row r="240" spans="1:8" x14ac:dyDescent="0.3">
      <c r="A240" s="15">
        <v>44533</v>
      </c>
      <c r="B240" s="3" t="s">
        <v>17</v>
      </c>
      <c r="C240" s="3" t="s">
        <v>18</v>
      </c>
      <c r="D240" s="3" t="s">
        <v>8</v>
      </c>
      <c r="E240" s="3" t="s">
        <v>10</v>
      </c>
      <c r="F240" s="3">
        <v>42</v>
      </c>
      <c r="G240" s="3">
        <v>1.87</v>
      </c>
      <c r="H240" s="3">
        <f t="shared" si="3"/>
        <v>78.540000000000006</v>
      </c>
    </row>
    <row r="241" spans="1:8" x14ac:dyDescent="0.3">
      <c r="A241" s="15">
        <v>44536</v>
      </c>
      <c r="B241" s="3" t="s">
        <v>17</v>
      </c>
      <c r="C241" s="3" t="s">
        <v>18</v>
      </c>
      <c r="D241" s="3" t="s">
        <v>12</v>
      </c>
      <c r="E241" s="3" t="s">
        <v>14</v>
      </c>
      <c r="F241" s="3">
        <v>100</v>
      </c>
      <c r="G241" s="3">
        <v>2.84</v>
      </c>
      <c r="H241" s="3">
        <f t="shared" si="3"/>
        <v>284</v>
      </c>
    </row>
    <row r="242" spans="1:8" x14ac:dyDescent="0.3">
      <c r="A242" s="15">
        <v>44539</v>
      </c>
      <c r="B242" s="3" t="s">
        <v>5</v>
      </c>
      <c r="C242" s="3" t="s">
        <v>16</v>
      </c>
      <c r="D242" s="3" t="s">
        <v>8</v>
      </c>
      <c r="E242" s="3" t="s">
        <v>11</v>
      </c>
      <c r="F242" s="3">
        <v>38</v>
      </c>
      <c r="G242" s="3">
        <v>1.7700000000000002</v>
      </c>
      <c r="H242" s="3">
        <f t="shared" si="3"/>
        <v>67.260000000000005</v>
      </c>
    </row>
    <row r="243" spans="1:8" x14ac:dyDescent="0.3">
      <c r="A243" s="15">
        <v>44542</v>
      </c>
      <c r="B243" s="3" t="s">
        <v>5</v>
      </c>
      <c r="C243" s="3" t="s">
        <v>16</v>
      </c>
      <c r="D243" s="3" t="s">
        <v>20</v>
      </c>
      <c r="E243" s="3" t="s">
        <v>21</v>
      </c>
      <c r="F243" s="3">
        <v>25</v>
      </c>
      <c r="G243" s="3">
        <v>3.49</v>
      </c>
      <c r="H243" s="3">
        <f t="shared" si="3"/>
        <v>87.25</v>
      </c>
    </row>
    <row r="244" spans="1:8" x14ac:dyDescent="0.3">
      <c r="A244" s="15">
        <v>44545</v>
      </c>
      <c r="B244" s="3" t="s">
        <v>17</v>
      </c>
      <c r="C244" s="3" t="s">
        <v>19</v>
      </c>
      <c r="D244" s="3" t="s">
        <v>12</v>
      </c>
      <c r="E244" s="3" t="s">
        <v>13</v>
      </c>
      <c r="F244" s="3">
        <v>96</v>
      </c>
      <c r="G244" s="3">
        <v>1.87</v>
      </c>
      <c r="H244" s="3">
        <f t="shared" si="3"/>
        <v>179.52</v>
      </c>
    </row>
    <row r="245" spans="1:8" x14ac:dyDescent="0.3">
      <c r="A245" s="15">
        <v>44548</v>
      </c>
      <c r="B245" s="3" t="s">
        <v>5</v>
      </c>
      <c r="C245" s="3" t="s">
        <v>6</v>
      </c>
      <c r="D245" s="3" t="s">
        <v>12</v>
      </c>
      <c r="E245" s="3" t="s">
        <v>7</v>
      </c>
      <c r="F245" s="3">
        <v>34</v>
      </c>
      <c r="G245" s="3">
        <v>2.1800000000000002</v>
      </c>
      <c r="H245" s="3">
        <f t="shared" si="3"/>
        <v>74.12</v>
      </c>
    </row>
    <row r="246" spans="1:8" x14ac:dyDescent="0.3">
      <c r="A246" s="15">
        <v>44551</v>
      </c>
      <c r="B246" s="3" t="s">
        <v>5</v>
      </c>
      <c r="C246" s="3" t="s">
        <v>6</v>
      </c>
      <c r="D246" s="3" t="s">
        <v>12</v>
      </c>
      <c r="E246" s="3" t="s">
        <v>13</v>
      </c>
      <c r="F246" s="3">
        <v>245</v>
      </c>
      <c r="G246" s="3">
        <v>1.8699999999999999</v>
      </c>
      <c r="H246" s="3">
        <f t="shared" si="3"/>
        <v>458.15</v>
      </c>
    </row>
    <row r="247" spans="1:8" x14ac:dyDescent="0.3">
      <c r="A247" s="15">
        <v>44554</v>
      </c>
      <c r="B247" s="3" t="s">
        <v>5</v>
      </c>
      <c r="C247" s="3" t="s">
        <v>6</v>
      </c>
      <c r="D247" s="3" t="s">
        <v>20</v>
      </c>
      <c r="E247" s="3" t="s">
        <v>21</v>
      </c>
      <c r="F247" s="3">
        <v>30</v>
      </c>
      <c r="G247" s="3">
        <v>3.49</v>
      </c>
      <c r="H247" s="3">
        <f t="shared" si="3"/>
        <v>104.7</v>
      </c>
    </row>
    <row r="248" spans="1:8" x14ac:dyDescent="0.3">
      <c r="A248" s="15">
        <v>44557</v>
      </c>
      <c r="B248" s="3" t="s">
        <v>17</v>
      </c>
      <c r="C248" s="3" t="s">
        <v>18</v>
      </c>
      <c r="D248" s="3" t="s">
        <v>8</v>
      </c>
      <c r="E248" s="3" t="s">
        <v>10</v>
      </c>
      <c r="F248" s="3">
        <v>30</v>
      </c>
      <c r="G248" s="3">
        <v>1.87</v>
      </c>
      <c r="H248" s="3">
        <f t="shared" si="3"/>
        <v>56.1</v>
      </c>
    </row>
    <row r="249" spans="1:8" x14ac:dyDescent="0.3">
      <c r="A249" s="15">
        <v>44560</v>
      </c>
      <c r="B249" s="3" t="s">
        <v>17</v>
      </c>
      <c r="C249" s="3" t="s">
        <v>18</v>
      </c>
      <c r="D249" s="3" t="s">
        <v>12</v>
      </c>
      <c r="E249" s="3" t="s">
        <v>14</v>
      </c>
      <c r="F249" s="3">
        <v>44</v>
      </c>
      <c r="G249" s="3">
        <v>2.84</v>
      </c>
      <c r="H249" s="3">
        <f t="shared" si="3"/>
        <v>124.96</v>
      </c>
    </row>
    <row r="250" spans="1:8" x14ac:dyDescent="0.3">
      <c r="A250" s="15">
        <v>44858</v>
      </c>
      <c r="B250" s="16" t="s">
        <v>17</v>
      </c>
      <c r="C250" s="17" t="s">
        <v>16</v>
      </c>
      <c r="D250" s="17" t="s">
        <v>8</v>
      </c>
      <c r="E250" s="17" t="s">
        <v>11</v>
      </c>
      <c r="F250" s="17">
        <v>50</v>
      </c>
      <c r="G250" s="18">
        <v>1.77</v>
      </c>
      <c r="H250" s="18">
        <f t="shared" si="3"/>
        <v>88.5</v>
      </c>
    </row>
    <row r="251" spans="1:8" x14ac:dyDescent="0.3">
      <c r="A251" s="15">
        <v>44859</v>
      </c>
      <c r="B251" s="16" t="s">
        <v>17</v>
      </c>
      <c r="C251" s="17" t="s">
        <v>16</v>
      </c>
      <c r="D251" s="17" t="s">
        <v>25</v>
      </c>
      <c r="E251" s="17" t="s">
        <v>15</v>
      </c>
      <c r="F251" s="17">
        <v>23</v>
      </c>
      <c r="G251" s="18">
        <v>1.68</v>
      </c>
      <c r="H251" s="18">
        <f t="shared" si="3"/>
        <v>38.64</v>
      </c>
    </row>
    <row r="252" spans="1:8" x14ac:dyDescent="0.3">
      <c r="A252" s="40">
        <v>44860</v>
      </c>
      <c r="B252" s="38" t="s">
        <v>5</v>
      </c>
      <c r="C252" s="41" t="s">
        <v>16</v>
      </c>
      <c r="D252" s="41" t="s">
        <v>25</v>
      </c>
      <c r="E252" s="3" t="s">
        <v>22</v>
      </c>
      <c r="F252" s="41">
        <v>100</v>
      </c>
      <c r="G252" s="41">
        <v>3.15</v>
      </c>
      <c r="H252" s="43">
        <f t="shared" si="3"/>
        <v>315</v>
      </c>
    </row>
    <row r="253" spans="1:8" x14ac:dyDescent="0.3">
      <c r="A253" s="40">
        <v>44861</v>
      </c>
      <c r="B253" s="16" t="s">
        <v>5</v>
      </c>
      <c r="C253" s="17" t="s">
        <v>6</v>
      </c>
      <c r="D253" s="17" t="s">
        <v>25</v>
      </c>
      <c r="E253" s="17" t="s">
        <v>22</v>
      </c>
      <c r="F253" s="17">
        <v>35</v>
      </c>
      <c r="G253" s="18">
        <v>1.35</v>
      </c>
      <c r="H253" s="18">
        <f t="shared" si="3"/>
        <v>47.25</v>
      </c>
    </row>
    <row r="254" spans="1:8" x14ac:dyDescent="0.3">
      <c r="A254" s="40">
        <v>44862</v>
      </c>
      <c r="B254" s="16" t="s">
        <v>17</v>
      </c>
      <c r="C254" s="16" t="s">
        <v>18</v>
      </c>
      <c r="D254" s="16" t="s">
        <v>12</v>
      </c>
      <c r="E254" s="16" t="s">
        <v>14</v>
      </c>
      <c r="F254" s="17">
        <v>59</v>
      </c>
      <c r="G254" s="18">
        <v>2.84</v>
      </c>
      <c r="H254" s="18">
        <f t="shared" si="3"/>
        <v>167.56</v>
      </c>
    </row>
    <row r="255" spans="1:8" x14ac:dyDescent="0.3">
      <c r="A255" s="58"/>
      <c r="B255" s="17"/>
      <c r="C255" s="17"/>
      <c r="D255" s="17"/>
      <c r="E255" s="17"/>
      <c r="F255" s="17"/>
      <c r="G255" s="18"/>
      <c r="H255" s="18"/>
    </row>
  </sheetData>
  <mergeCells count="1">
    <mergeCell ref="A1:H2"/>
  </mergeCells>
  <conditionalFormatting sqref="H6:H254 I1">
    <cfRule type="dataBar" priority="1">
      <dataBar>
        <cfvo type="min"/>
        <cfvo type="max"/>
        <color rgb="FF638EC6"/>
      </dataBar>
      <extLst>
        <ext xmlns:x14="http://schemas.microsoft.com/office/spreadsheetml/2009/9/main" uri="{B025F937-C7B1-47D3-B67F-A62EFF666E3E}">
          <x14:id>{869CB6F8-84E9-4BFC-B2BE-5DA90E238B11}</x14:id>
        </ext>
      </extLst>
    </cfRule>
  </conditionalFormatting>
  <hyperlinks>
    <hyperlink ref="I1" r:id="rId1" xr:uid="{C6CD55C2-6E6D-4EA5-8563-DAF23ADC425A}"/>
  </hyperlinks>
  <pageMargins left="0.7" right="0.7" top="0.75" bottom="0.75" header="0.3" footer="0.3"/>
  <pageSetup orientation="portrait"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869CB6F8-84E9-4BFC-B2BE-5DA90E238B11}">
            <x14:dataBar minLength="0" maxLength="100" gradient="0">
              <x14:cfvo type="autoMin"/>
              <x14:cfvo type="autoMax"/>
              <x14:negativeFillColor rgb="FFFF0000"/>
              <x14:axisColor rgb="FF000000"/>
            </x14:dataBar>
          </x14:cfRule>
          <xm:sqref>H6:H254 I1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8D286-9187-45EB-8730-0D299A7ABD00}">
  <sheetPr codeName="Sheet3"/>
  <dimension ref="A1"/>
  <sheetViews>
    <sheetView topLeftCell="A3" workbookViewId="0">
      <selection activeCell="L25" sqref="L25"/>
    </sheetView>
  </sheetViews>
  <sheetFormatPr defaultRowHeight="14.4" x14ac:dyDescent="0.3"/>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61A3D9-86FC-4A96-8A64-0939836DDE60}">
  <sheetPr codeName="Sheet4"/>
  <dimension ref="B2:C10"/>
  <sheetViews>
    <sheetView workbookViewId="0">
      <selection activeCell="E14" sqref="E14"/>
    </sheetView>
  </sheetViews>
  <sheetFormatPr defaultRowHeight="14.4" x14ac:dyDescent="0.3"/>
  <cols>
    <col min="2" max="2" width="12.88671875" customWidth="1"/>
    <col min="3" max="3" width="14.109375" customWidth="1"/>
  </cols>
  <sheetData>
    <row r="2" spans="2:3" x14ac:dyDescent="0.3">
      <c r="B2" s="44" t="s">
        <v>36</v>
      </c>
      <c r="C2" s="45" t="s">
        <v>37</v>
      </c>
    </row>
    <row r="3" spans="2:3" x14ac:dyDescent="0.3">
      <c r="B3" s="39" t="s">
        <v>0</v>
      </c>
      <c r="C3" s="40"/>
    </row>
    <row r="4" spans="2:3" x14ac:dyDescent="0.3">
      <c r="B4" s="39" t="s">
        <v>1</v>
      </c>
      <c r="C4" s="38"/>
    </row>
    <row r="5" spans="2:3" x14ac:dyDescent="0.3">
      <c r="B5" s="39" t="s">
        <v>2</v>
      </c>
      <c r="C5" s="54"/>
    </row>
    <row r="6" spans="2:3" x14ac:dyDescent="0.3">
      <c r="B6" s="39" t="s">
        <v>3</v>
      </c>
      <c r="C6" s="54"/>
    </row>
    <row r="7" spans="2:3" x14ac:dyDescent="0.3">
      <c r="B7" s="39" t="s">
        <v>4</v>
      </c>
      <c r="C7" s="54"/>
    </row>
    <row r="8" spans="2:3" x14ac:dyDescent="0.3">
      <c r="B8" s="39" t="s">
        <v>23</v>
      </c>
      <c r="C8" s="41"/>
    </row>
    <row r="9" spans="2:3" x14ac:dyDescent="0.3">
      <c r="B9" s="39" t="s">
        <v>24</v>
      </c>
      <c r="C9" s="41"/>
    </row>
    <row r="10" spans="2:3" x14ac:dyDescent="0.3">
      <c r="B10" s="42" t="s">
        <v>58</v>
      </c>
      <c r="C10" s="43"/>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2CC10-7A04-46F4-B54C-887D1284F6E2}">
  <sheetPr codeName="Sheet6"/>
  <dimension ref="B2:I8"/>
  <sheetViews>
    <sheetView workbookViewId="0">
      <selection activeCell="E18" sqref="E18"/>
    </sheetView>
  </sheetViews>
  <sheetFormatPr defaultRowHeight="14.4" x14ac:dyDescent="0.3"/>
  <cols>
    <col min="2" max="9" width="12.77734375" customWidth="1"/>
  </cols>
  <sheetData>
    <row r="2" spans="2:9" ht="15" thickBot="1" x14ac:dyDescent="0.35">
      <c r="B2" s="22" t="s">
        <v>39</v>
      </c>
    </row>
    <row r="3" spans="2:9" x14ac:dyDescent="0.3">
      <c r="B3" s="19" t="s">
        <v>0</v>
      </c>
      <c r="C3" s="20" t="s">
        <v>1</v>
      </c>
      <c r="D3" s="20" t="s">
        <v>2</v>
      </c>
      <c r="E3" s="20" t="s">
        <v>3</v>
      </c>
      <c r="F3" s="20" t="s">
        <v>4</v>
      </c>
      <c r="G3" s="20" t="s">
        <v>23</v>
      </c>
      <c r="H3" s="20" t="s">
        <v>24</v>
      </c>
      <c r="I3" s="21" t="s">
        <v>58</v>
      </c>
    </row>
    <row r="4" spans="2:9" ht="15" thickBot="1" x14ac:dyDescent="0.35">
      <c r="B4" s="2"/>
      <c r="C4" s="10"/>
      <c r="D4" s="10"/>
      <c r="E4" s="10"/>
      <c r="F4" s="55"/>
      <c r="G4" s="10"/>
      <c r="H4" s="10"/>
      <c r="I4" s="11"/>
    </row>
    <row r="8" spans="2:9" x14ac:dyDescent="0.3">
      <c r="B8" s="22" t="s">
        <v>38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FD22-76FB-4F3C-9959-0C702810C16A}">
  <sheetPr codeName="Sheet5"/>
  <dimension ref="A1:D10"/>
  <sheetViews>
    <sheetView tabSelected="1" workbookViewId="0">
      <selection activeCell="D23" sqref="D23"/>
    </sheetView>
  </sheetViews>
  <sheetFormatPr defaultRowHeight="14.4" x14ac:dyDescent="0.3"/>
  <cols>
    <col min="1" max="1" width="13.77734375" customWidth="1"/>
    <col min="2" max="2" width="18.88671875" customWidth="1"/>
    <col min="3" max="3" width="30.6640625" customWidth="1"/>
    <col min="4" max="4" width="30.77734375" customWidth="1"/>
  </cols>
  <sheetData>
    <row r="1" spans="1:4" ht="15" thickBot="1" x14ac:dyDescent="0.35">
      <c r="A1" s="31" t="s">
        <v>3</v>
      </c>
      <c r="B1" s="29" t="s">
        <v>34</v>
      </c>
      <c r="C1" s="30" t="s">
        <v>35</v>
      </c>
    </row>
    <row r="2" spans="1:4" x14ac:dyDescent="0.3">
      <c r="A2" s="4" t="str">
        <f>Data!D7</f>
        <v>Crackers</v>
      </c>
      <c r="B2" s="5" t="s">
        <v>26</v>
      </c>
      <c r="C2" s="6" t="s">
        <v>27</v>
      </c>
    </row>
    <row r="3" spans="1:4" x14ac:dyDescent="0.3">
      <c r="A3" s="7" t="str">
        <f>Data!D8</f>
        <v>Cookies</v>
      </c>
      <c r="B3" s="3" t="s">
        <v>29</v>
      </c>
      <c r="C3" s="8" t="s">
        <v>31</v>
      </c>
    </row>
    <row r="4" spans="1:4" x14ac:dyDescent="0.3">
      <c r="A4" s="7" t="str">
        <f>Data!D11</f>
        <v>Bars</v>
      </c>
      <c r="B4" s="3" t="s">
        <v>30</v>
      </c>
      <c r="C4" s="8" t="s">
        <v>33</v>
      </c>
    </row>
    <row r="5" spans="1:4" ht="15" thickBot="1" x14ac:dyDescent="0.35">
      <c r="A5" s="9" t="str">
        <f>Data!D15</f>
        <v>Crisps</v>
      </c>
      <c r="B5" s="10" t="s">
        <v>28</v>
      </c>
      <c r="C5" s="11" t="s">
        <v>32</v>
      </c>
    </row>
    <row r="8" spans="1:4" ht="15" thickBot="1" x14ac:dyDescent="0.35"/>
    <row r="9" spans="1:4" ht="15" thickBot="1" x14ac:dyDescent="0.35">
      <c r="A9" s="28" t="s">
        <v>4</v>
      </c>
      <c r="B9" s="28" t="s">
        <v>3</v>
      </c>
      <c r="C9" s="29" t="s">
        <v>34</v>
      </c>
      <c r="D9" s="30" t="s">
        <v>35</v>
      </c>
    </row>
    <row r="10" spans="1:4" ht="15" thickBot="1" x14ac:dyDescent="0.35">
      <c r="A10" s="25" t="s">
        <v>21</v>
      </c>
      <c r="B10" s="26" t="str">
        <f>INDEX(SourceData[#All],MATCH(A10,SourceData[[#All],[Product]],0),4)</f>
        <v>Crackers</v>
      </c>
      <c r="C10" s="26" t="str">
        <f>VLOOKUP(B10,A1:C5,2,0)</f>
        <v>Healthy</v>
      </c>
      <c r="D10" s="27" t="str">
        <f>VLOOKUP(B10,A1:C5,3,0)</f>
        <v>Maximum 20 slide per week</v>
      </c>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103B5E7-A78B-451A-BB90-334F07835010}">
          <x14:formula1>
            <xm:f>Data!$J$6:$J$14</xm:f>
          </x14:formula1>
          <xm:sqref>A10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D72EE-061B-485A-A3DB-A7D40A1D0971}">
  <sheetPr codeName="Sheet7"/>
  <dimension ref="A3:F33"/>
  <sheetViews>
    <sheetView topLeftCell="A3" workbookViewId="0">
      <selection activeCell="B42" sqref="B42"/>
    </sheetView>
  </sheetViews>
  <sheetFormatPr defaultRowHeight="14.4" x14ac:dyDescent="0.3"/>
  <cols>
    <col min="1" max="1" width="12.5546875" bestFit="1" customWidth="1"/>
    <col min="2" max="2" width="15.5546875" bestFit="1" customWidth="1"/>
    <col min="3" max="3" width="10.77734375" bestFit="1" customWidth="1"/>
    <col min="4" max="5" width="9.44140625" bestFit="1" customWidth="1"/>
    <col min="6" max="6" width="10.77734375" bestFit="1" customWidth="1"/>
  </cols>
  <sheetData>
    <row r="3" spans="1:6" x14ac:dyDescent="0.3">
      <c r="A3" s="37" t="s">
        <v>58</v>
      </c>
      <c r="B3" s="37" t="s">
        <v>56</v>
      </c>
      <c r="C3" s="37"/>
      <c r="D3" s="37"/>
      <c r="E3" s="37"/>
      <c r="F3" s="37"/>
    </row>
    <row r="4" spans="1:6" x14ac:dyDescent="0.3">
      <c r="A4" s="50" t="s">
        <v>40</v>
      </c>
      <c r="B4" s="37" t="s">
        <v>6</v>
      </c>
      <c r="C4" s="37" t="s">
        <v>18</v>
      </c>
      <c r="D4" s="37" t="s">
        <v>16</v>
      </c>
      <c r="E4" s="37" t="s">
        <v>19</v>
      </c>
      <c r="F4" s="37" t="s">
        <v>41</v>
      </c>
    </row>
    <row r="5" spans="1:6" x14ac:dyDescent="0.3">
      <c r="A5" s="32" t="s">
        <v>42</v>
      </c>
      <c r="B5" s="35">
        <v>7242.78</v>
      </c>
      <c r="C5" s="35">
        <v>3775.39</v>
      </c>
      <c r="D5" s="35">
        <v>4873.91</v>
      </c>
      <c r="E5" s="35">
        <v>2096.5800000000004</v>
      </c>
      <c r="F5" s="35">
        <v>17988.659999999996</v>
      </c>
    </row>
    <row r="6" spans="1:6" x14ac:dyDescent="0.3">
      <c r="A6" s="33" t="s">
        <v>43</v>
      </c>
      <c r="B6" s="35">
        <v>1138.95</v>
      </c>
      <c r="C6" s="35">
        <v>198.73</v>
      </c>
      <c r="D6" s="35">
        <v>368.14000000000004</v>
      </c>
      <c r="E6" s="35"/>
      <c r="F6" s="35">
        <v>1705.8200000000002</v>
      </c>
    </row>
    <row r="7" spans="1:6" x14ac:dyDescent="0.3">
      <c r="A7" s="33" t="s">
        <v>44</v>
      </c>
      <c r="B7" s="35">
        <v>598.75</v>
      </c>
      <c r="C7" s="35">
        <v>250.14000000000001</v>
      </c>
      <c r="D7" s="35">
        <v>77.16</v>
      </c>
      <c r="E7" s="35"/>
      <c r="F7" s="35">
        <v>926.05</v>
      </c>
    </row>
    <row r="8" spans="1:6" x14ac:dyDescent="0.3">
      <c r="A8" s="33" t="s">
        <v>45</v>
      </c>
      <c r="B8" s="35">
        <v>988.3</v>
      </c>
      <c r="C8" s="35">
        <v>160.82</v>
      </c>
      <c r="D8" s="35">
        <v>340.45</v>
      </c>
      <c r="E8" s="35">
        <v>158.13</v>
      </c>
      <c r="F8" s="35">
        <v>1647.6999999999998</v>
      </c>
    </row>
    <row r="9" spans="1:6" x14ac:dyDescent="0.3">
      <c r="A9" s="33" t="s">
        <v>46</v>
      </c>
      <c r="B9" s="35">
        <v>310.08</v>
      </c>
      <c r="C9" s="35">
        <v>252.29999999999998</v>
      </c>
      <c r="D9" s="35">
        <v>442.66999999999996</v>
      </c>
      <c r="E9" s="35">
        <v>47.04</v>
      </c>
      <c r="F9" s="35">
        <v>1052.0899999999999</v>
      </c>
    </row>
    <row r="10" spans="1:6" x14ac:dyDescent="0.3">
      <c r="A10" s="33" t="s">
        <v>47</v>
      </c>
      <c r="B10" s="35">
        <v>864.95999999999992</v>
      </c>
      <c r="C10" s="35">
        <v>117.54</v>
      </c>
      <c r="D10" s="35">
        <v>190.29</v>
      </c>
      <c r="E10" s="35">
        <v>220.66</v>
      </c>
      <c r="F10" s="35">
        <v>1393.45</v>
      </c>
    </row>
    <row r="11" spans="1:6" x14ac:dyDescent="0.3">
      <c r="A11" s="33" t="s">
        <v>48</v>
      </c>
      <c r="B11" s="35">
        <v>265.37</v>
      </c>
      <c r="C11" s="35">
        <v>1406.58</v>
      </c>
      <c r="D11" s="35">
        <v>492.65999999999997</v>
      </c>
      <c r="E11" s="35">
        <v>144.13999999999999</v>
      </c>
      <c r="F11" s="35">
        <v>2308.7499999999995</v>
      </c>
    </row>
    <row r="12" spans="1:6" x14ac:dyDescent="0.3">
      <c r="A12" s="33" t="s">
        <v>49</v>
      </c>
      <c r="B12" s="35">
        <v>492.02</v>
      </c>
      <c r="C12" s="35">
        <v>140.25</v>
      </c>
      <c r="D12" s="35">
        <v>293.67999999999995</v>
      </c>
      <c r="E12" s="35">
        <v>337.21</v>
      </c>
      <c r="F12" s="35">
        <v>1263.1599999999999</v>
      </c>
    </row>
    <row r="13" spans="1:6" x14ac:dyDescent="0.3">
      <c r="A13" s="33" t="s">
        <v>50</v>
      </c>
      <c r="B13" s="35">
        <v>722.87999999999988</v>
      </c>
      <c r="C13" s="35">
        <v>349.69</v>
      </c>
      <c r="D13" s="35">
        <v>287.43</v>
      </c>
      <c r="E13" s="35">
        <v>130.9</v>
      </c>
      <c r="F13" s="35">
        <v>1490.9</v>
      </c>
    </row>
    <row r="14" spans="1:6" x14ac:dyDescent="0.3">
      <c r="A14" s="33" t="s">
        <v>51</v>
      </c>
      <c r="B14" s="35">
        <v>575.78000000000009</v>
      </c>
      <c r="C14" s="35">
        <v>235.41</v>
      </c>
      <c r="D14" s="35">
        <v>571.51</v>
      </c>
      <c r="E14" s="35">
        <v>141.36000000000001</v>
      </c>
      <c r="F14" s="35">
        <v>1524.06</v>
      </c>
    </row>
    <row r="15" spans="1:6" x14ac:dyDescent="0.3">
      <c r="A15" s="33" t="s">
        <v>52</v>
      </c>
      <c r="B15" s="35">
        <v>608.28</v>
      </c>
      <c r="C15" s="35">
        <v>262.32</v>
      </c>
      <c r="D15" s="35">
        <v>849.57000000000016</v>
      </c>
      <c r="E15" s="35">
        <v>35.4</v>
      </c>
      <c r="F15" s="35">
        <v>1755.5700000000002</v>
      </c>
    </row>
    <row r="16" spans="1:6" x14ac:dyDescent="0.3">
      <c r="A16" s="33" t="s">
        <v>53</v>
      </c>
      <c r="B16" s="35">
        <v>398.90000000000003</v>
      </c>
      <c r="C16" s="35">
        <v>275.01</v>
      </c>
      <c r="D16" s="35">
        <v>322.14</v>
      </c>
      <c r="E16" s="35">
        <v>315.41999999999996</v>
      </c>
      <c r="F16" s="35">
        <v>1311.47</v>
      </c>
    </row>
    <row r="17" spans="1:6" x14ac:dyDescent="0.3">
      <c r="A17" s="33" t="s">
        <v>54</v>
      </c>
      <c r="B17" s="35">
        <v>278.51</v>
      </c>
      <c r="C17" s="35">
        <v>126.6</v>
      </c>
      <c r="D17" s="35">
        <v>638.20999999999992</v>
      </c>
      <c r="E17" s="35">
        <v>566.32000000000005</v>
      </c>
      <c r="F17" s="35">
        <v>1609.6399999999999</v>
      </c>
    </row>
    <row r="18" spans="1:6" x14ac:dyDescent="0.3">
      <c r="A18" s="32" t="s">
        <v>55</v>
      </c>
      <c r="B18" s="35">
        <v>6022.7500000000009</v>
      </c>
      <c r="C18" s="35">
        <v>3911.93</v>
      </c>
      <c r="D18" s="35">
        <v>3384.92</v>
      </c>
      <c r="E18" s="35">
        <v>2017.32</v>
      </c>
      <c r="F18" s="35">
        <v>15336.92</v>
      </c>
    </row>
    <row r="19" spans="1:6" x14ac:dyDescent="0.3">
      <c r="A19" s="33" t="s">
        <v>43</v>
      </c>
      <c r="B19" s="35">
        <v>476.25</v>
      </c>
      <c r="C19" s="35">
        <v>371.19</v>
      </c>
      <c r="D19" s="35">
        <v>288.73</v>
      </c>
      <c r="E19" s="35">
        <v>99.12</v>
      </c>
      <c r="F19" s="35">
        <v>1235.29</v>
      </c>
    </row>
    <row r="20" spans="1:6" x14ac:dyDescent="0.3">
      <c r="A20" s="33" t="s">
        <v>44</v>
      </c>
      <c r="B20" s="35">
        <v>258.33000000000004</v>
      </c>
      <c r="C20" s="35">
        <v>689.26</v>
      </c>
      <c r="D20" s="35">
        <v>95.460000000000008</v>
      </c>
      <c r="E20" s="35">
        <v>82.36</v>
      </c>
      <c r="F20" s="35">
        <v>1125.4099999999999</v>
      </c>
    </row>
    <row r="21" spans="1:6" x14ac:dyDescent="0.3">
      <c r="A21" s="33" t="s">
        <v>45</v>
      </c>
      <c r="B21" s="35">
        <v>243.57</v>
      </c>
      <c r="C21" s="35">
        <v>237.75</v>
      </c>
      <c r="D21" s="35">
        <v>693.83</v>
      </c>
      <c r="E21" s="35">
        <v>229.7</v>
      </c>
      <c r="F21" s="35">
        <v>1404.8500000000001</v>
      </c>
    </row>
    <row r="22" spans="1:6" x14ac:dyDescent="0.3">
      <c r="A22" s="33" t="s">
        <v>46</v>
      </c>
      <c r="B22" s="35">
        <v>844.65000000000009</v>
      </c>
      <c r="C22" s="35">
        <v>232.59000000000003</v>
      </c>
      <c r="D22" s="35">
        <v>125.28</v>
      </c>
      <c r="E22" s="35">
        <v>334.15000000000003</v>
      </c>
      <c r="F22" s="35">
        <v>1536.6700000000003</v>
      </c>
    </row>
    <row r="23" spans="1:6" x14ac:dyDescent="0.3">
      <c r="A23" s="33" t="s">
        <v>47</v>
      </c>
      <c r="B23" s="35">
        <v>197.16</v>
      </c>
      <c r="C23" s="35">
        <v>356.73</v>
      </c>
      <c r="D23" s="35">
        <v>330.29</v>
      </c>
      <c r="E23" s="35">
        <v>356.78</v>
      </c>
      <c r="F23" s="35">
        <v>1240.96</v>
      </c>
    </row>
    <row r="24" spans="1:6" x14ac:dyDescent="0.3">
      <c r="A24" s="33" t="s">
        <v>48</v>
      </c>
      <c r="B24" s="35">
        <v>733.04000000000008</v>
      </c>
      <c r="C24" s="35">
        <v>129.21</v>
      </c>
      <c r="D24" s="35">
        <v>184.66</v>
      </c>
      <c r="E24" s="35">
        <v>72.569999999999993</v>
      </c>
      <c r="F24" s="35">
        <v>1119.48</v>
      </c>
    </row>
    <row r="25" spans="1:6" x14ac:dyDescent="0.3">
      <c r="A25" s="33" t="s">
        <v>49</v>
      </c>
      <c r="B25" s="35">
        <v>190.05</v>
      </c>
      <c r="C25" s="35">
        <v>455.23</v>
      </c>
      <c r="D25" s="35">
        <v>155.45999999999998</v>
      </c>
      <c r="E25" s="35">
        <v>48.62</v>
      </c>
      <c r="F25" s="35">
        <v>849.36</v>
      </c>
    </row>
    <row r="26" spans="1:6" x14ac:dyDescent="0.3">
      <c r="A26" s="33" t="s">
        <v>50</v>
      </c>
      <c r="B26" s="35">
        <v>463.13</v>
      </c>
      <c r="C26" s="35">
        <v>60.18</v>
      </c>
      <c r="D26" s="35">
        <v>315.04000000000002</v>
      </c>
      <c r="E26" s="35">
        <v>376.69</v>
      </c>
      <c r="F26" s="35">
        <v>1215.04</v>
      </c>
    </row>
    <row r="27" spans="1:6" x14ac:dyDescent="0.3">
      <c r="A27" s="33" t="s">
        <v>51</v>
      </c>
      <c r="B27" s="35">
        <v>334.37</v>
      </c>
      <c r="C27" s="35">
        <v>317.86</v>
      </c>
      <c r="D27" s="35">
        <v>86.7</v>
      </c>
      <c r="E27" s="35">
        <v>86.73</v>
      </c>
      <c r="F27" s="35">
        <v>825.66000000000008</v>
      </c>
    </row>
    <row r="28" spans="1:6" x14ac:dyDescent="0.3">
      <c r="A28" s="33" t="s">
        <v>52</v>
      </c>
      <c r="B28" s="35">
        <v>370.47</v>
      </c>
      <c r="C28" s="35">
        <v>275.83999999999997</v>
      </c>
      <c r="D28" s="35">
        <v>573.1</v>
      </c>
      <c r="E28" s="35">
        <v>70.8</v>
      </c>
      <c r="F28" s="35">
        <v>1290.2099999999998</v>
      </c>
    </row>
    <row r="29" spans="1:6" x14ac:dyDescent="0.3">
      <c r="A29" s="33" t="s">
        <v>53</v>
      </c>
      <c r="B29" s="35">
        <v>1274.76</v>
      </c>
      <c r="C29" s="35">
        <v>242.49</v>
      </c>
      <c r="D29" s="35">
        <v>381.85999999999996</v>
      </c>
      <c r="E29" s="35">
        <v>80.28</v>
      </c>
      <c r="F29" s="35">
        <v>1979.3899999999999</v>
      </c>
    </row>
    <row r="30" spans="1:6" x14ac:dyDescent="0.3">
      <c r="A30" s="33" t="s">
        <v>54</v>
      </c>
      <c r="B30" s="35">
        <v>636.97</v>
      </c>
      <c r="C30" s="35">
        <v>543.6</v>
      </c>
      <c r="D30" s="35">
        <v>154.51</v>
      </c>
      <c r="E30" s="35">
        <v>179.52</v>
      </c>
      <c r="F30" s="35">
        <v>1514.6000000000001</v>
      </c>
    </row>
    <row r="31" spans="1:6" x14ac:dyDescent="0.3">
      <c r="A31" s="32" t="s">
        <v>60</v>
      </c>
      <c r="B31" s="35"/>
      <c r="C31" s="35"/>
      <c r="D31" s="35">
        <v>127.14</v>
      </c>
      <c r="E31" s="35"/>
      <c r="F31" s="35">
        <v>127.14</v>
      </c>
    </row>
    <row r="32" spans="1:6" x14ac:dyDescent="0.3">
      <c r="A32" s="33" t="s">
        <v>52</v>
      </c>
      <c r="B32" s="35"/>
      <c r="C32" s="35"/>
      <c r="D32" s="35">
        <v>127.14</v>
      </c>
      <c r="E32" s="35"/>
      <c r="F32" s="35">
        <v>127.14</v>
      </c>
    </row>
    <row r="33" spans="1:6" x14ac:dyDescent="0.3">
      <c r="A33" s="32" t="s">
        <v>41</v>
      </c>
      <c r="B33" s="35">
        <v>13265.529999999999</v>
      </c>
      <c r="C33" s="35">
        <v>7687.3200000000006</v>
      </c>
      <c r="D33" s="35">
        <v>8385.9699999999975</v>
      </c>
      <c r="E33" s="35">
        <v>4113.9000000000015</v>
      </c>
      <c r="F33" s="35">
        <v>33452.719999999994</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D6B1F-3EF5-47B4-9F00-156D8D133C9F}">
  <sheetPr codeName="Sheet8"/>
  <dimension ref="A3:F9"/>
  <sheetViews>
    <sheetView topLeftCell="A2" workbookViewId="0">
      <selection activeCell="B42" sqref="B42"/>
    </sheetView>
  </sheetViews>
  <sheetFormatPr defaultRowHeight="14.4" x14ac:dyDescent="0.3"/>
  <cols>
    <col min="1" max="1" width="14.88671875" bestFit="1" customWidth="1"/>
    <col min="2" max="2" width="15.5546875" bestFit="1" customWidth="1"/>
    <col min="3" max="3" width="10.77734375" bestFit="1" customWidth="1"/>
    <col min="4" max="4" width="9" bestFit="1" customWidth="1"/>
    <col min="5" max="5" width="9.33203125" bestFit="1" customWidth="1"/>
    <col min="6" max="6" width="10.77734375" bestFit="1" customWidth="1"/>
    <col min="7" max="7" width="13.5546875" bestFit="1" customWidth="1"/>
    <col min="8" max="8" width="11.6640625" bestFit="1" customWidth="1"/>
    <col min="9" max="9" width="7.44140625" bestFit="1" customWidth="1"/>
    <col min="10" max="10" width="12.44140625" bestFit="1" customWidth="1"/>
    <col min="11" max="11" width="10.77734375" bestFit="1" customWidth="1"/>
  </cols>
  <sheetData>
    <row r="3" spans="1:6" x14ac:dyDescent="0.3">
      <c r="A3" s="37" t="s">
        <v>57</v>
      </c>
      <c r="B3" s="37" t="s">
        <v>56</v>
      </c>
      <c r="C3" s="37"/>
      <c r="D3" s="37"/>
      <c r="E3" s="37"/>
      <c r="F3" s="37"/>
    </row>
    <row r="4" spans="1:6" x14ac:dyDescent="0.3">
      <c r="A4" s="37" t="s">
        <v>40</v>
      </c>
      <c r="B4" s="37" t="s">
        <v>6</v>
      </c>
      <c r="C4" s="37" t="s">
        <v>18</v>
      </c>
      <c r="D4" s="37" t="s">
        <v>16</v>
      </c>
      <c r="E4" s="37" t="s">
        <v>19</v>
      </c>
      <c r="F4" s="37" t="s">
        <v>41</v>
      </c>
    </row>
    <row r="5" spans="1:6" x14ac:dyDescent="0.3">
      <c r="A5" s="32" t="s">
        <v>20</v>
      </c>
      <c r="B5" s="34">
        <v>726</v>
      </c>
      <c r="C5" s="34">
        <v>42</v>
      </c>
      <c r="D5" s="34">
        <v>141</v>
      </c>
      <c r="E5" s="34">
        <v>48</v>
      </c>
      <c r="F5" s="34">
        <v>957</v>
      </c>
    </row>
    <row r="6" spans="1:6" x14ac:dyDescent="0.3">
      <c r="A6" s="32" t="s">
        <v>25</v>
      </c>
      <c r="B6" s="34">
        <v>391</v>
      </c>
      <c r="C6" s="34">
        <v>363</v>
      </c>
      <c r="D6" s="34">
        <v>349</v>
      </c>
      <c r="E6" s="34">
        <v>100</v>
      </c>
      <c r="F6" s="34">
        <v>1203</v>
      </c>
    </row>
    <row r="7" spans="1:6" x14ac:dyDescent="0.3">
      <c r="A7" s="32" t="s">
        <v>8</v>
      </c>
      <c r="B7" s="34">
        <v>1827</v>
      </c>
      <c r="C7" s="34">
        <v>1611</v>
      </c>
      <c r="D7" s="34">
        <v>1733</v>
      </c>
      <c r="E7" s="34">
        <v>720</v>
      </c>
      <c r="F7" s="34">
        <v>5891</v>
      </c>
    </row>
    <row r="8" spans="1:6" x14ac:dyDescent="0.3">
      <c r="A8" s="32" t="s">
        <v>12</v>
      </c>
      <c r="B8" s="34">
        <v>2706</v>
      </c>
      <c r="C8" s="34">
        <v>1753</v>
      </c>
      <c r="D8" s="34">
        <v>1856</v>
      </c>
      <c r="E8" s="34">
        <v>1149</v>
      </c>
      <c r="F8" s="34">
        <v>7464</v>
      </c>
    </row>
    <row r="9" spans="1:6" x14ac:dyDescent="0.3">
      <c r="A9" s="46" t="s">
        <v>41</v>
      </c>
      <c r="B9" s="47">
        <v>5650</v>
      </c>
      <c r="C9" s="47">
        <v>3769</v>
      </c>
      <c r="D9" s="47">
        <v>4079</v>
      </c>
      <c r="E9" s="47">
        <v>2017</v>
      </c>
      <c r="F9" s="47">
        <v>15515</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FCECF-1939-4A6C-AD74-875483DE0FC2}">
  <sheetPr codeName="Sheet9"/>
  <dimension ref="A3:C29"/>
  <sheetViews>
    <sheetView topLeftCell="A2" workbookViewId="0">
      <selection activeCell="B42" sqref="B42"/>
    </sheetView>
  </sheetViews>
  <sheetFormatPr defaultRowHeight="14.4" x14ac:dyDescent="0.3"/>
  <cols>
    <col min="1" max="1" width="15.77734375" bestFit="1" customWidth="1"/>
    <col min="2" max="2" width="9.44140625" bestFit="1" customWidth="1"/>
    <col min="3" max="3" width="14.88671875" bestFit="1" customWidth="1"/>
    <col min="4" max="4" width="10.77734375" bestFit="1" customWidth="1"/>
    <col min="5" max="5" width="15.88671875" bestFit="1" customWidth="1"/>
    <col min="6" max="6" width="19.6640625" bestFit="1" customWidth="1"/>
    <col min="7" max="7" width="20.6640625" bestFit="1" customWidth="1"/>
    <col min="8" max="9" width="15.5546875" bestFit="1" customWidth="1"/>
    <col min="10" max="10" width="10.77734375" bestFit="1" customWidth="1"/>
  </cols>
  <sheetData>
    <row r="3" spans="1:3" x14ac:dyDescent="0.3">
      <c r="A3" s="37" t="s">
        <v>40</v>
      </c>
      <c r="B3" s="37" t="s">
        <v>58</v>
      </c>
      <c r="C3" s="37" t="s">
        <v>57</v>
      </c>
    </row>
    <row r="4" spans="1:3" x14ac:dyDescent="0.3">
      <c r="A4" s="32" t="s">
        <v>7</v>
      </c>
      <c r="B4" s="36">
        <v>5330.0999999999995</v>
      </c>
      <c r="C4" s="36">
        <v>2445</v>
      </c>
    </row>
    <row r="5" spans="1:3" x14ac:dyDescent="0.3">
      <c r="A5" s="49" t="s">
        <v>5</v>
      </c>
      <c r="B5" s="36">
        <v>3943.6199999999994</v>
      </c>
      <c r="C5" s="36">
        <v>1809</v>
      </c>
    </row>
    <row r="6" spans="1:3" x14ac:dyDescent="0.3">
      <c r="A6" s="49" t="s">
        <v>17</v>
      </c>
      <c r="B6" s="36">
        <v>1386.48</v>
      </c>
      <c r="C6" s="36">
        <v>636</v>
      </c>
    </row>
    <row r="7" spans="1:3" x14ac:dyDescent="0.3">
      <c r="A7" s="32" t="s">
        <v>9</v>
      </c>
      <c r="B7" s="36">
        <v>179.32999999999998</v>
      </c>
      <c r="C7" s="36">
        <v>79</v>
      </c>
    </row>
    <row r="8" spans="1:3" x14ac:dyDescent="0.3">
      <c r="A8" s="49" t="s">
        <v>5</v>
      </c>
      <c r="B8" s="36">
        <v>179.32999999999998</v>
      </c>
      <c r="C8" s="36">
        <v>79</v>
      </c>
    </row>
    <row r="9" spans="1:3" x14ac:dyDescent="0.3">
      <c r="A9" s="32" t="s">
        <v>10</v>
      </c>
      <c r="B9" s="36">
        <v>2945.25</v>
      </c>
      <c r="C9" s="36">
        <v>1575</v>
      </c>
    </row>
    <row r="10" spans="1:3" x14ac:dyDescent="0.3">
      <c r="A10" s="49" t="s">
        <v>5</v>
      </c>
      <c r="B10" s="36">
        <v>1926.1000000000001</v>
      </c>
      <c r="C10" s="36">
        <v>1030</v>
      </c>
    </row>
    <row r="11" spans="1:3" x14ac:dyDescent="0.3">
      <c r="A11" s="49" t="s">
        <v>17</v>
      </c>
      <c r="B11" s="36">
        <v>1019.15</v>
      </c>
      <c r="C11" s="36">
        <v>545</v>
      </c>
    </row>
    <row r="12" spans="1:3" x14ac:dyDescent="0.3">
      <c r="A12" s="32" t="s">
        <v>11</v>
      </c>
      <c r="B12" s="36">
        <v>7499.4900000000016</v>
      </c>
      <c r="C12" s="36">
        <v>4237</v>
      </c>
    </row>
    <row r="13" spans="1:3" x14ac:dyDescent="0.3">
      <c r="A13" s="49" t="s">
        <v>5</v>
      </c>
      <c r="B13" s="36">
        <v>4249.7700000000004</v>
      </c>
      <c r="C13" s="36">
        <v>2401</v>
      </c>
    </row>
    <row r="14" spans="1:3" x14ac:dyDescent="0.3">
      <c r="A14" s="49" t="s">
        <v>17</v>
      </c>
      <c r="B14" s="36">
        <v>3249.7200000000007</v>
      </c>
      <c r="C14" s="36">
        <v>1836</v>
      </c>
    </row>
    <row r="15" spans="1:3" x14ac:dyDescent="0.3">
      <c r="A15" s="32" t="s">
        <v>13</v>
      </c>
      <c r="B15" s="36">
        <v>4572.1499999999996</v>
      </c>
      <c r="C15" s="36">
        <v>2445</v>
      </c>
    </row>
    <row r="16" spans="1:3" x14ac:dyDescent="0.3">
      <c r="A16" s="49" t="s">
        <v>5</v>
      </c>
      <c r="B16" s="36">
        <v>2079.4399999999996</v>
      </c>
      <c r="C16" s="36">
        <v>1112</v>
      </c>
    </row>
    <row r="17" spans="1:3" x14ac:dyDescent="0.3">
      <c r="A17" s="49" t="s">
        <v>17</v>
      </c>
      <c r="B17" s="36">
        <v>2492.7099999999996</v>
      </c>
      <c r="C17" s="36">
        <v>1333</v>
      </c>
    </row>
    <row r="18" spans="1:3" x14ac:dyDescent="0.3">
      <c r="A18" s="32" t="s">
        <v>14</v>
      </c>
      <c r="B18" s="36">
        <v>7310.16</v>
      </c>
      <c r="C18" s="36">
        <v>2574</v>
      </c>
    </row>
    <row r="19" spans="1:3" x14ac:dyDescent="0.3">
      <c r="A19" s="49" t="s">
        <v>5</v>
      </c>
      <c r="B19" s="36">
        <v>4660.4399999999996</v>
      </c>
      <c r="C19" s="36">
        <v>1641</v>
      </c>
    </row>
    <row r="20" spans="1:3" x14ac:dyDescent="0.3">
      <c r="A20" s="49" t="s">
        <v>17</v>
      </c>
      <c r="B20" s="36">
        <v>2649.72</v>
      </c>
      <c r="C20" s="36">
        <v>933</v>
      </c>
    </row>
    <row r="21" spans="1:3" x14ac:dyDescent="0.3">
      <c r="A21" s="32" t="s">
        <v>15</v>
      </c>
      <c r="B21" s="36">
        <v>1690.41</v>
      </c>
      <c r="C21" s="36">
        <v>1017</v>
      </c>
    </row>
    <row r="22" spans="1:3" x14ac:dyDescent="0.3">
      <c r="A22" s="49" t="s">
        <v>5</v>
      </c>
      <c r="B22" s="36">
        <v>873.93000000000018</v>
      </c>
      <c r="C22" s="36">
        <v>531</v>
      </c>
    </row>
    <row r="23" spans="1:3" x14ac:dyDescent="0.3">
      <c r="A23" s="49" t="s">
        <v>17</v>
      </c>
      <c r="B23" s="36">
        <v>816.4799999999999</v>
      </c>
      <c r="C23" s="36">
        <v>486</v>
      </c>
    </row>
    <row r="24" spans="1:3" x14ac:dyDescent="0.3">
      <c r="A24" s="32" t="s">
        <v>22</v>
      </c>
      <c r="B24" s="36">
        <v>585.9</v>
      </c>
      <c r="C24" s="36">
        <v>186</v>
      </c>
    </row>
    <row r="25" spans="1:3" x14ac:dyDescent="0.3">
      <c r="A25" s="49" t="s">
        <v>5</v>
      </c>
      <c r="B25" s="36">
        <v>585.9</v>
      </c>
      <c r="C25" s="36">
        <v>186</v>
      </c>
    </row>
    <row r="26" spans="1:3" x14ac:dyDescent="0.3">
      <c r="A26" s="32" t="s">
        <v>21</v>
      </c>
      <c r="B26" s="36">
        <v>3339.93</v>
      </c>
      <c r="C26" s="36">
        <v>957</v>
      </c>
    </row>
    <row r="27" spans="1:3" x14ac:dyDescent="0.3">
      <c r="A27" s="49" t="s">
        <v>5</v>
      </c>
      <c r="B27" s="36">
        <v>3025.83</v>
      </c>
      <c r="C27" s="36">
        <v>867</v>
      </c>
    </row>
    <row r="28" spans="1:3" x14ac:dyDescent="0.3">
      <c r="A28" s="49" t="s">
        <v>17</v>
      </c>
      <c r="B28" s="36">
        <v>314.10000000000002</v>
      </c>
      <c r="C28" s="36">
        <v>90</v>
      </c>
    </row>
    <row r="29" spans="1:3" x14ac:dyDescent="0.3">
      <c r="A29" s="46" t="s">
        <v>41</v>
      </c>
      <c r="B29" s="48">
        <v>33452.720000000001</v>
      </c>
      <c r="C29" s="48">
        <v>15515</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9C3F1-8052-4B72-B4F5-105A023475F6}">
  <sheetPr codeName="Sheet10"/>
  <dimension ref="A3:C22"/>
  <sheetViews>
    <sheetView workbookViewId="0">
      <selection activeCell="B42" sqref="B42"/>
    </sheetView>
  </sheetViews>
  <sheetFormatPr defaultRowHeight="14.4" x14ac:dyDescent="0.3"/>
  <cols>
    <col min="1" max="1" width="12.5546875" bestFit="1" customWidth="1"/>
    <col min="2" max="2" width="9.44140625" bestFit="1" customWidth="1"/>
    <col min="3" max="3" width="13.6640625" bestFit="1" customWidth="1"/>
  </cols>
  <sheetData>
    <row r="3" spans="1:3" x14ac:dyDescent="0.3">
      <c r="A3" s="37" t="s">
        <v>40</v>
      </c>
      <c r="B3" s="37" t="s">
        <v>58</v>
      </c>
      <c r="C3" s="37" t="s">
        <v>59</v>
      </c>
    </row>
    <row r="4" spans="1:3" x14ac:dyDescent="0.3">
      <c r="A4" s="32" t="s">
        <v>8</v>
      </c>
      <c r="B4" s="36">
        <v>10624.070000000002</v>
      </c>
      <c r="C4" s="51">
        <v>0.31758463885746813</v>
      </c>
    </row>
    <row r="5" spans="1:3" x14ac:dyDescent="0.3">
      <c r="A5" s="32" t="s">
        <v>12</v>
      </c>
      <c r="B5" s="36">
        <v>17212.41</v>
      </c>
      <c r="C5" s="51">
        <v>0.51452946128147425</v>
      </c>
    </row>
    <row r="6" spans="1:3" x14ac:dyDescent="0.3">
      <c r="A6" s="32" t="s">
        <v>20</v>
      </c>
      <c r="B6" s="36">
        <v>3339.9299999999994</v>
      </c>
      <c r="C6" s="51">
        <v>9.9840311938760112E-2</v>
      </c>
    </row>
    <row r="7" spans="1:3" x14ac:dyDescent="0.3">
      <c r="A7" s="32" t="s">
        <v>25</v>
      </c>
      <c r="B7" s="36">
        <v>2276.31</v>
      </c>
      <c r="C7" s="51">
        <v>6.8045587922297493E-2</v>
      </c>
    </row>
    <row r="8" spans="1:3" x14ac:dyDescent="0.3">
      <c r="A8" s="46" t="s">
        <v>41</v>
      </c>
      <c r="B8" s="48">
        <v>33452.720000000001</v>
      </c>
      <c r="C8" s="52">
        <v>1</v>
      </c>
    </row>
    <row r="11" spans="1:3" x14ac:dyDescent="0.3">
      <c r="A11" s="37" t="s">
        <v>40</v>
      </c>
      <c r="B11" s="37" t="s">
        <v>58</v>
      </c>
      <c r="C11" s="37" t="s">
        <v>59</v>
      </c>
    </row>
    <row r="12" spans="1:3" x14ac:dyDescent="0.3">
      <c r="A12" s="32" t="s">
        <v>6</v>
      </c>
      <c r="B12" s="36">
        <v>13265.53</v>
      </c>
      <c r="C12" s="51">
        <v>0.39654563216384198</v>
      </c>
    </row>
    <row r="13" spans="1:3" x14ac:dyDescent="0.3">
      <c r="A13" s="32" t="s">
        <v>18</v>
      </c>
      <c r="B13" s="36">
        <v>7687.3199999999979</v>
      </c>
      <c r="C13" s="51">
        <v>0.22979656063841739</v>
      </c>
    </row>
    <row r="14" spans="1:3" x14ac:dyDescent="0.3">
      <c r="A14" s="32" t="s">
        <v>16</v>
      </c>
      <c r="B14" s="36">
        <v>8385.9700000000012</v>
      </c>
      <c r="C14" s="51">
        <v>0.25068125999918695</v>
      </c>
    </row>
    <row r="15" spans="1:3" x14ac:dyDescent="0.3">
      <c r="A15" s="32" t="s">
        <v>19</v>
      </c>
      <c r="B15" s="36">
        <v>4113.9000000000015</v>
      </c>
      <c r="C15" s="51">
        <v>0.12297654719855369</v>
      </c>
    </row>
    <row r="16" spans="1:3" x14ac:dyDescent="0.3">
      <c r="A16" s="46" t="s">
        <v>41</v>
      </c>
      <c r="B16" s="48">
        <v>33452.720000000001</v>
      </c>
      <c r="C16" s="52">
        <v>1</v>
      </c>
    </row>
    <row r="19" spans="1:3" x14ac:dyDescent="0.3">
      <c r="A19" s="37" t="s">
        <v>40</v>
      </c>
      <c r="B19" s="37" t="s">
        <v>58</v>
      </c>
      <c r="C19" s="37" t="s">
        <v>59</v>
      </c>
    </row>
    <row r="20" spans="1:3" x14ac:dyDescent="0.3">
      <c r="A20" s="32" t="s">
        <v>5</v>
      </c>
      <c r="B20" s="34">
        <v>21524.35999999999</v>
      </c>
      <c r="C20" s="51">
        <v>0.64342630434834591</v>
      </c>
    </row>
    <row r="21" spans="1:3" x14ac:dyDescent="0.3">
      <c r="A21" s="32" t="s">
        <v>17</v>
      </c>
      <c r="B21" s="34">
        <v>11928.359999999995</v>
      </c>
      <c r="C21" s="51">
        <v>0.35657369565165403</v>
      </c>
    </row>
    <row r="22" spans="1:3" x14ac:dyDescent="0.3">
      <c r="A22" s="46" t="s">
        <v>41</v>
      </c>
      <c r="B22" s="47">
        <v>33452.719999999987</v>
      </c>
      <c r="C22" s="52">
        <v>1</v>
      </c>
    </row>
  </sheetData>
  <pageMargins left="0.7" right="0.7" top="0.75" bottom="0.75" header="0.3" footer="0.3"/>
  <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FAD5A-EC08-4A83-AC6F-D2CBB14097A8}">
  <sheetPr codeName="Sheet11"/>
  <dimension ref="A1:W44"/>
  <sheetViews>
    <sheetView showGridLines="0" zoomScaleNormal="100" workbookViewId="0">
      <selection activeCell="B42" sqref="B42"/>
    </sheetView>
  </sheetViews>
  <sheetFormatPr defaultRowHeight="14.4" x14ac:dyDescent="0.3"/>
  <cols>
    <col min="2" max="2" width="11" customWidth="1"/>
  </cols>
  <sheetData>
    <row r="1" spans="1:23" ht="30.6" customHeight="1" x14ac:dyDescent="0.3">
      <c r="A1" s="56" t="s">
        <v>62</v>
      </c>
      <c r="B1" s="53"/>
      <c r="C1" s="53"/>
      <c r="D1" s="53"/>
      <c r="E1" s="53"/>
      <c r="F1" s="53"/>
      <c r="G1" s="53"/>
      <c r="H1" s="53"/>
      <c r="I1" s="53"/>
      <c r="J1" s="53"/>
      <c r="K1" s="53"/>
      <c r="L1" s="53"/>
      <c r="M1" s="53"/>
      <c r="N1" s="53"/>
      <c r="O1" s="53"/>
      <c r="P1" s="53"/>
      <c r="Q1" s="53"/>
      <c r="R1" s="53"/>
      <c r="S1" s="53"/>
      <c r="T1" s="53"/>
      <c r="U1" s="53"/>
      <c r="V1" s="53"/>
      <c r="W1" s="53"/>
    </row>
    <row r="44" spans="6:6" x14ac:dyDescent="0.3">
      <c r="F44" t="s">
        <v>65</v>
      </c>
    </row>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E3F5B285-E669-47F2-B3FD-8397D3CED67F}">
  <ds:schemaRefs>
    <ds:schemaRef ds:uri="http://www.w3.org/2001/XMLSchema"/>
    <ds:schemaRef ds:uri="http://microsoft.data.visualization.Client.Excel.LState/1.0"/>
  </ds:schemaRefs>
</ds:datastoreItem>
</file>

<file path=customXml/itemProps2.xml><?xml version="1.0" encoding="utf-8"?>
<ds:datastoreItem xmlns:ds="http://schemas.openxmlformats.org/officeDocument/2006/customXml" ds:itemID="{430657EC-9EEF-4DB8-BA29-D11ABAD234F2}">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C70C21EC-B1E8-4114-96B2-D8EEE7124869}">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Data</vt:lpstr>
      <vt:lpstr>Main Menu</vt:lpstr>
      <vt:lpstr>Input data</vt:lpstr>
      <vt:lpstr>Search</vt:lpstr>
      <vt:lpstr>Recommend</vt:lpstr>
      <vt:lpstr>Skill 4 Line pivot</vt:lpstr>
      <vt:lpstr>Skill 4 CategoryPivot</vt:lpstr>
      <vt:lpstr>Skill 4 Region &amp; Product pivot</vt:lpstr>
      <vt:lpstr>Skill 4 Pie pivot</vt:lpstr>
      <vt:lpstr>Dashboard</vt:lpstr>
      <vt:lpstr>Search!Criteria</vt:lpstr>
    </vt:vector>
  </TitlesOfParts>
  <Company>Contextures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cp:lastModifiedBy>
  <cp:lastPrinted>2013-05-31T18:56:13Z</cp:lastPrinted>
  <dcterms:created xsi:type="dcterms:W3CDTF">2007-08-07T00:48:59Z</dcterms:created>
  <dcterms:modified xsi:type="dcterms:W3CDTF">2022-11-04T20:05:58Z</dcterms:modified>
</cp:coreProperties>
</file>