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ichallinial/"/>
    </mc:Choice>
  </mc:AlternateContent>
  <xr:revisionPtr revIDLastSave="0" documentId="13_ncr:40009_{878AD2B3-5875-2242-AA73-653C629C912E}" xr6:coauthVersionLast="47" xr6:coauthVersionMax="47" xr10:uidLastSave="{00000000-0000-0000-0000-000000000000}"/>
  <bookViews>
    <workbookView xWindow="400" yWindow="700" windowWidth="29580" windowHeight="15420" activeTab="1"/>
  </bookViews>
  <sheets>
    <sheet name="DAN-interesting project-celiac_" sheetId="1" r:id="rId1"/>
    <sheet name="commen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5" i="1"/>
  <c r="N10" i="1"/>
  <c r="N56" i="1"/>
  <c r="N47" i="1"/>
  <c r="N57" i="1"/>
  <c r="N13" i="1"/>
  <c r="N34" i="1"/>
  <c r="N39" i="1"/>
  <c r="N18" i="1"/>
  <c r="N35" i="1"/>
  <c r="N52" i="1"/>
  <c r="N19" i="1"/>
  <c r="N22" i="1"/>
  <c r="N29" i="1"/>
  <c r="N46" i="1"/>
  <c r="N51" i="1"/>
  <c r="N31" i="1"/>
  <c r="N36" i="1"/>
</calcChain>
</file>

<file path=xl/sharedStrings.xml><?xml version="1.0" encoding="utf-8"?>
<sst xmlns="http://schemas.openxmlformats.org/spreadsheetml/2006/main" count="584" uniqueCount="401">
  <si>
    <t>Feature_Name</t>
  </si>
  <si>
    <t>novel</t>
  </si>
  <si>
    <t>novel_cot</t>
  </si>
  <si>
    <t>plausible</t>
  </si>
  <si>
    <t>plausible_cot</t>
  </si>
  <si>
    <t>Interesting?</t>
  </si>
  <si>
    <t>Confidence</t>
  </si>
  <si>
    <t>step_by_step_explanation</t>
  </si>
  <si>
    <t>corr</t>
  </si>
  <si>
    <t>p_val</t>
  </si>
  <si>
    <t>feature_importance</t>
  </si>
  <si>
    <t>MutualInfoTarget</t>
  </si>
  <si>
    <t>F.Split-Lift (y==1)</t>
  </si>
  <si>
    <t>F.Split-Feature Split</t>
  </si>
  <si>
    <t>not_boring</t>
  </si>
  <si>
    <t>boring_cot</t>
  </si>
  <si>
    <t>target</t>
  </si>
  <si>
    <t>SHBG</t>
  </si>
  <si>
    <t>The feature 'SHBG' (Sex Hormone Binding Globulin) is not commonly associated with celiac disease or gluten-related disorders in the existing literature. The documents provided focus on various aspects of celiac disease, including its autoimmune nature, associated conditions, and dietary management, but do not mention SHBG in relation to these disorders. Therefore, if there is a positive correlation between SHBG and celiac disease, it would be considered novel and not well-documented in current knowledge. This suggests that the association could provide new insights into the pathophysiology of celiac disease or gluten sensitivity, which is not currently established in the literature. Thus, the answer is A.</t>
  </si>
  <si>
    <t>Sex hormone-binding globulin (SHBG) is a protein that binds to sex hormones, particularly testosterone and estradiol, and regulates their bioavailability in the body. Celiac disease (CD) and gluten-related disorders can lead to malabsorption of nutrients, including vitamins and minerals that are crucial for hormone regulation. Additionally, autoimmune conditions, including CD, can influence hormonal balance and SHBG levels. The positive linear correlation of 0.042 suggests a weak association, but it may indicate that as celiac disease severity increases, there could be changes in SHBG levels due to altered hormonal metabolism or nutritional deficiencies. Therefore, while the correlation is weak, there is a plausible mechanism linking SHBG with celiac disease and gluten-related disorders through hormonal and nutritional pathways. Thus, it makes sense to consider a relationship between SHBG and these conditions.</t>
  </si>
  <si>
    <t>1. **Novelty:** SHBG is not commonly linked to celiac disease or gluten-related disorders in existing literature. The positive correlation between SHBG and these conditions is not well-documented, suggesting a novel area of research. This could potentially open new avenues for understanding the pathophysiology of these diseases, making it an interesting feature from a novelty perspective.
2. **Plausibility:** SHBG regulates the bioavailability of sex hormones, and its levels can be influenced by nutritional status and hormonal balance. Celiac disease can lead to malabsorption of nutrients, which may indirectly affect SHBG levels. Additionally, autoimmune conditions like celiac disease can impact hormonal pathways. Although the correlation is weak, the plausible biological mechanisms connecting SHBG with celiac disease through hormonal and nutritional pathways make this association reasonable.
3. **Usefulness:** If further research confirms the association, SHBG could potentially be used as a biomarker for early detection or monitoring of celiac disease, especially in cases where traditional symptoms are not evident. This adds a layer of potential utility to the feature.
Considering these points, the feature 'SHBG' is interesting due to its novelty and plausible biological connection to celiac disease, despite the weak correlation strength.</t>
  </si>
  <si>
    <t>1.50 &lt;= SHBG &lt; 1.60</t>
  </si>
  <si>
    <t>The feature 'SHBG' is related to the target disease, but it is not directly mentioned in the provided documents as a known risk or protective factor for celiac disease or gluten-related disorders. However, SHBG is a marker of androgen activity and has been associated with various metabolic and hormonal conditions. While there is no direct evidence linking SHBG to celiac disease or gluten-related disorders, it is possible that SHBG could be related to the metabolic and hormonal changes that occur in these conditions. Therefore, the association between SHBG and the target disease is not well known or explained by existing knowledge.</t>
  </si>
  <si>
    <t>(celiac AND disease) OR (Coeliac) OR (gluten AND allergy) OR (gluten AND enteropathy)</t>
  </si>
  <si>
    <t>Triglycerides Blood biochemistry</t>
  </si>
  <si>
    <t>The relationship between triglycerides and celiac disease is not extensively documented in the literature. While celiac disease is associated with malabsorption and can lead to various metabolic abnormalities, including alterations in lipid metabolism, the specific negative correlation between triglycerides and celiac disease is not a widely recognized or established concept. Most literature focuses on the malabsorption of fat-soluble vitamins and the impact of a gluten-free diet on overall health rather than directly correlating triglyceride levels with celiac disease. Therefore, the assertion that triglycerides have a negative correlation with celiac disease could be considered novel or at least not well-documented in current knowledge. This suggests that there may be new insights to explore regarding lipid metabolism in individuals with celiac disease, which has not been a primary focus in existing research.</t>
  </si>
  <si>
    <t>Celiac disease is associated with malabsorption, which can lead to various nutritional deficiencies, including those affecting lipid metabolism. In patients with celiac disease, the malabsorption of fats may result in lower levels of triglycerides in the blood, as the body is unable to properly absorb dietary fats. This could explain the negative correlation of -0.028 between triglycerides and celiac disease. Additionally, a gluten-free diet, which is essential for managing celiac disease, may also influence triglyceride levels due to changes in dietary fat intake. Therefore, it makes sense that triglycerides could be negatively correlated with celiac disease due to these mechanisms of malabsorption and dietary changes. Thus, there is a plausible explanation for this relationship.</t>
  </si>
  <si>
    <t>The feature 'Triglycerides Blood biochemistry' in relation to celiac disease presents an interesting case for evaluation. Firstly, in terms of novelty, the relationship between triglycerides and celiac disease is not extensively documented, which makes this feature potentially novel. Most research on celiac disease focuses on malabsorption issues and dietary impacts rather than specific lipid metabolism changes, so exploring triglycerides could offer new insights. Secondly, from a plausibility standpoint, the negative correlation is logical. Celiac disease leads to malabsorption, which can affect lipid levels, including triglycerides. Patients with celiac disease may have lower triglyceride levels due to impaired fat absorption or dietary changes from a gluten-free diet, supporting the plausibility of this correlation. Given these points, the feature is both novel and plausible, making it interesting for further research. It could lead to a better understanding of metabolic changes in celiac disease and potentially inform dietary recommendations or interventions.</t>
  </si>
  <si>
    <t>The association between 'Triglycerides Blood biochemistry' and 'celiac AND disease OR Coeliac OR gluten AND allergy OR gluten AND enteropathy' is not directly related. Celiac disease is an autoimmune disorder caused by a reaction to gluten, which leads to inflammation and damage in the small intestine. Triglycerides are a type of fat found in the blood, and their levels are associated with various health conditions, including cardiovascular disease. However, there is no direct link between triglyceride levels and celiac disease. The disease is primarily related to the immune system's reaction to gluten, not to lipid metabolism. Therefore, the association between 'Triglycerides Blood biochemistry' and 'celiac AND disease OR Coeliac OR gluten AND allergy OR gluten AND enteropathy' is not well known or explained by existing knowledge.</t>
  </si>
  <si>
    <t>Home area population density - urban or rural_Scotland - Large Urban Area</t>
  </si>
  <si>
    <t>The association between home area population density (urban or rural) and conditions like celiac disease, gluten allergy, or gluten enteropathy is not well-documented in the literature. While urban areas are often associated with higher rates of asthma and allergies due to environmental factors, the specific relationship with celiac disease and gluten-related disorders is less clear. The negative correlation observed suggests that higher population density in urban areas may be protective against these conditions, which contradicts the common understanding that urban living increases health risks due to pollution and lifestyle factors. This finding could provide new insights into the epidemiology of gluten-related disorders, indicating that urban living may not be as detrimental as previously thought in this specific context. Therefore, this association can be considered novel and potentially contradictory to established understanding.</t>
  </si>
  <si>
    <t>To determine if there is a plausible explanation for the negative correlation between home area population density in large urban areas of Scotland and the incidence of celiac disease and related gluten disorders, we need to consider several factors. Urban areas often have better access to healthcare, which may lead to earlier diagnosis and management of conditions like celiac disease. Additionally, urban environments may expose individuals to different dietary patterns and allergens compared to rural areas. The negative correlation (-0.041) suggests that as population density increases, the incidence of these gluten-related disorders decreases, which could be attributed to better healthcare access and dietary diversity in urban settings. Furthermore, urban populations may have a lower prevalence of certain risk factors associated with celiac disease, such as specific genetic predispositions or environmental exposures that are more common in rural areas. Therefore, it is reasonable to conclude that there is a plausible explanation for this relationship based on the known mechanisms of healthcare access and dietary influences.</t>
  </si>
  <si>
    <t>The feature 'Home area population density - urban or rural Scotland - Large Urban Area' presents a novel perspective on the relationship between urban living and gluten-related disorders like celiac disease. Traditionally, urban areas are linked to increased health risks due to factors like pollution and lifestyle, but this feature suggests a protective effect against these disorders. This contradiction to common assumptions makes the feature novel. From a plausibility standpoint, urban areas may offer better healthcare access, leading to early diagnosis and management, and potentially different dietary patterns that could influence the incidence of celiac disease. These factors provide a reasonable explanation for the observed negative correlation. However, the magnitude of the correlation is small, which might limit its practical utility. Despite this, the novelty and plausible explanation make it an interesting feature for further exploration.</t>
  </si>
  <si>
    <t>Home area population density - urban or rural_Scotland - Large Urban Area &lt; 0.50</t>
  </si>
  <si>
    <t>The feature 'Home area population density - urban or rural Scotland - Large Urban Area' is not directly related to the prediction of celiac disease or gluten-related disorders. Celiac disease is an autoimmune disorder triggered by the ingestion of gluten in genetically predisposed individuals, and its etiology is not related to population density or urbanization. The disease is more closely associated with genetic, environmental, and immunological factors. Therefore, the association between this feature and the target disease is not well known or explained by existing knowledge.</t>
  </si>
  <si>
    <t>Sodium in urine</t>
  </si>
  <si>
    <t>The association between 'Sodium in urine' and conditions like celiac disease, gluten allergy, or gluten enteropathy is not well-documented in the provided literature. While there are numerous studies discussing the effects of gluten on various bodily functions and the implications of celiac disease, the specific relationship between sodium levels in urine and these conditions has not been highlighted. Given that the correlation is negative, it suggests that higher sodium levels in urine may be associated with a lower incidence or severity of these gluten-related disorders, which is not a commonly discussed or established understanding in the literature. Therefore, this could be considered a novel finding that may provide new insights into the relationship between sodium metabolism and gluten sensitivity disorders.</t>
  </si>
  <si>
    <t>Celiac disease (CD) is an autoimmune disorder triggered by gluten, leading to malabsorption and various nutrient deficiencies. Sodium levels in urine can be influenced by several factors, including dietary intake, hydration status, and kidney function. In patients with celiac disease, malabsorption can lead to electrolyte imbalances, including sodium. However, the negative correlation of -0.035 suggests that as sodium in urine increases, the association with celiac disease decreases, which may indicate that individuals with celiac disease are not excreting sodium effectively due to underlying kidney issues or dietary restrictions. This could be plausible as celiac disease can lead to various complications, including renal issues. Therefore, while there is a relationship, the negative correlation complicates the interpretation. Overall, it is reasonable to consider that there could be mechanisms at play that explain the relationship, albeit the correlation is weak. Thus, the answer is A.</t>
  </si>
  <si>
    <t>1. **Novelty:** The association between sodium in urine and celiac disease or related gluten disorders is not well-documented in existing literature. This makes the feature novel, as it suggests a potential new area of research into the metabolic or renal implications of these diseases. The negative correlation implies that higher sodium excretion is associated with a lower incidence of these conditions, which is not an established finding.
2. **Plausibility:** While celiac disease is known to cause malabsorption and potential electrolyte imbalances, the specific negative correlation with sodium excretion is intriguing. It could suggest that individuals with celiac disease have altered sodium handling, possibly due to kidney function changes or dietary impacts. However, the correlation is weak, and the direct biological mechanism is not immediately clear, making it plausible but not strongly supported by current understanding.
3. **Usefulness:** If further research supports this finding, it could have implications for understanding the metabolic impacts of celiac disease and potentially guide dietary or therapeutic interventions. However, given the weak correlation, its immediate clinical utility is limited.
Overall, the feature is interesting due to its novelty and the potential for uncovering new insights into the metabolic aspects of gluten-related disorders, despite the current lack of a clear mechanistic explanation.</t>
  </si>
  <si>
    <t>The relationship between 'Sodium in urine' and the target disease is not explicitly mentioned in the provided documents. However, we can infer that the target disease, which includes celiac disease, gluten allergy, and gluten enteropathy, is related to malabsorption of nutrients, including fats and fat-soluble vitamins. The malabsorption is caused by an autoimmune reaction to gluten, leading to changes in the small intestine, including villous atrophy and crypt hyperplasia. The malabsorption of fats and fat-soluble vitamins can lead to an imbalance of electrolytes, including sodium, in the body. Therefore, it is plausible that 'Sodium in urine' could be related to the target disease, but the exact nature of this relationship is not explicitly stated in the provided documents.</t>
  </si>
  <si>
    <t>Apolipoprotein B to Apolipoprotein A1 ratio</t>
  </si>
  <si>
    <t>The association between the Apolipoprotein B to Apolipoprotein A1 ratio and celiac disease or related conditions is not well-documented in the provided documents. While there are mentions of apolipoproteins in relation to various diseases, including cardiovascular diseases and chronic kidney disease, there is no specific mention of the ApoB/A1 ratio in the context of celiac disease or gluten-related disorders. Therefore, this suggests that the relationship may not be widely recognized or established in current literature. Given this lack of documentation, it can be concluded that the association is novel and may provide new insights into the understanding of celiac disease and its related conditions.</t>
  </si>
  <si>
    <t>The Apolipoprotein B to Apolipoprotein A1 ratio (ApoB/A1 ratio) is a known marker for cardiovascular disease and metabolic disorders. In the context of celiac disease and related conditions, there is evidence suggesting that dyslipidemia, which includes altered levels of apolipoproteins, can occur in patients with celiac disease due to malabsorption of nutrients and fat-soluble vitamins. The presence of gluten can lead to inflammation and damage in the intestines, which may affect lipid metabolism and consequently alter the levels of apolipoproteins. A positive linear correlation of 0.028 indicates a slight association, which could be explained by the impact of celiac disease on lipid metabolism and the resulting changes in apolipoprotein levels. Therefore, it is reasonable to consider that the ApoB/A1 ratio could be associated with celiac disease and related conditions due to these underlying mechanisms.</t>
  </si>
  <si>
    <t>The feature 'Apolipoprotein B to Apolipoprotein A1 ratio' is interesting for several reasons. Firstly, its association with celiac disease and related conditions is not well-documented in the literature, suggesting novelty. This lack of documentation indicates that exploring this feature could provide new insights into the pathophysiology of celiac disease, which is primarily known for its autoimmune and gastrointestinal manifestations rather than lipid metabolism alterations. Secondly, from a plausibility perspective, there is a logical connection between lipid metabolism and celiac disease. Celiac disease can lead to malabsorption, which may affect lipid levels and apolipoprotein ratios due to intestinal damage. Although the correlation is slight, the potential link between lipid metabolism and celiac disease could open new avenues for understanding and managing the disease, especially if further research substantiates this association. Therefore, the feature is both novel and plausible, making it interesting for further investigation.</t>
  </si>
  <si>
    <t>3.90 &lt;= Apolipoprotein B to Apolipoprotein A1 ratio &lt; 5.20</t>
  </si>
  <si>
    <t>The association between the feature 'Apolipoprotein B to Apolipoprotein A1 ratio' and 'celiac AND disease OR Coeliac OR gluten AND allergy OR gluten AND enteropathy' is not directly related to the target disease. The feature 'Apolipoprotein B to Apolipoprotein A1 ratio' is actually related to cardiovascular disease, not celiac disease or gluten-related disorders. It is a marker of atherosclerosis and cardiovascular risk, not a risk factor for celiac disease or gluten-related disorders. Therefore, the association is not well known or explained by existing knowledge.</t>
  </si>
  <si>
    <t>(AST) asthma genetic risk</t>
  </si>
  <si>
    <t>The association between asthma genetic risk and celiac disease or gluten-related disorders is not well-documented in the provided literature. While there are mentions of atopy and asthma in relation to celiac disease, the specific correlation between asthma genetic risk and celiac disease is not explicitly established. The documents primarily discuss the autoimmune nature of celiac disease and its associations with various other conditions, but do not provide a direct link to asthma genetic risk. Therefore, this suggests that the association may be novel or not widely recognized in current knowledge, indicating a potential area for further research. Thus, the feature could provide new insights into the relationship between these conditions.</t>
  </si>
  <si>
    <t>Asthma and celiac disease are both associated with immune system dysregulation. Celiac disease is an autoimmune disorder triggered by gluten in genetically predisposed individuals, leading to inflammation and damage in the intestines. This immune response can also influence other allergic conditions, including asthma. The positive linear correlation of 0.032 suggests a weak association, but it is still noteworthy. The mechanisms may involve shared genetic factors, such as HLA genes, and environmental triggers that can predispose individuals to both conditions. Additionally, atopy, which is a genetic predisposition to develop allergic diseases, is more common in individuals with celiac disease. Therefore, it is reasonable to consider that the genetic risk for asthma could be linked to the immune dysregulation seen in celiac disease, making the association plausible.</t>
  </si>
  <si>
    <t>The evaluation of the feature '(AST) asthma genetic risk' in relation to celiac disease involves assessing its novelty and plausibility. 
1. **Novelty**: The association between asthma genetic risk and celiac disease is not well-documented in the literature. While there are general mentions of atopy and asthma in relation to celiac disease, the specific correlation with asthma genetic risk is not explicitly established. This suggests that the feature could offer new insights or open new avenues for research, making it relatively novel.
2. **Plausibility**: Both asthma and celiac disease involve immune system dysregulation. Celiac disease is an autoimmune disorder, and asthma is often linked to allergic responses. Shared genetic factors, such as those involving immune regulation (e.g., HLA genes), could plausibly contribute to both conditions. The weak positive correlation observed might reflect a subtle shared genetic predisposition or environmental interaction. Thus, the association is plausible given the known biological mechanisms.
3. **Usefulness**: Although not explicitly required, the potential utility of this feature could be in identifying individuals at risk for both conditions, which might inform clinical monitoring or interventions.
Overall, the feature is interesting due to its novelty and plausible biological basis, warranting further investigation.</t>
  </si>
  <si>
    <t>2.20 &lt;= (AST) asthma genetic risk &lt; 2.20</t>
  </si>
  <si>
    <t>The association between (AST) asthma genetic risk and celiac disease or gluten-related disorders is not directly mentioned in the provided documents. However, the documents do discuss the association between autoimmune diseases, including celiac disease, and genetic factors such as HLA markers. The 8.1 haplotype is mentioned as a shared genetic factor between celiac disease and IgA deficiency, which is associated with an increased risk of other autoimmune diseases. While asthma is not directly linked to celiac disease or gluten-related disorders, the presence of asthma in individuals with celiac disease is not uncommon. However, the specific association between (AST) asthma genetic risk and celiac disease or gluten-related disorders is not explicitly stated in the provided documents.</t>
  </si>
  <si>
    <t>Had other major operations_Yes - you will be asked about this later by an interviewer</t>
  </si>
  <si>
    <t>The feature 'Had other major operations Yes' suggests a history of significant medical interventions. In the context of celiac disease and related disorders, there is a known association between celiac disease and various complications, including the need for surgeries due to gastrointestinal issues or related conditions. However, the specific correlation between having had other major operations and the development or exacerbation of celiac disease is not extensively documented in the literature. While celiac disease is known to have various associated conditions, the direct link between prior major surgeries and the onset or severity of celiac disease is not a widely recognized or established concept. Therefore, this feature could be considered novel as it may provide new insights into the relationship between surgical history and gluten-related disorders, which has not been thoroughly explored in existing research.</t>
  </si>
  <si>
    <t>Celiac disease is an autoimmune disorder triggered by the ingestion of gluten in genetically predisposed individuals. It can lead to various complications, including malabsorption, which may necessitate surgical interventions or other major operations due to associated conditions like intestinal damage or complications from malnutrition. The mention of 'Had other major operations' could relate to the need for surgical procedures in patients with celiac disease due to complications arising from the disease, such as bowel obstructions or cancers associated with long-standing celiac disease. Therefore, there is a plausible mechanism linking the history of major operations with celiac disease and its complications. The positive linear correlation of 0.026 suggests a slight association, which, while not strong, indicates that there may be some relationship worth considering. Thus, it makes sense to associate the feature with celiac disease and related conditions.</t>
  </si>
  <si>
    <t>The feature 'Had other major operations Yes - you will be asked about this later by an interviewer' is interesting for several reasons. First, in terms of novelty, while there is some understanding that celiac disease can lead to complications requiring surgical interventions, the direct correlation between having had major operations and the future development or exacerbation of celiac disease is not well-documented. This suggests that the feature could provide new insights into the potential impacts of surgical history on gluten-related disorders, making it novel. 
In terms of plausibility, celiac disease can cause complications like malabsorption and intestinal damage, which might necessitate surgeries. Therefore, the association between a history of major operations and celiac disease is plausible, especially considering the potential for surgeries to address complications arising from the disease itself. The positive correlation, although slight, suggests that there might be a relationship worth exploring further.
Overall, the feature has the potential to uncover new aspects of the relationship between surgical history and celiac disease, making it interesting to researchers and clinicians. Its novelty and plausibility contribute to its potential utility in understanding and managing celiac disease.</t>
  </si>
  <si>
    <t>Had other major operations_Yes - you will be asked about this later by an interviewer &gt;= 0.50</t>
  </si>
  <si>
    <t>The feature 'Had other major operations Yes - you will be asked about this later by an interviewer' is not directly related to the pathophysiology of celiac disease or gluten-related disorders. The pathophysiology of celiac disease is primarily related to the immune system's reaction to gluten in genetically susceptible individuals, and the role of HLA-DQ2 and HLA-DQ8 genes. The feature 'Had other major operations Yes - you will be asked about this later by an interviewer' is more related to the medical history and surgical history of a patient, which may not be directly related to the pathophysiology of celiac disease or gluten-related disorders. Therefore, the association between this feature and the target disease is not well known or explained by existing knowledge.</t>
  </si>
  <si>
    <t>Oily fish intake_Never</t>
  </si>
  <si>
    <t>The association between 'Oily fish intake Never' and conditions like celiac disease, gluten allergy, or gluten enteropathy is not well-documented in the current literature. While there is extensive research on the dietary management of celiac disease, including the importance of a gluten-free diet, the specific impact of oily fish intake on these conditions has not been a focal point of study. Oily fish are known to provide beneficial omega-3 fatty acids, which may have anti-inflammatory properties, potentially offering protective effects against autoimmune diseases. Therefore, the lack of oily fish intake could be seen as a novel aspect that has not been thoroughly explored in relation to gluten-related disorders. This suggests that the feature may provide new insights into dietary influences on celiac disease and related conditions, making it a novel finding in this context.</t>
  </si>
  <si>
    <t>To determine if the feature 'Oily fish intake Never' is associated with 'celiac AND disease OR Coeliac OR gluten AND allergy OR gluten AND enteropathy', we need to consider the known mechanisms of celiac disease and the role of dietary factors. Celiac disease is an autoimmune disorder triggered by gluten, and it is often associated with malabsorption of nutrients, including essential fatty acids found in oily fish. A lack of oily fish intake could lead to deficiencies in omega-3 fatty acids, which have anti-inflammatory properties and may play a role in immune regulation. This deficiency could potentially exacerbate autoimmune conditions, including celiac disease. Therefore, the positive correlation of 0.027 suggests a slight association, which could be explained by the dietary impact on inflammation and immune response in celiac disease. Thus, there is a plausible explanation for this relationship based on the nutritional role of oily fish in managing inflammation and immune function in individuals with celiac disease.</t>
  </si>
  <si>
    <t>1. **Novelty:** The feature 'Oily fish intake Never' is indeed novel in the context of celiac disease and related conditions. The existing literature primarily focuses on gluten intake and the management of celiac disease through a gluten-free diet. The specific impact of not consuming oily fish, which are rich in omega-3 fatty acids, on celiac disease has not been widely studied. This makes the feature novel as it introduces a new dietary factor that could potentially influence the disease.
2. **Plausibility:** The plausibility of this feature is moderate. Omega-3 fatty acids, found in oily fish, are known for their anti-inflammatory properties. Celiac disease is an autoimmune condition where inflammation plays a significant role. Therefore, a lack of omega-3 intake could theoretically exacerbate inflammatory responses, potentially worsening the condition. However, the direct connection between oily fish intake and celiac disease is not well-established, making the plausibility somewhat speculative but not entirely implausible.
3. **Usefulness:** While the feature is novel and somewhat plausible, its practical utility is less clear. If further research confirms this association, it could inform dietary recommendations for individuals at risk of or managing celiac disease. However, without stronger evidence, its immediate usefulness is limited.
Overall, the feature is interesting due to its novelty and potential biological plausibility, warranting further investigation.</t>
  </si>
  <si>
    <t>Oily fish intake_Never &gt;= 0.50</t>
  </si>
  <si>
    <t>The feature 'Oily fish intake Never' is not directly related to the pathophysiology of celiac disease or gluten-related disorders. The pathogenesis of celiac disease is primarily associated with the ingestion of gluten, which triggers an immune response in genetically susceptible individuals. The immune system's reaction to gluten leads to inflammation and damage to the small intestine, resulting in malabsorption of nutrients. Oily fish intake is not a known risk factor or protective factor for celiac disease or gluten-related disorders. Therefore, the association between 'Oily fish intake Never' and the target disease is not well known or explained by existing knowledge.</t>
  </si>
  <si>
    <t>Health satisfaction_None</t>
  </si>
  <si>
    <t>The association between 'Health satisfaction' and conditions like celiac disease, gluten allergy, or gluten enteropathy is not well-documented in the current literature. While celiac disease and related disorders are known to significantly impact health and quality of life, the specific correlation with 'Health satisfaction' as a feature is not explicitly discussed in the provided documents. The documents primarily focus on the medical aspects, symptoms, and complications of these conditions rather than subjective measures of health satisfaction. Therefore, the positive correlation mentioned could be considered novel as it suggests a new area of exploration regarding how these conditions affect overall health satisfaction, which has not been extensively covered in existing research. Thus, it provides new insights into the impact of gluten-related disorders on patients' perceived health satisfaction.</t>
  </si>
  <si>
    <t>The feature 'Health satisfaction' being associated with celiac disease, gluten allergy, and enteropathy suggests a potential link between the perceived health status of individuals and their experiences with these gluten-related disorders. Celiac disease and gluten sensitivity can lead to a range of gastrointestinal and systemic symptoms, which can significantly impact an individual's overall health satisfaction. The positive linear correlation of 0.009 indicates a very weak relationship, but it does suggest that as health satisfaction increases, there may be a slight increase in the likelihood of having these conditions, or vice versa. This could be due to individuals with better health satisfaction being more aware of their dietary needs and adhering to a gluten-free diet, thus potentially reducing symptoms and improving their health satisfaction. Therefore, there is a plausible explanation for this relationship based on the known mechanisms of how gluten-related disorders affect health and well-being.</t>
  </si>
  <si>
    <t>1. **Novelty:** The feature 'Health satisfaction' in relation to celiac disease and related conditions is not well-documented in existing literature. Most research focuses on the medical and physiological aspects of these conditions rather than subjective health measures like satisfaction. This suggests that exploring this feature could provide new insights into how these conditions affect patients' perceived health satisfaction, making it a novel area of research.
2. **Plausibility:** The association between health satisfaction and gluten-related disorders is plausible. Celiac disease and gluten sensitivity can cause a range of symptoms that affect quality of life, which could in turn affect an individual's health satisfaction. The weak positive correlation suggests that individuals with higher health satisfaction might be managing their condition better, possibly through adherence to a gluten-free diet, thus improving their perceived health status. This logical connection supports the plausibility of the feature.
3. **Usefulness:** While the correlation is weak, understanding the relationship between health satisfaction and these conditions could have practical applications. It might help in developing interventions aimed at improving patient satisfaction and quality of life, which are important aspects of managing chronic conditions.
Overall, the feature is interesting because it opens up a new dimension of understanding the impact of gluten-related disorders on health satisfaction, which has not been extensively explored.</t>
  </si>
  <si>
    <t>Health satisfaction_None &gt;= 0.50</t>
  </si>
  <si>
    <t>The feature 'Health satisfaction' is not directly related to the prediction of celiac disease or gluten-related disorders. The known risk factors for celiac disease include genetic predisposition, environmental factors, and immune system abnormalities. Health satisfaction is not a known risk factor for celiac disease or gluten-related disorders. The symptoms of celiac disease include malabsorption, diarrhea, weight loss, and nutrient deficiencies, which are not directly related to health satisfaction.</t>
  </si>
  <si>
    <t>(AAM) age at menopause genetic risk</t>
  </si>
  <si>
    <t>The association between age at menopause and celiac disease is not widely documented in the literature. While it is known that undiagnosed and untreated celiac disease can be a risk factor for early menopause, the specific genetic risk factors related to age at menopause in the context of celiac disease have not been extensively explored. The existing documents indicate that celiac disease can lead to reproductive issues, including early menopause, but they do not provide a clear genetic correlation. Therefore, the feature '(AAM) age at menopause genetic risk' in relation to celiac disease appears to be a novel area of inquiry that could provide new insights into the genetic factors influencing menopause in individuals with celiac disease. This suggests that the relationship is not well-documented and could contradict or expand upon established understanding of celiac disease and menopause.</t>
  </si>
  <si>
    <t>Celiac disease is known to be associated with various reproductive issues, including early menopause. The documents indicate that undiagnosed and untreated celiac disease can lead to complications such as early menopause due to autoimmune responses and malabsorption of essential nutrients. The negative correlation of -0.026 suggests that as the genetic risk for age at menopause increases, the association with celiac disease decreases slightly, which could imply that individuals with a higher genetic predisposition to early menopause may not necessarily have a higher incidence of celiac disease. However, the underlying mechanisms linking celiac disease and reproductive health, particularly menopause, suggest that there is a plausible explanation for the relationship. Therefore, it makes sense to conclude that there is a plausible explanation for the relationship between age at menopause genetic risk and celiac disease, despite the negative correlation.</t>
  </si>
  <si>
    <t>The feature '(AAM) age at menopause genetic risk' in relation to celiac disease is quite novel because the specific genetic correlation between age at menopause and celiac disease has not been extensively explored in the literature. While there is some understanding that untreated celiac disease can lead to early menopause, the genetic risk aspect is not well-documented, making this a potentially new area of research. The negative correlation observed suggests a complex relationship that could challenge or expand current understanding, thus adding to its novelty.
In terms of plausibility, there is a logical basis for investigating reproductive issues in the context of celiac disease, given the autoimmune nature of the disease and its impact on nutrient absorption, which can affect reproductive health. However, the specific genetic risk for age at menopause and its negative correlation with celiac disease incidence is less straightforward. This makes the feature somewhat plausible but not strongly so, as the direct biological mechanisms linking these genetic risks to celiac disease are not clearly established.
Overall, the feature is interesting due to its novelty and the potential to uncover new insights into the genetic factors affecting menopause in the context of celiac disease, despite the less clear-cut plausibility of the negative correlation observed.</t>
  </si>
  <si>
    <t>The relationship between age at menopause and celiac disease is not directly related. Celiac disease is a complex autoimmune disorder triggered by gluten ingestion in genetically susceptible individuals, and its etiology is not known but environmental, immunologic, and genetic factors are important. Age at menopause is not a known risk factor for celiac disease. The genetic predisposition for celiac disease is primarily linked to the HLA-DQ2 and HLA-DQ8 genes, not age at menopause. Therefore, the association between the feature '(AAM) age at menopause genetic risk' and 'celiac AND disease OR Coeliac OR gluten AND allergy OR gluten AND enteropathy' is not well known or explained by existing knowledge.</t>
  </si>
  <si>
    <t>(AF) atrial fibrillation genetic risk</t>
  </si>
  <si>
    <t>The association between atrial fibrillation (AF) and celiac disease (CD) is not widely documented in the literature. While both conditions have genetic components, the specific link between AF genetic risk factors and CD is not established as a common or well-known correlation. The documents reviewed indicate that celiac disease can lead to various cardiovascular issues, but they do not explicitly connect AF genetic risk with CD. Therefore, this association can be considered novel and not well-documented in current knowledge, suggesting that it may provide new insights into the relationship between these two conditions.</t>
  </si>
  <si>
    <t>Atrial fibrillation (AF) has been associated with various genetic factors, and celiac disease (CD) is known to have a genetic predisposition as well. The documents indicate that both conditions can be influenced by genetic factors, and there is evidence suggesting that patients with celiac disease may have an increased risk of cardiovascular problems, including AF. The study mentioned in Document [17] specifically investigates the relationship between fibrosis in celiac disease patients and their susceptibility to AF, indicating a potential mechanism linking the two conditions. Therefore, the positive linear correlation of 0.001 suggests a very weak association, but the underlying genetic and pathophysiological mechanisms could provide a plausible explanation for the relationship between AF and celiac disease. Thus, it makes sense to consider that there is a plausible explanation for the association between AF genetic risk and celiac disease, particularly in the context of shared genetic predispositions and cardiovascular complications.</t>
  </si>
  <si>
    <t>The feature 'atrial fibrillation genetic risk' in relation to predicting celiac disease or related gluten disorders is intriguing primarily due to its novelty. There is limited documentation in existing literature about a direct genetic link between atrial fibrillation (AF) and celiac disease (CD). While both conditions have genetic components, the specific genetic overlap or interaction is not well-established, making this association novel. In terms of plausibility, there is some basis for considering a potential link. Celiac disease can lead to various systemic complications, including cardiovascular issues, which might indirectly relate to AF. However, the direct genetic risk of AF contributing to celiac disease risk is not a well-understood or documented pathway. Therefore, while the association is plausible through indirect mechanisms, it is not strongly supported by current biological or genetic understanding. Given these considerations, the feature is interesting due to its novelty and potential to uncover new insights into the genetic interplay between cardiovascular and autoimmune conditions, despite the weak correlation and limited direct plausibility.</t>
  </si>
  <si>
    <t>The association between atrial fibrillation genetic risk and celiac disease or gluten-related disorders is not directly related. Atrial fibrillation is a heart condition characterized by an irregular heartbeat, while celiac disease and gluten-related disorders are autoimmune disorders triggered by gluten intake. The genetic risk factors for atrial fibrillation include age-related fibrosis, diabetes, obesity, metabolic syndrome, obstructive sleep apnea, chronic kidney disease, and high-intensity exercise, which are not directly linked to the genetic risk factors for celiac disease or gluten-related disorders. The CHADS2 and CHA2DS2-VASc scores are used to predict the risk of stroke in patients with atrial fibrillation, but they are not related to the genetic risk factors for celiac disease or gluten-related disorders.</t>
  </si>
  <si>
    <t>Urinary tract infection</t>
  </si>
  <si>
    <t>The association between urinary tract infections (UTIs) and celiac disease (CD) is not widely documented in the literature. While both conditions can occur in the same patient, the direct correlation between them is not well-established. Celiac disease is primarily an autoimmune disorder triggered by gluten, leading to gastrointestinal symptoms and malabsorption. On the other hand, UTIs are typically caused by bacterial infections. Some documents mention that celiac disease can be associated with various autoimmune conditions, but a direct link to UTIs is not emphasized. Therefore, the idea that there is a significant association between UTIs and celiac disease is novel and not well-documented in current knowledge, suggesting that this connection may provide new insights into the comorbidities associated with celiac disease.</t>
  </si>
  <si>
    <t>Celiac disease (CD) is an autoimmune disorder triggered by gluten in genetically predisposed individuals, leading to intestinal damage and malabsorption. While urinary tract infections (UTIs) are primarily caused by bacterial infections, there is a known association between autoimmune diseases and increased susceptibility to infections due to immune dysregulation. Patients with celiac disease may experience malabsorption and nutritional deficiencies, which can weaken the immune system, potentially increasing the risk of infections, including UTIs. Additionally, the chronic inflammation associated with celiac disease may contribute to a higher incidence of infections. Therefore, while the linear correlation is low (0.005), there is a plausible mechanism linking celiac disease and urinary tract infections through immune system interactions and malabsorption issues. Thus, it makes sense to consider an association between these conditions.</t>
  </si>
  <si>
    <t>The feature 'Urinary tract infection' (UTI) in relation to predicting celiac disease (CD) is interesting due to its novelty. The association between UTIs and CD is not widely documented, making this a novel area of investigation. While celiac disease is known to be associated with other autoimmune disorders, a direct link to UTIs is not well-established in the literature. This novelty suggests potential new insights into the comorbidities of CD. Regarding plausibility, there is a logical pathway that could explain this association. Celiac disease can lead to malabsorption and nutritional deficiencies, which may weaken the immune system, potentially increasing susceptibility to infections such as UTIs. Additionally, immune dysregulation in autoimmune conditions like CD could contribute to a higher incidence of infections. Despite the low linear correlation, the plausible mechanisms and the novelty of the association make it an interesting feature for further exploration. Therefore, this feature is considered interesting due to its potential to uncover new insights and its plausible biological basis.</t>
  </si>
  <si>
    <t>The association between 'Urinary tract infection' and 'celiac AND disease OR Coeliac OR gluten AND allergy OR gluten AND enteropathy' is not directly related. The provided documents do not mention any connection between urinary tract infections and celiac disease or gluten-related disorders. The documents primarily focus on the etiology, symptoms, and diagnosis of celiac disease, gluten sensitivity, and other related conditions. While urinary tract infections are discussed in the context of other conditions, such as kidney stones, catheter use, and diabetes, there is no mention of a direct link between urinary tract infections and celiac disease or gluten-related disorders.</t>
  </si>
  <si>
    <t>Concentration of Medium HDL Particles</t>
  </si>
  <si>
    <t>The association between the concentration of medium HDL particles and celiac disease or gluten-related disorders is not well-documented in the provided literature. While there is extensive information on the relationship between celiac disease and various health conditions, including autoimmune diseases and cancers, the specific correlation with HDL particle concentration is not mentioned. Given that the feature has a negative correlation with the target disease, this could suggest a protective role of higher medium HDL concentrations against the development of gluten-related disorders. However, without existing literature to support or contradict this finding, it can be considered novel. Therefore, this feature does provide new insights into the relationship between lipid profiles and gluten-related disorders, which have not been previously established in the literature.</t>
  </si>
  <si>
    <t>To determine if there is a plausible explanation for the negative correlation between the concentration of medium HDL particles and celiac disease or related gluten disorders, we need to consider the known mechanisms of celiac disease and its impact on lipid metabolism. Celiac disease is characterized by malabsorption due to gluten-induced damage to the intestinal lining, which can lead to deficiencies in fat-soluble vitamins and alterations in lipid profiles. A negative correlation suggests that as the concentration of medium HDL particles decreases, the severity or presence of celiac disease may increase. This could be explained by the fact that individuals with celiac disease often have altered lipid metabolism, potentially leading to lower levels of certain HDL particles. Additionally, the inflammatory state associated with celiac disease may also affect lipid profiles. Therefore, it is reasonable to conclude that there is a plausible explanation for this relationship based on the known effects of celiac disease on lipid metabolism and HDL particle concentration.</t>
  </si>
  <si>
    <t>The feature 'Concentration of Medium HDL Particles' is interesting for several reasons. Firstly, in terms of novelty, the association between medium HDL particles and celiac disease or gluten-related disorders is not well-documented in the existing literature. This suggests that the feature could provide new insights into the relationship between lipid profiles and these disorders, which have not been previously explored extensively. Secondly, regarding plausibility, there is a logical basis for the negative correlation observed. Celiac disease is known to affect lipid metabolism due to malabsorption and inflammation, which can alter HDL levels. The negative correlation suggests that higher concentrations of medium HDL particles might be protective or indicative of a less severe disease state, aligning with the understanding that celiac disease can lead to altered lipid profiles. Therefore, the feature is both novel and plausible, making it an interesting area for further research. Finally, the potential utility of this feature in clinical settings could be significant, as it might help in early detection or monitoring of disease progression, although this aspect is less emphasized in the current evaluation.</t>
  </si>
  <si>
    <t>Concentration of Medium HDL Particles &lt; -4.90</t>
  </si>
  <si>
    <t>The feature 'Concentration of Medium HDL Particles' is related to lipid metabolism and cardiovascular health. However, there is no direct correlation between HDL levels and celiac disease. Celiac disease is an autoimmune disorder triggered by gluten ingestion in genetically susceptible individuals, leading to small intestine inflammation and malabsorption of nutrients. The primary treatment is a gluten-free diet, not lipid-lowering medications or lifestyle changes related to HDL levels. Therefore, the association between 'Concentration of Medium HDL Particles' and celiac disease is not well known or explained by existing knowledge.</t>
  </si>
  <si>
    <t>Microalbumin in urine</t>
  </si>
  <si>
    <t>The association between microalbumin in urine and celiac disease or gluten-related disorders is not well-documented in the provided literature. While celiac disease is associated with various complications, including nephritis and immune complex glomerulonephritis, the specific correlation with microalbuminuria is not explicitly mentioned. The existing documents focus on gastrointestinal symptoms, autoimmune conditions, and certain cancers related to celiac disease, but do not provide substantial evidence or discussion regarding microalbumin levels in urine as a feature associated with celiac disease. Therefore, this suggests that the association may be novel or not widely recognized in current knowledge, indicating a potential gap in the literature. Thus, it can be concluded that this feature may provide new insights into the understanding of celiac disease and its complications.</t>
  </si>
  <si>
    <t>Microalbumin in urine is often used as a marker for kidney function and can indicate early signs of kidney damage, which may be associated with various conditions, including autoimmune diseases. Celiac disease (CD) is known to be associated with immune complex glomerulonephritis, which can lead to kidney damage and potentially result in microalbuminuria. The presence of microalbumin in urine could be a reflection of underlying kidney issues related to the inflammatory processes seen in celiac disease. Therefore, the positive linear correlation of 0.013 suggests a weak association, but it is plausible that the mechanisms of celiac disease, including malabsorption and immune-mediated damage, could lead to kidney complications that manifest as microalbuminuria. Thus, there is a theoretical basis for this relationship, making option A a reasonable choice.</t>
  </si>
  <si>
    <t>1. **Novelty:** The association between microalbumin in urine and celiac disease or related gluten disorders is not well-documented in existing literature. While there are known kidney complications associated with celiac disease, such as immune complex glomerulonephritis, the specific link to microalbuminuria is not explicitly mentioned. This suggests that the feature could be novel, offering new insights into potential complications or markers of celiac disease.
2. **Plausibility:** From a biological standpoint, the link is plausible. Celiac disease is an autoimmune condition that can lead to systemic inflammation and potential kidney involvement, which could manifest as microalbuminuria. The presence of microalbumin in urine as an early indicator of kidney damage aligns with known mechanisms of autoimmune diseases affecting renal function.
3. **Usefulness:** The feature could have practical implications if further validated, as it might serve as an early marker for kidney complications in celiac patients, leading to earlier interventions or monitoring strategies.
Overall, the combination of novelty and plausibility makes this feature interesting for further investigation, as it could fill a gap in current understanding and potentially lead to new clinical practices.</t>
  </si>
  <si>
    <t>The association between 'Microalbumin in urine' and the target disease is not directly related to the provided documents. The documents primarily focus on the etiology, diagnosis, and symptoms of celiac disease, gluten allergy, and gluten enteropathy. Microalbumin in urine is not mentioned as a predictive feature or a risk factor for these conditions. The documents discuss various diagnostic methods, including serological tests, endoscopic findings, and histological changes, but do not mention microalbuminuria as a relevant factor.</t>
  </si>
  <si>
    <t>missing_Pulse wave reflection index</t>
  </si>
  <si>
    <t>The feature 'Pulse wave reflection index' is not mentioned in any of the provided documents related to celiac disease, gluten allergy, or gluten enteropathy. The documents primarily discuss the gastrointestinal and systemic symptoms associated with these conditions, as well as their autoimmune nature and related comorbidities. Since there is no existing literature or documentation linking 'Pulse wave reflection index' with celiac disease or related disorders, this suggests that the association is not well-documented. Therefore, it can be concluded that this feature is novel and may provide new insights into the relationship between cardiovascular health and gluten-related disorders, which has not been previously established in the literature.</t>
  </si>
  <si>
    <t>The Pulse Wave Reflection Index (PWRI) is a measure of arterial stiffness and cardiovascular health. Celiac disease (CD) and gluten-related disorders can lead to various systemic complications, including cardiovascular issues due to chronic inflammation and malabsorption of essential nutrients. While the linear correlation of 0.01 is very weak, it suggests a potential relationship that may not be clinically significant. However, the underlying mechanisms of chronic inflammation in celiac disease could theoretically contribute to vascular changes, including those reflected in PWRI. Therefore, while the correlation is weak, there is a theoretical basis for a relationship between celiac disease and cardiovascular health, which could include PWRI. Thus, it can be argued that there is a plausible explanation for this relationship, albeit weakly supported by the correlation value.</t>
  </si>
  <si>
    <t>The feature 'Pulse wave reflection index' is indeed novel in the context of celiac disease and related gluten disorders, as there is no existing literature that directly links this cardiovascular measure to these conditions. This novelty makes it interesting because it opens up a new avenue of research exploring the potential systemic effects of celiac disease beyond the gastrointestinal tract. From a plausibility perspective, while the correlation is weak, there is a theoretical basis for the association. Celiac disease is known to cause chronic inflammation, which could potentially affect cardiovascular health, including arterial stiffness measured by the Pulse Wave Reflection Index. This makes the feature plausible, albeit not strongly supported by current evidence. The utility of this feature could be significant if further research establishes a stronger link, potentially leading to new screening or monitoring strategies for patients with celiac disease. Overall, the combination of novelty and plausible biological rationale makes this feature interesting for further investigation.</t>
  </si>
  <si>
    <t>missing_Pulse wave reflection index &gt;= -0.35</t>
  </si>
  <si>
    <t>The question asks about the association between the 'Pulse wave reflection index' feature and the target disease, which includes celiac disease, coeliac, gluten allergy, and gluten enteropathy. To evaluate this association, we need to consider the relationship between the feature and the diseases. However, the provided documents do not mention the 'Pulse wave reflection index' in relation to any of the mentioned diseases. The documents focus on the etiology, presentation, evaluation, and management of gluten-associated conditions, but do not provide information on the 'Pulse wave reflection index' as a risk factor or predictive feature for these diseases. Therefore, the association between the 'Pulse wave reflection index' and the target disease is not well known or explained by existing knowledge.</t>
  </si>
  <si>
    <t>Neuroticism score</t>
  </si>
  <si>
    <t>The association between neuroticism and celiac disease or gluten-related disorders is not well-documented in the provided literature. While celiac disease is known to have various psychological and neurological manifestations, including anxiety and depression, the specific correlation with neuroticism scores has not been explicitly discussed in the documents. Therefore, if there is a positive correlation found between neuroticism and celiac disease, it could be considered novel or at least not widely recognized in the current understanding of celiac disease and its associated conditions. This suggests that the feature may provide new insights into the psychological aspects of celiac disease, which have not been thoroughly explored in the existing literature.</t>
  </si>
  <si>
    <t>To determine if there is a plausible explanation for the association between 'Neuroticism score' and 'celiac disease or gluten-related disorders', we need to consider the psychological and physiological aspects of celiac disease. Celiac disease is an autoimmune disorder that can lead to various psychological symptoms, including anxiety and depression, which are often linked to neuroticism. The stress of managing a chronic illness like celiac disease may also contribute to higher neuroticism scores. Additionally, gluten sensitivity and celiac disease can lead to malabsorption of nutrients, which may affect mental health. Therefore, a positive correlation of 0.024, while weak, could suggest that individuals with higher neuroticism may be more likely to experience or report symptoms related to gluten-related disorders. This connection between psychological factors and autoimmune conditions is supported by existing literature, indicating that there is a plausible explanation for this relationship.</t>
  </si>
  <si>
    <t>The feature 'Neuroticism score' is interesting primarily due to its novelty. The association between neuroticism and celiac disease or gluten-related disorders is not well-documented, making this a relatively unexplored area in the literature. This suggests that the feature could provide new insights into the psychological dimensions of these conditions. From a plausibility standpoint, the connection is reasonable. Celiac disease is an autoimmune disorder that can manifest with psychological symptoms such as anxiety and depression, which are related to neuroticism. The stress of managing a chronic illness like celiac disease could also elevate neuroticism scores. Additionally, nutrient malabsorption in celiac disease could impact mental health, further linking neuroticism to the disease. While the correlation is weak, it is plausible that individuals with higher neuroticism may report more symptoms or be more attuned to their health, leading to earlier diagnosis. Therefore, the feature is both novel and plausible, making it interesting for further research.</t>
  </si>
  <si>
    <t>Neuroticism score &gt;= 2.10</t>
  </si>
  <si>
    <t>The association between 'Neuroticism score' and the target disease is not directly related to the provided documents. The documents primarily focus on the etiology, diagnosis, and management of celiac disease, non-celiac gluten sensitivity, and other gluten-related disorders. There is no mention of 'Neuroticism score' as a risk factor or predictive feature for these conditions. The documents discuss various factors such as genetic predisposition, immune response, and environmental triggers, but do not include psychological or personality traits like neuroticism as a contributing factor. Therefore, the association between 'Neuroticism score' and the target disease is not well known or explained by existing knowledge.</t>
  </si>
  <si>
    <t>Sleep - Overall average</t>
  </si>
  <si>
    <t>The association between sleep patterns and celiac disease or gluten-related disorders is not extensively documented in the provided literature. While celiac disease is known to cause various gastrointestinal and systemic symptoms, including potential impacts on overall health and well-being, specific studies linking sleep quality or average sleep duration directly to celiac disease or gluten sensitivity are lacking. The existing documents primarily focus on gastrointestinal symptoms, autoimmune responses, and other comorbidities associated with gluten-related disorders. Therefore, the correlation between sleep and these conditions could be considered novel, as it has not been a primary focus of research in the context of celiac disease or gluten sensitivity. This suggests that there may be new insights to be gained from exploring this relationship further, indicating that it is not well-documented in current knowledge.</t>
  </si>
  <si>
    <t>Celiac disease and gluten-related disorders can lead to various systemic symptoms, including those affecting sleep. The mechanisms behind this could involve malabsorption of nutrients, inflammation, and immune responses that disrupt normal physiological functions, potentially leading to sleep disturbances. Additionally, the stress and anxiety associated with managing a chronic condition like celiac disease may also contribute to sleep issues. Given the positive linear correlation of 0.001, while it is weak, it suggests a potential relationship that could be explored further. Therefore, it makes sense to consider that there could be a plausible explanation for the association between sleep and celiac disease or gluten-related disorders.</t>
  </si>
  <si>
    <t>The feature 'Sleep - Overall average' has a positive correlation with celiac disease and related disorders, which is an area not extensively explored in the literature, making it novel. While sleep disturbances are common in many chronic conditions, specific studies linking average sleep duration directly to celiac disease are limited. This novelty suggests potential new insights into the systemic effects of celiac disease beyond gastrointestinal symptoms. From a plausibility perspective, celiac disease can lead to systemic inflammation and nutrient malabsorption, both of which could plausibly affect sleep. Additionally, the stress of managing a chronic condition might contribute to sleep issues. Thus, the correlation, even if weak, is plausible. Given these points, the feature is interesting due to its novelty and plausible biological underpinnings, warranting further investigation.</t>
  </si>
  <si>
    <t>1.00 &lt;= Sleep - Overall average &lt; 1.10</t>
  </si>
  <si>
    <t>The association between 'Sleep - Overall average' and the target disease is not directly related to the provided documents. The documents primarily focus on the etiology, diagnosis, and management of celiac disease, non-celiac gluten sensitivity, and other gluten-related disorders. While sleep disturbances are mentioned in Document [12] as a risk factor for cognitive decline and dementia, there is no direct correlation established between sleep quality and celiac disease or gluten-related disorders. Therefore, the association between 'Sleep - Overall average' and the target disease is not well known or explained by existing knowledge.</t>
  </si>
  <si>
    <t>HDL cholesterol Blood biochemistry</t>
  </si>
  <si>
    <t>The relationship between HDL cholesterol and celiac disease or gluten-related disorders is not widely documented in the literature. While HDL cholesterol is generally considered protective against cardiovascular diseases, the specific association with celiac disease and its related conditions is less clear. Celiac disease is primarily associated with malabsorption issues and autoimmune responses rather than direct lipid metabolism alterations. However, some studies suggest that individuals with celiac disease may have altered lipid profiles, including HDL levels. The negative correlation mentioned implies that higher HDL levels might be associated with a lower incidence or severity of celiac disease, which is not a commonly discussed or established relationship in the literature. Therefore, this association could be considered novel or at least not well-documented, as it provides a new perspective on how lipid profiles might relate to gluten-related disorders. Thus, the feature does provide new insights into the understanding of celiac disease and its relationship with HDL cholesterol levels.</t>
  </si>
  <si>
    <t>To determine if there is a plausible explanation for the negative correlation between HDL cholesterol and celiac disease or gluten-related disorders, we need to consider the known mechanisms of both HDL cholesterol and celiac disease. Celiac disease is associated with malabsorption of nutrients, including fat-soluble vitamins, which can lead to dyslipidemia, including low HDL levels. Additionally, individuals with celiac disease often have dietary restrictions that may affect their overall lipid profile. The negative correlation of -0.075 suggests that as HDL levels decrease, the severity or presence of celiac disease may increase, which aligns with the understanding that malabsorption and dietary factors can lead to lower HDL levels. Therefore, it does make sense that there could be a relationship between low HDL cholesterol and celiac disease due to the underlying mechanisms of nutrient absorption and dietary impacts on lipid metabolism. Thus, the answer is A.</t>
  </si>
  <si>
    <t>The feature 'HDL cholesterol Blood biochemistry' in relation to celiac disease and related conditions is intriguing primarily due to its novelty. The relationship between HDL cholesterol and celiac disease is not widely documented, making it a novel area of exploration. While HDL is traditionally associated with cardiovascular health, its potential link to celiac disease suggests a new perspective on how lipid profiles might be involved in autoimmune or malabsorption syndromes. The plausibility of this association is supported by the fact that celiac disease can lead to malabsorption, which might affect lipid levels, including HDL. However, the direct mechanisms linking HDL to celiac disease are not well-established, making this a less intuitive connection. Despite this, the potential for new insights into the pathophysiology of celiac disease and its impact on lipid metabolism makes this feature interesting. It could lead to further research into how managing lipid profiles might influence celiac disease outcomes, offering potential clinical utility. Therefore, the feature is considered interesting, with a moderate level of novelty and plausibility.</t>
  </si>
  <si>
    <t>HDL cholesterol Blood biochemistry is known to have a protective effect against coronary heart disease and atherosclerosis. However, it is not directly related to celiac disease or gluten-related disorders. Celiac disease is an autoimmune disorder caused by a reaction to gluten, a protein found in wheat, barley, and rye. The primary risk factors for celiac disease include genetic predisposition, environmental factors, and immune system abnormalities. HDL cholesterol levels are not a known risk factor for celiac disease. The relationship between HDL cholesterol and celiac disease is not well established, and it is not considered a part of the known risk factors or related pathways or mechanisms.</t>
  </si>
  <si>
    <t>(PSO) psoriasis genetic risk</t>
  </si>
  <si>
    <t>The association between psoriasis (PSO) genetic risk and celiac disease (CD) or gluten-related disorders is not well-documented in the provided literature. While both conditions are autoimmune in nature, the documents primarily discuss the associations of celiac disease with various autoimmune diseases, including psoriasis, but do not specifically highlight a negative correlation between psoriasis genetic risk and celiac disease. The existing literature suggests that there is a positive association between celiac disease and psoriasis, indicating that individuals with celiac disease may have a higher prevalence of psoriasis. Therefore, the assertion of a negative correlation is surprising and contradicts the established understanding that these conditions can co-occur. This suggests that the feature 'PSO psoriasis genetic risk' may provide new insights into the relationship between these autoimmune conditions, indicating that it is novel. Thus, the answer is A.</t>
  </si>
  <si>
    <t>Celiac disease is an autoimmune disorder triggered by gluten in genetically predisposed individuals. Psoriasis (PSO) is also an autoimmune condition, and both diseases share some genetic risk factors, particularly related to HLA genes. However, the linear correlation of -0.044 suggests a very weak negative relationship between psoriasis genetic risk and celiac disease. This weak correlation may indicate that while both conditions are autoimmune, they do not necessarily influence each other directly or share a common pathway that would lead to a strong association. The presence of one condition does not imply the presence of the other, and the mechanisms underlying each disease may differ significantly despite some overlapping genetic predispositions. Therefore, while there may be some shared genetic risk factors, the weak correlation suggests that there is no strong or direct mechanism linking psoriasis genetic risk with celiac disease. Thus, it does not make sense to assert a strong association based on the current understanding of these diseases.</t>
  </si>
  <si>
    <t>The feature 'PSO psoriasis genetic risk' is evaluated for its novelty and plausibility in relation to predicting celiac disease and related conditions. Starting with novelty, the existing literature indicates a positive association between psoriasis and celiac disease, as both are autoimmune conditions that may share some genetic predispositions. However, the feature suggests a negative correlation, which is not well-documented and contradicts the established understanding. This contradiction makes the feature novel, as it challenges current knowledge and could provide new insights into the relationship between these conditions. Regarding plausibility, while both psoriasis and celiac disease are autoimmune disorders, the mechanisms and pathways involved in each may differ significantly. The weak negative correlation suggests that there might not be a direct or strong shared pathway influencing both conditions. This weak correlation aligns with the understanding that while they share some genetic risk factors, these do not necessarily lead to a direct influence on each other. The feature's potential to provide new insights into the genetic and autoimmune interactions between psoriasis and celiac disease makes it interesting to researchers, despite the weak correlation. Therefore, the feature is considered interesting, with a score reflecting its novelty and potential to challenge existing paradigms.</t>
  </si>
  <si>
    <t>1.60 &lt;= (PSO) psoriasis genetic risk &lt; 1.60</t>
  </si>
  <si>
    <t>The association between the feature 'PSO psoriasis genetic risk' and 'celiac AND disease OR Coeliac OR gluten AND allergy OR gluten AND enteropathy' is not well known or explained by existing knowledge. While psoriasis and celiac disease are both autoimmune diseases, the specific relationship between the PSO psoriasis genetic risk and celiac disease is not explicitly mentioned in the provided documents. The documents primarily focus on the genetic and environmental factors contributing to celiac disease, such as HLA-DQ2 and HLA-DQ8 genes, gluten ingestion, and tissue transglutaminase, but do not explicitly link PSO psoriasis genetic risk to celiac disease. Therefore, the answer is B.</t>
  </si>
  <si>
    <t>Apolipoprotein A1</t>
  </si>
  <si>
    <t>The relationship between Apolipoprotein A1 and celiac disease or gluten-related disorders is not well-documented in the provided literature. Most documents focus on the autoimmune nature of celiac disease, its associations with various conditions, and the role of gluten in triggering these diseases. Apolipoprotein A1 is primarily known for its role in lipid metabolism and cardiovascular health, and there is no direct mention of its correlation with celiac disease or gluten sensitivity in the documents reviewed. Therefore, the assertion that there is a negative correlation with celiac disease is not supported by the existing literature, making this association novel and potentially providing new insights into the relationship between lipid metabolism and gluten-related disorders. Thus, it can be concluded that this association is indeed novel and may contradict established understanding regarding the role of Apolipoprotein A1 in autoimmune conditions like celiac disease.</t>
  </si>
  <si>
    <t>Apolipoprotein A1 (Apo A1) is primarily known for its role in lipid metabolism and cardiovascular health, particularly in the formation of high-density lipoprotein (HDL) cholesterol. The negative correlation of -0.062 with celiac disease suggests that as levels of Apo A1 increase, the severity or presence of celiac disease may decrease, or vice versa. However, the mechanisms linking Apo A1 to celiac disease or gluten-related disorders are not well established in the literature. Celiac disease is an autoimmune condition triggered by gluten, leading to intestinal damage and malabsorption, while Apo A1 is not directly involved in the immune response to gluten. Therefore, while there may be indirect associations through metabolic pathways or inflammation, there is no strong evidence or established mechanism that directly links Apo A1 with celiac disease or gluten enteropathy. Thus, it is reasonable to conclude that there is no plausible explanation for this relationship based on current understanding.</t>
  </si>
  <si>
    <t>The feature 'Apolipoprotein A1' is interesting primarily due to its novelty. The existing literature does not document a clear relationship between Apo A1 and celiac disease or gluten-related disorders, which are primarily autoimmune in nature. Apo A1 is known for its role in lipid metabolism and cardiovascular health, not in autoimmune conditions. The negative correlation observed suggests a potential protective role or inverse relationship with celiac disease, which is not established in current scientific understanding. This makes the association novel and potentially groundbreaking, as it could open new avenues for research into the metabolic aspects of autoimmune diseases. However, the plausibility of this relationship is weak, as there are no known biological mechanisms directly linking Apo A1 to celiac disease. The lack of a plausible explanation based on current knowledge somewhat limits the immediate utility of this finding, but the novelty itself makes it worthy of further investigation. Therefore, while the feature is not highly plausible, its novelty and potential to inspire new research directions make it interesting to researchers.</t>
  </si>
  <si>
    <t>Apolipoprotein A1 &lt; -3.40</t>
  </si>
  <si>
    <t>The association between Apolipoprotein A1 and celiac disease is not directly related to the disease's pathogenesis or known risk factors. Apolipoprotein A1 is a protein involved in lipid metabolism and is not directly linked to the immune response or intestinal damage caused by gluten. The disease is primarily associated with HLA-DQ genes, gluten sensitivity, and immune system dysregulation, rather than lipid metabolism or apolipoprotein A1.</t>
  </si>
  <si>
    <t>Blood clot, DVT, bronchitis, emphysema, asthma, rhinitis, eczema, allergy diagnosed by doctor_None of the above</t>
  </si>
  <si>
    <t>The association between the feature 'Blood clot, DVT, bronchitis, emphysema, asthma, rhinitis, eczema, allergy diagnosed by doctor None of the above' and 'celiac AND disease OR Coeliac OR gluten AND allergy OR gluten AND enteropathy' is being evaluated. The documents provided indicate that celiac disease and gluten-related disorders are often associated with various allergic conditions, including asthma and eczema. However, the specific feature in question shows a negative correlation with the target disease, suggesting that the presence of these conditions may not align with the diagnosis of celiac disease or gluten sensitivity. This could imply that individuals with these conditions are less likely to have celiac disease, which is not a commonly documented finding in the literature. Therefore, this association could be considered novel or at least surprising, as it contradicts the established understanding that these allergic conditions often co-occur with gluten-related disorders. Thus, it provides new insights into the relationship between these conditions and celiac disease.</t>
  </si>
  <si>
    <t>To determine if there is a plausible explanation for the relationship between the feature 'Blood clot, DVT, bronchitis, emphysema, asthma, rhinitis, eczema, allergy diagnosed by doctor None of the above' and the target diseases related to celiac disease and gluten sensitivity, we need to consider the known mechanisms of these conditions. Celiac disease is an autoimmune disorder triggered by gluten, leading to various gastrointestinal and extraintestinal symptoms, including dermatitis, asthma, and other allergic conditions. The presence of asthma, rhinitis, and eczema in the feature suggests a potential overlap with allergic and autoimmune responses. However, the negative correlation of -0.039 indicates that as one set of conditions increases, the other decreases, which complicates the relationship. While there is a known association between gluten sensitivity and certain allergic conditions, the specific combination of conditions in the feature does not directly correlate with celiac disease or gluten-related disorders. Therefore, while there are mechanisms linking some of these conditions, the specific relationship indicated by the negative correlation does not support a plausible explanation for the association with celiac disease. Thus, the answer is B.</t>
  </si>
  <si>
    <t>The feature 'Blood clot, DVT, bronchitis, emphysema, asthma, rhinitis, eczema, allergy diagnosed by doctor_None of the above' is interesting primarily because it presents a negative correlation with celiac disease and related conditions, which contradicts some expectations. Typically, autoimmune and allergic conditions can co-occur, and one might expect a positive correlation. However, the negative correlation suggests that individuals with these conditions are less likely to have celiac disease. This is novel because it challenges the assumption of co-occurrence and suggests a more complex interplay between these conditions that is not well-documented. From a plausibility standpoint, while there are known mechanisms linking gluten sensitivity with allergic conditions, the negative correlation indicates an unexpected relationship, which may not have a straightforward biological explanation. This makes the feature interesting from a research perspective as it could lead to new insights or hypotheses about the interactions between different immune-mediated conditions. Therefore, the feature is considered interesting due to its novelty and the potential to inspire further investigation.</t>
  </si>
  <si>
    <t>Blood clot, DVT, bronchitis, emphysema, asthma, rhinitis, eczema, allergy diagnosed by doctor_None of the above &lt; 0.50</t>
  </si>
  <si>
    <t>The feature 'Blood clot, DVT, bronchitis, emphysema, asthma, rhinitis, eczema, allergy diagnosed by doctor None of the above' is not directly related to the target disease '(celiac AND disease) OR (Coeliac) OR (gluten AND allergy) OR (gluten AND enteropathy)' as it is more related to respiratory and cardiovascular conditions. The target disease is primarily associated with autoimmune and allergic reactions to gluten, which is not directly linked to the mentioned feature. Therefore, the association is not well known or explained by existing knowledge.</t>
  </si>
  <si>
    <t>Home area population density - urban or rural_Scotland - Accessible Rural</t>
  </si>
  <si>
    <t>The association between home area population density (urban or rural) and celiac disease or gluten-related disorders is not well-documented in the literature. While there are known disparities in health outcomes between urban and rural populations, the specific correlation of lower population density (accessible rural) with a negative correlation to celiac disease is not a widely recognized or established finding. Most existing literature focuses on the prevalence of celiac disease in urban settings due to better access to healthcare and dietary resources. Therefore, this feature could provide new insights into how geographical and population density factors may influence the prevalence of gluten-related disorders, suggesting that rural areas may have lower rates of these conditions. This could be considered novel as it challenges the assumption that urban areas, with their higher access to processed foods containing gluten, would have higher rates of gluten-related disorders. Thus, the finding is novel and provides new insights into the relationship between population density and gluten-related health issues.</t>
  </si>
  <si>
    <t>The relationship between 'Home area population density - urban or rural_Scotland - Accessible Rural' and 'celiac AND disease OR Coeliac OR gluten AND allergy OR gluten AND enteropathy' shows a negative correlation of -0.011. This suggests that as the population density in accessible rural areas increases, the incidence of gluten-related disorders such as celiac disease may not significantly increase, or may even decrease slightly. One plausible explanation for this could be related to dietary habits and access to gluten-free options. In rural areas, individuals may have more traditional diets that include less processed foods, which could potentially lead to lower rates of gluten-related disorders. Additionally, rural populations may have different environmental exposures and lifestyle factors that could influence the prevalence of these conditions. However, the correlation is very weak, indicating that other factors may play a more significant role in the development of these diseases. Therefore, while there are some potential explanations, the weak correlation suggests that it may not be a strong or direct relationship. Thus, the answer is B, as the weak correlation does not strongly support a plausible explanation for the relationship.</t>
  </si>
  <si>
    <t>The feature 'Home area population density - urban or rural_Scotland - Accessible Rural' is evaluated for its novelty and plausibility in relation to celiac disease and related gluten disorders. 
1. **Novelty:** The relationship between rural living and celiac disease is not well-documented, making this feature potentially novel. Most literature focuses on urban settings where access to healthcare and processed foods is higher. The notion that rural areas might have lower rates of these conditions due to traditional diets and less processed food consumption is an interesting hypothesis that challenges existing assumptions. Thus, the feature is novel as it introduces a new perspective on geographical influences on gluten-related disorders.
2. **Plausibility:** The negative correlation, although weak, could be explained by dietary habits in rural areas that might include fewer processed foods, potentially leading to lower gluten intake. Additionally, environmental and lifestyle differences in rural areas could contribute to this correlation. However, the correlation is very weak, suggesting that it might not be a strong or direct relationship. While plausible, the weak correlation does not strongly support a clear causal mechanism, but it does not contradict known factors either.
Given the novelty of the feature and the plausible, albeit weak, explanation for the correlation, this feature is interesting to researchers as it opens up new avenues for investigation into environmental and lifestyle factors affecting gluten-related disorders.</t>
  </si>
  <si>
    <t>Home area population density - urban or rural_Scotland - Accessible Rural &lt; 0.50</t>
  </si>
  <si>
    <t>The feature 'Home area population density - urban or rural Scotland - Accessible Rural' is not directly related to the target disease '(celiac AND disease) OR (Coeliac) OR (gluten AND allergy) OR (gluten AND enteropathy)' as there is no established scientific evidence or known mechanism that links population density to the development or progression of celiac disease or gluten-related disorders. The disease is primarily influenced by genetic, environmental, and immunological factors, with gluten being the primary trigger for the immune response. Population density is not a known risk or protective factor for celiac disease or gluten-related disorders.</t>
  </si>
  <si>
    <t>Concentration of Very Small VLDL Particles</t>
  </si>
  <si>
    <t>The association between the concentration of very small VLDL particles and celiac disease or gluten-related disorders is not well-documented in the provided literature. The documents primarily focus on the autoimmune nature of celiac disease, its associations with various conditions, and the importance of a gluten-free diet. There is no mention of VLDL particles or their concentration in relation to celiac disease or gluten sensitivity. Given that the feature has a negative correlation with the target disease, this could suggest a potential new insight, as it may indicate a different metabolic or physiological response in individuals with celiac disease. However, without existing literature to support or contradict this finding, it can be considered novel. Therefore, the conclusion is that this association is novel and provides new insights into the understanding of celiac disease and its metabolic implications.</t>
  </si>
  <si>
    <t>The relationship between the concentration of very small VLDL (very low-density lipoprotein) particles and celiac disease or gluten-related disorders is not straightforward. Celiac disease is primarily an autoimmune disorder triggered by gluten, leading to malabsorption and various systemic effects. The negative correlation of -0.013 suggests that as the concentration of very small VLDL particles increases, the incidence or severity of celiac disease may decrease, or vice versa. This could imply that individuals with celiac disease may have altered lipid metabolism, potentially leading to lower levels of very small VLDL particles due to malabsorption of fats and fat-soluble vitamins. However, the mechanisms linking VLDL particle concentration directly to celiac disease are not well established in the literature. Therefore, while there may be some indirect associations through metabolic changes due to malabsorption, a direct and clear mechanism explaining this negative correlation is lacking. Thus, it is reasonable to conclude that there is no strong or clear plausible explanation for this relationship based on current understanding.</t>
  </si>
  <si>
    <t>The feature 'Concentration of Very Small VLDL Particles' is interesting due to its novelty. There is limited literature connecting VLDL particles directly with celiac disease or gluten-related disorders. This lack of documentation suggests that the feature could provide new insights into the metabolic aspects of these conditions. The negative correlation is particularly intriguing because it suggests a potential protective or inverse relationship that is not currently understood. In terms of plausibility, while there is no direct known mechanism linking VLDL concentrations to celiac disease, the autoimmune and malabsorptive nature of the disease could indirectly affect lipid metabolism, leading to changes in VLDL particle concentrations. This indirect connection, while not robustly supported by current literature, does not completely rule out the plausibility of the association. Therefore, the novelty and potential for new insights make this feature interesting to researchers, even though the direct mechanisms are not well understood.</t>
  </si>
  <si>
    <t>The feature 'Concentration of Very Small VLDL Particles' is not directly related to the pathophysiology of celiac disease or gluten-related disorders. Celiac disease is an autoimmune disorder caused by a reaction to gluten, a protein found in wheat, barley, and rye. The disease is characterized by an abnormal immune response to gluten, leading to inflammation and damage to the small intestine. The concentration of very small VLDL particles is a measure of lipid metabolism and is not directly related to the immune response or the pathophysiology of celiac disease. Therefore, the association between this feature and celiac disease or gluten-related disorders is not well known or explained by existing knowledge.</t>
  </si>
  <si>
    <t>(EBMDT) estimated bone mineral density t-score genetic risk</t>
  </si>
  <si>
    <t>The association between estimated bone mineral density (BMD) t-score and celiac disease is not novel, as it is well-documented in the literature that celiac disease is associated with low bone mineral density due to malabsorption of essential nutrients like calcium and vitamin D. The negative correlation mentioned suggests that as the genetic risk for low BMD increases, the likelihood of developing celiac disease decreases, which contradicts the established understanding that celiac disease typically leads to lower BMD. However, this specific genetic risk factor's relationship with celiac disease has not been extensively explored, making it somewhat surprising. Overall, while the general association between celiac disease and low BMD is well-known, the specific genetic risk factor's negative correlation is less documented, indicating a potential area for further research. Therefore, it can be considered novel in the context of this specific genetic risk factor's relationship with celiac disease.</t>
  </si>
  <si>
    <t>Celiac disease is known to be associated with malabsorption of nutrients, including calcium and vitamin D, which are critical for maintaining bone mineral density (BMD). The negative correlation of -0.01 between estimated bone mineral density t-score genetic risk and the target disease suggests that as the genetic risk for low BMD increases, the association with celiac disease does not strengthen, indicating that other factors may be at play. The mechanisms underlying bone disease in celiac disease include malabsorption, inflammation, and possibly genetic predispositions that affect bone health. However, the linear correlation being close to zero suggests that the relationship is weak, and thus, while there are known mechanisms linking celiac disease to bone health, the specific association with the genetic risk for BMD t-score may not be strong enough to warrant a clear explanation. Therefore, it is reasonable to conclude that there is no strong or plausible explanation for this specific relationship based on the data provided.</t>
  </si>
  <si>
    <t>The feature 'EBMDT estimated bone mineral density t score genetic risk' is evaluated for its novelty and plausibility in relation to celiac disease. 
1. **Novelty:** The relationship between bone mineral density (BMD) and celiac disease is well-documented, primarily due to nutrient malabsorption in celiac patients leading to lower BMD. However, the specific genetic risk factor for BMD t-score showing a negative correlation with celiac disease is not extensively explored in the literature, making it somewhat novel. This suggests a counterintuitive relationship where higher genetic risk for low BMD is associated with a lower likelihood of celiac disease, which contradicts typical expectations and indicates a potential new area for research.
2. **Plausibility:** Celiac disease affects nutrient absorption, which is crucial for bone health, suggesting a plausible link between celiac disease and low BMD. However, the negative correlation implies a weak or inverse relationship, which is not easily explained by known biological mechanisms. The correlation being close to zero (-0.01) suggests that the relationship is weak and possibly influenced by other confounding factors not accounted for in the analysis. Therefore, while the general link between celiac disease and BMD is plausible, the specific genetic risk factor's negative correlation lacks a strong biological basis.
Overall, the feature is interesting due to its novelty in the context of genetic risk factors for BMD and celiac disease, despite the lack of a clear plausible explanation for the observed correlation. This makes it a candidate for further investigation to understand the underlying mechanisms or potential confounders.</t>
  </si>
  <si>
    <t>The association between the feature 'EBMDT estimated bone mineral density t-score genetic risk' and 'celiac AND disease OR Coeliac OR gluten AND allergy OR gluten AND enteropathy' is related to the malabsorption of nutrients, including calcium and iron, which can lead to osteoporosis. Celiac disease is a chronic autoimmune disorder that causes the immune system to react to gluten, a protein found in wheat, barley, and rye, leading to damage in the small intestine and malabsorption of nutrients. The genetic risk factor for celiac disease is linked to the HLA-DQ2 and HLA-DQ8 genes, which are also associated with an increased risk of osteoporosis. Therefore, the feature 'EBMDT estimated bone mineral density t-score genetic risk' is a known risk factor for celiac disease and its complications, including osteoporosis.</t>
  </si>
  <si>
    <t>3-Hydroxybutyrate</t>
  </si>
  <si>
    <t>The association between 3-Hydroxybutyrate and celiac disease or gluten-related disorders is not well-documented in the provided literature. While 3-Hydroxybutyrate is a ketone body that can be involved in metabolic processes, the documents primarily focus on gluten-related disorders, their symptoms, and associated conditions without mentioning 3-Hydroxybutyrate. The negative correlation with celiac disease suggests a potential metabolic pathway that is not commonly discussed in the context of gluten sensitivity or celiac disease. Therefore, this association could be considered novel as it introduces a new perspective on the metabolic implications of gluten-related disorders, which is not covered in the existing literature. Thus, it provides new insights into the relationship between metabolic states and gluten sensitivity, which is not established in current understanding.</t>
  </si>
  <si>
    <t>3-Hydroxybutyrate is a ketone body produced during the metabolism of fats, particularly in states of low carbohydrate availability, such as fasting or ketogenic diets. Celiac disease is an autoimmune disorder triggered by gluten, leading to malabsorption and various gastrointestinal and systemic symptoms. The negative correlation of -0.016 suggests that as levels of 3-Hydroxybutyrate increase, the incidence or severity of celiac disease may decrease slightly, which could be explained by the fact that individuals with celiac disease often have dietary restrictions that may lead to lower carbohydrate intake and potentially higher fat metabolism, resulting in increased ketone production. However, this does not imply a direct causal relationship or a mechanism that supports the association of 3-Hydroxybutyrate with celiac disease or gluten-related disorders. Therefore, while there is a theoretical basis for the presence of 3-Hydroxybutyrate in individuals with celiac disease due to dietary changes, it does not provide a strong or plausible explanation for a direct association with the disease itself. Thus, the answer is B, as the correlation does not support a meaningful relationship between 3-Hydroxybutyrate and celiac disease or gluten-related disorders.</t>
  </si>
  <si>
    <t>1. **Novelty:** The association between 3-Hydroxybutyrate and celiac disease is not well-documented in existing literature, which makes it a novel finding. Typically, 3-Hydroxybutyrate is studied in the context of metabolic states like ketosis, not autoimmune conditions like celiac disease. This suggests a new angle for research, potentially linking metabolic states to gluten-related disorders.
2. **Plausibility:** The plausibility of this association is moderate. While 3-Hydroxybutyrate is a ketone body linked to fat metabolism, which could be elevated in individuals with dietary restrictions (common in celiac disease), there is no established biological mechanism directly connecting ketone bodies to the pathophysiology of celiac disease. The negative correlation might be due to lifestyle or dietary changes rather than a direct effect of 3-Hydroxybutyrate on the disease.
3. **Usefulness/Utility:** The practical application of this finding is limited without further research. If future studies validate this association, it could lead to new dietary recommendations or therapeutic strategies for managing celiac disease through metabolic modulation.
Overall, the feature is interesting due to its novelty and potential to inspire new research directions, although its current practical implications are limited.</t>
  </si>
  <si>
    <t>6.10 &lt;= 3-Hydroxybutyrate &lt; 6.80</t>
  </si>
  <si>
    <t>The feature '3-Hydroxybutyrate' is not directly related to the pathophysiology of celiac disease or gluten-related disorders. The pathophysiology of celiac disease is primarily related to an immune reaction to gluten, specifically the gliadin peptide, and its interaction with HLA-DQ2 or HLA-DQ8, leading to inflammation and damage to the small intestine. The feature '3-Hydroxybutyrate' is a metabolite involved in the breakdown of fatty acids and is not directly related to the immune response or the pathophysiology of celiac disease. Therefore, it is not a known risk or protective factor for celiac disease or gluten-related disorders.</t>
  </si>
  <si>
    <t>Potassium in urine</t>
  </si>
  <si>
    <t>The association between 'Potassium in urine' and conditions like celiac disease, gluten allergy, or gluten enteropathy is not well-documented in the provided literature. While celiac disease is associated with various nutritional deficiencies and electrolyte imbalances due to malabsorption, specific references to potassium levels in urine in relation to these conditions are lacking. The negative correlation mentioned suggests that higher potassium levels in urine may be associated with a lower incidence of these diseases, which is not a commonly discussed or established understanding in the literature. Therefore, this association could be considered novel or at least not well-explored in current research, indicating potential new insights into the relationship between electrolyte balance and gluten-related disorders. Thus, the answer is A.</t>
  </si>
  <si>
    <t>Celiac disease (CD) is an autoimmune disorder triggered by gluten, leading to malabsorption of nutrients, including electrolytes like potassium. In patients with CD, the malabsorption can result in various electrolyte imbalances, which may affect potassium levels in urine. A negative linear correlation of -0.024 suggests a very weak inverse relationship between potassium in urine and the target disease, indicating that as one variable changes, the other does not significantly change in a predictable manner. This weak correlation does not provide strong evidence of a direct relationship, but it does not rule out the possibility that potassium levels could be influenced by the malabsorption associated with celiac disease. Therefore, while the correlation is weak, there could be underlying mechanisms related to nutrient absorption and electrolyte balance that could explain the association. Thus, it makes sense to consider that there could be a plausible explanation for this relationship, albeit weakly supported by the data.</t>
  </si>
  <si>
    <t>1. **Novelty:** The association between urinary potassium levels and celiac disease or gluten-related disorders is not well-documented in existing literature. While electrolyte imbalances are known in celiac disease due to malabsorption, specific focus on urinary potassium as a predictive marker is not commonly explored. This makes the feature somewhat novel as it opens up a new area for research into the metabolic and renal implications of celiac disease.
2. **Plausibility:** Celiac disease affects nutrient absorption, which can lead to various electrolyte imbalances. While potassium is an important electrolyte, the direct relationship between its urinary excretion and celiac disease is not straightforward. The negative correlation suggests that higher urinary potassium might be associated with a lower incidence of the disease, which is not immediately intuitive given the malabsorption context. However, it is plausible that changes in renal handling of potassium could occur secondary to systemic changes in electrolyte balance in celiac disease, though this is speculative and not strongly supported by existing data.
3. **Usefulness:** If further research substantiates this association, urinary potassium could potentially serve as a non-invasive biomarker for early detection or monitoring of celiac disease, adding clinical utility.
Overall, while the feature is not strongly supported by existing evidence, its novelty and potential for opening new research avenues make it interesting to explore further.</t>
  </si>
  <si>
    <t>The association between the feature 'Potassium in urine' and the target disease '(celiac AND disease) OR (Coeliac) OR (gluten AND allergy) OR (gluten AND enteropathy)' is not directly related. The feature 'Potassium in urine' is more related to the condition of malabsorption syndromes, which can be a symptom of celiac disease, but it is not a direct indicator of the disease. The disease is primarily related to the immune system's reaction to gluten, and the feature 'Potassium in urine' is more of a consequence of malabsorption rather than a direct cause or indicator of the disease. Therefore, the association is not well known or explained by existing knowledge.</t>
  </si>
  <si>
    <t>(HDL) high density lipoprotein cholesterol genetic risk</t>
  </si>
  <si>
    <t>The relationship between high-density lipoprotein (HDL) cholesterol and various diseases, including cardiovascular diseases, is well-documented in the literature. However, the specific association between HDL cholesterol genetic risk and celiac disease or gluten-related disorders is not commonly discussed or established in current biomedical knowledge. While HDL cholesterol is generally considered protective against cardiovascular diseases, its role in celiac disease or gluten sensitivity is not clearly defined, and there is no substantial evidence linking HDL cholesterol levels or genetic risk to these conditions. Therefore, the assertion that there is a negative correlation between HDL cholesterol genetic risk and celiac disease is not supported by existing literature, making this association novel and potentially providing new insights into the relationship between lipid metabolism and gluten-related disorders. Thus, it can be concluded that this feature is novel.</t>
  </si>
  <si>
    <t>To determine if there is a plausible explanation for the relationship between '(HDL) high density lipoprotein cholesterol genetic risk' and 'celiac AND disease OR Coeliac OR gluten AND allergy OR gluten AND enteropathy', we need to consider the known mechanisms of HDL cholesterol and its association with diseases. HDL cholesterol is often referred to as 'good cholesterol' due to its role in transporting cholesterol to the liver for excretion, which is protective against cardiovascular diseases. However, the linear correlation of -0.016 indicates a very weak negative relationship with the target disease, suggesting that higher HDL levels do not correlate with an increased risk of celiac disease or related conditions. Celiac disease is primarily an autoimmune disorder triggered by gluten, and its pathophysiology does not directly involve cholesterol metabolism or HDL levels. Therefore, there is no established mechanism linking HDL cholesterol genetic risk with celiac disease or gluten-related disorders. Given this context, it is reasonable to conclude that there is no plausible explanation for this relationship.</t>
  </si>
  <si>
    <t>The feature 'HDL high density lipoprotein cholesterol genetic risk' in relation to celiac disease and related conditions is evaluated based on novelty and plausibility. 
**Novelty:** The association between HDL cholesterol and cardiovascular diseases is well-known, but its link to celiac disease or gluten-related disorders is not established in the literature. This makes the feature novel as it suggests a potential new area of research that has not been explored extensively. The negative correlation, although weak, indicates an unexpected direction of association, adding to the novelty.
**Plausibility:** From a biological standpoint, HDL cholesterol is involved in lipid metabolism and cardiovascular health, whereas celiac disease is an autoimmune disorder triggered by gluten. There is no known direct mechanism linking HDL cholesterol genetic risk to celiac disease. The weak negative correlation does not provide a strong basis for a plausible biological connection. Therefore, the plausibility of this feature is low.
**Interest Evaluation:** While the feature is novel due to the lack of existing literature connecting HDL cholesterol genetic risk to celiac disease, the low plausibility reduces its immediate interest for clinical application or research. However, the novelty might intrigue researchers interested in exploring unconventional links between lipid metabolism and autoimmune disorders, potentially leading to new hypotheses or studies.
Overall, the feature is somewhat interesting due to its novelty, but the lack of plausible biological mechanisms limits its immediate impact or usefulness.</t>
  </si>
  <si>
    <t>The relationship between HDL (high-density lipoprotein) cholesterol genetic risk and celiac disease is not directly related. HDL cholesterol is a marker of cardiovascular health, while celiac disease is an autoimmune disorder caused by a reaction to gluten. The genetic risk factors for celiac disease include HLA-DQ2 and HLA-DQ8, which are not directly related to HDL cholesterol. The association between HDL cholesterol genetic risk and celiac disease is not a known risk factor or protective factor. Therefore, the answer is B. No, it is not well known or explained by existing knowledge.</t>
  </si>
  <si>
    <t>Testosterone</t>
  </si>
  <si>
    <t>The relationship between testosterone and celiac disease or gluten-related disorders is not well-documented in the literature provided. While there are numerous studies discussing the effects of gluten on various health conditions, including autoimmune diseases and gastrointestinal disorders, there is no mention of testosterone's role or its correlation with celiac disease or gluten sensitivity. The assertion that testosterone has a negative correlation with these conditions suggests a potential area of research that has not been explored or established in current medical understanding. Therefore, this could be considered novel as it introduces a new perspective that is not currently supported by existing literature.</t>
  </si>
  <si>
    <t>Celiac disease (CD) is an autoimmune disorder triggered by gluten, leading to various gastrointestinal and systemic symptoms. Testosterone, a hormone primarily associated with male reproductive functions, has not been directly linked to the pathophysiology of celiac disease or gluten-related disorders. The negative correlation of -0.005 suggests that there is no significant relationship between testosterone levels and the incidence or severity of celiac disease. While hormonal imbalances can affect immune responses, the specific mechanisms connecting testosterone to celiac disease are not well established in the literature. Therefore, it does not make sense to associate testosterone with celiac disease or gluten-related disorders based on current understanding and evidence. Thus, the answer is B.</t>
  </si>
  <si>
    <t>The feature 'Testosterone' in relation to celiac disease or gluten-related disorders is intriguing due to its novelty. There is limited literature directly linking testosterone levels to these conditions, making the negative correlation an unexplored area. This novelty could inspire new research into hormonal influences on autoimmune diseases. However, the plausibility of this association is weak. Testosterone is primarily known for its role in reproductive functions and does not have a well-established connection to the immune mechanisms involved in celiac disease. The negative correlation of -0.005 is very weak, suggesting that any relationship is likely negligible. While novel, the lack of plausible biological mechanisms or significant correlation reduces its immediate usefulness in clinical settings. Therefore, while the feature is somewhat interesting due to its novelty, it lacks strong scientific backing or practical application, making it moderately interesting overall.</t>
  </si>
  <si>
    <t>The feature 'Testosterone' is not mentioned in any of the provided documents as a risk or protective factor for celiac disease or gluten-related disorders. The documents primarily focus on the etiology, diagnosis, and management of celiac disease and gluten-related disorders, but do not mention testosterone as a relevant factor. Therefore, the association between 'Testosterone' and the target disease is not well known or explained by existing knowledge.</t>
  </si>
  <si>
    <t>Mental health conditions ever diagnosed by a professional__of</t>
  </si>
  <si>
    <t>The association between mental health conditions and celiac disease or gluten-related disorders has been explored in various studies. It is known that individuals with celiac disease may experience mental health issues, including anxiety and depression, likely due to the chronic nature of the disease and its dietary restrictions. However, the specific correlation mentioned in the question indicates a negative correlation with the target disease, which suggests that individuals with diagnosed mental health conditions may have a lower incidence of celiac disease or gluten sensitivity. This is not a widely documented or established understanding in the literature, as most studies highlight the prevalence of mental health issues among those with celiac disease rather than a negative correlation. Therefore, this finding could be considered novel or at least surprising, as it contradicts the established understanding that mental health conditions are commonly associated with celiac disease. Thus, it provides new insights into the relationship between mental health and gluten-related disorders.</t>
  </si>
  <si>
    <t>Celiac disease and gluten-related disorders can have a range of psychological and mental health implications, including anxiety and depression, often due to the chronic nature of the disease and dietary restrictions. However, the negative correlation of -0.018 suggests that there is no significant relationship between diagnosed mental health conditions and the target diseases. This could imply that while individuals with celiac disease may experience mental health issues, these are not necessarily diagnosed or recognized by professionals, or that the mental health conditions do not directly correlate with the severity or presence of celiac disease. Therefore, while there are known mechanisms linking gluten sensitivity and mental health, the specific correlation observed does not support a strong association. Thus, the answer is B, as the negative correlation indicates a lack of a plausible explanation for a strong relationship between the two variables.</t>
  </si>
  <si>
    <t>The feature 'Mental health conditions ever diagnosed by a professional' shows a negative correlation with celiac disease and related gluten disorders. This is interesting because it contradicts the more common narrative that individuals with celiac disease often experience mental health issues such as anxiety and depression, likely due to the chronic nature of the disease and its dietary restrictions. The novelty here lies in the unexpected direction of the correlation, suggesting that having a diagnosed mental health condition might be associated with a lower incidence of celiac disease. This could prompt further investigation into whether mental health diagnoses influence dietary habits, healthcare access, or other factors that might reduce the risk of developing celiac disease. However, the plausibility of this finding is questionable, as there is no clear biological or psychological mechanism that would explain why diagnosed mental health conditions would reduce the risk of celiac disease. The utility of this finding is limited unless further research can establish a causal link or mechanism. Overall, while the finding is novel, its lack of clear plausibility and limited immediate utility make it moderately interesting.</t>
  </si>
  <si>
    <t>0.06 &lt;= Mental health conditions ever diagnosed by a professional__of &lt; 0.12</t>
  </si>
  <si>
    <t>The relationship between mental health conditions and celiac disease or gluten-related disorders is not well established. While there are some studies suggesting a possible link between mental health conditions and gluten sensitivity, the evidence is not strong enough to conclude a direct correlation. The feature 'Mental health conditions ever diagnosed by a professional' is not a known risk or protective factor for celiac disease or gluten-related disorders. The current understanding of the etiology and pathophysiology of celiac disease and gluten-related disorders does not include mental health conditions as a contributing factor. Therefore, the association between the feature and the target disease is not well known or explained by existing knowledge.</t>
  </si>
  <si>
    <t>Acetone</t>
  </si>
  <si>
    <t>The association between 'Acetone' and 'celiac disease' or related terms is not well-documented in the current literature. Celiac disease primarily involves immune responses to gluten, and while metabolic byproducts like acetone may be relevant in other contexts (such as ketosis), there is no established link between acetone levels and celiac disease or gluten-related disorders. The negative correlation mentioned suggests that higher acetone levels might be associated with lower incidence or severity of celiac disease, which is not a recognized or documented phenomenon in the literature. Therefore, this association could be considered novel as it does not align with established understanding and could provide new insights into metabolic responses in individuals with gluten sensitivity or celiac disease. Thus, the answer is A.</t>
  </si>
  <si>
    <t>Acetone is a simple organic compound that is not directly related to celiac disease, gluten allergy, or gluten enteropathy. Celiac disease is an autoimmune disorder triggered by the ingestion of gluten in genetically predisposed individuals, leading to inflammation and damage in the small intestine. The mechanisms involved in celiac disease primarily revolve around immune responses to gluten proteins, specifically gliadins and glutenins, and do not involve acetone. The negative linear correlation of -0.026 suggests that there is no significant relationship between acetone and the target diseases. Therefore, there is no plausible explanation or mechanism that would link acetone to celiac disease or gluten-related disorders. Thus, the answer is B.</t>
  </si>
  <si>
    <t>The feature 'Acetone' is evaluated for its potential association with celiac disease and related conditions. In terms of novelty, the association between acetone levels and celiac disease is not well-documented in the current scientific literature. Celiac disease is primarily understood as an autoimmune response to gluten, and acetone, a byproduct of fat metabolism, is not typically associated with this condition. The negative correlation suggests that higher acetone levels might be linked to a lower incidence of celiac disease, which is not a recognized phenomenon. Thus, this aspect is novel as it challenges existing understanding.
Regarding plausibility, acetone is a metabolic byproduct that appears in higher concentrations during states of increased fat metabolism, such as fasting or low-carbohydrate diets. There is no known biological mechanism connecting acetone directly to the pathophysiology of celiac disease, which involves immune responses to gluten. Therefore, the plausibility of acetone being a relevant factor in celiac disease is low.
Considering these points, the feature is moderately interesting due to its novelty, but the lack of plausible biological mechanisms limits its overall interest. It could prompt further exploratory research to understand if there are any indirect connections or metabolic changes in individuals with gluten-related disorders.</t>
  </si>
  <si>
    <t>The feature 'Acetone' is not directly related to the target disease '(celiac AND disease) OR (Coeliac) OR (gluten AND allergy) OR (gluten AND enteropathy)'. Acetone is a solvent and a byproduct of fat metabolism, but it is not a known risk factor or protective factor for celiac disease or gluten-related disorders. The pathophysiology of celiac disease involves an immune response to gluten, which is a protein found in wheat, barley, and rye, and not directly related to acetone. Therefore, the association between 'Acetone' and the target disease is not well known or explained by existing knowledge.</t>
  </si>
  <si>
    <t>(LDL_SF) low density lipoprotein cholesterol genetic risk</t>
  </si>
  <si>
    <t>The association between low-density lipoprotein (LDL) cholesterol genetic risk and celiac disease or gluten-related disorders is not well-documented in current literature. While there is extensive research on LDL cholesterol's role in cardiovascular disease, the specific relationship between LDL cholesterol genetic risk and celiac disease is not established. Celiac disease primarily involves immune responses to gluten, and while dyslipidemia can occur in celiac patients, the direct genetic correlation with LDL cholesterol and gluten-related disorders is not a common focus in existing studies. Therefore, this association could be considered novel as it does not align with established understanding and could provide new insights into the interplay between lipid metabolism and gluten sensitivity.</t>
  </si>
  <si>
    <t>The question asks whether there is a plausible explanation for the association between low-density lipoprotein (LDL) cholesterol genetic risk and conditions related to celiac disease and gluten-related disorders. Celiac disease is an autoimmune disorder triggered by gluten, leading to inflammation and damage in the small intestine. While dyslipidemia, particularly elevated LDL cholesterol, is a known risk factor for cardiovascular diseases, there is no established direct link between LDL cholesterol levels and celiac disease or gluten sensitivity. The negative correlation of -0.003 suggests that as LDL cholesterol genetic risk increases, the likelihood of celiac disease does not significantly change, indicating no strong relationship. Therefore, based on current understanding, there is no plausible mechanism that connects LDL cholesterol genetic risk with celiac disease or gluten-related disorders. Thus, the answer is B.</t>
  </si>
  <si>
    <t>The feature '(LDL SF) low density lipoprotein cholesterol genetic risk' is evaluated for its association with celiac disease and related gluten disorders. From a novelty perspective, this association is not well-documented in the literature, making it a novel area of exploration. LDL cholesterol is primarily studied in the context of cardiovascular diseases, and its genetic risk association with autoimmune conditions like celiac disease is not established, suggesting potential new insights. However, from a plausibility standpoint, the connection seems weak. Celiac disease is an autoimmune disorder triggered by gluten, with no known direct mechanistic link to LDL cholesterol levels or genetic risk. The negative correlation observed is minimal and likely not biologically significant. Therefore, while the feature is novel, its lack of plausible biological underpinning diminishes its overall interest. The feature might intrigue researchers due to its novelty, but its practical utility and biological plausibility are limited, leading to a moderate interest score.</t>
  </si>
  <si>
    <t>1.30 &lt;= (LDL_SF) low density lipoprotein cholesterol genetic risk &lt; 1.30</t>
  </si>
  <si>
    <t>The association between the feature '(LDL SF) low density lipoprotein cholesterol genetic risk' and 'celiac AND disease OR Coeliac OR gluten AND allergy OR gluten AND enteropathy' is not directly related. The feature is related to cardiovascular disease, not celiac disease. Celiac disease is an autoimmune disorder caused by a reaction to gluten, while LDL cholesterol genetic risk is related to the risk of cardiovascular disease. Therefore, the association is not well known or explained by existing knowledge.</t>
  </si>
  <si>
    <t>Townsend deprivation index at recruitment</t>
  </si>
  <si>
    <t>The Townsend deprivation index is a measure of socioeconomic status, which can influence health outcomes, including the prevalence of diseases like celiac disease. However, the relationship between socioeconomic status and celiac disease is complex and not straightforward. While some studies suggest that lower socioeconomic status may correlate with higher rates of certain diseases due to factors like access to healthcare and nutrition, the specific association between the Townsend deprivation index and celiac disease is not widely documented in the literature. Given that the question posits a negative correlation with celiac disease, this could imply that higher deprivation (lower socioeconomic status) is associated with lower rates of celiac disease, which is counterintuitive to some established beliefs about health disparities. Therefore, this association could be considered novel or surprising, as it contradicts the common understanding that lower socioeconomic status is linked to higher disease prevalence. Thus, it provides new insights into the relationship between socioeconomic factors and celiac disease prevalence.</t>
  </si>
  <si>
    <t>The Townsend deprivation index is a measure of socioeconomic status, which can influence health outcomes, including the prevalence and management of diseases like celiac disease. A negative correlation of -0.002 suggests that as deprivation increases, the incidence of celiac disease or related gluten disorders does not significantly change. This could be due to various factors such as access to healthcare, dietary habits, and awareness of gluten-related disorders, which may not be directly influenced by socioeconomic status. Additionally, celiac disease is often underdiagnosed, particularly in lower socioeconomic groups, which could lead to a lack of correlation. Therefore, while there may be some indirect associations, the linear correlation being close to zero indicates that there is no strong or clear mechanism linking the Townsend deprivation index with celiac disease. Thus, the answer is B.</t>
  </si>
  <si>
    <t>The Townsend deprivation index is a measure of socioeconomic status, which generally correlates with health outcomes. However, the negative correlation with celiac disease is intriguing because it contradicts the typical expectation that lower socioeconomic status is associated with higher disease prevalence. This counterintuitive finding could suggest that celiac disease, which requires a specific diagnosis and dietary management, might be more prevalent in higher socioeconomic groups who have better access to healthcare and awareness. This aspect of the feature makes it novel, as it challenges the usual assumptions about socioeconomic status and disease prevalence. In terms of plausibility, while the correlation is weak, the idea that socioeconomic factors influence the diagnosis and management of celiac disease is plausible. The underdiagnosis in lower socioeconomic groups could contribute to this negative correlation. Therefore, while the correlation itself is not strong, the feature is interesting due to its potential to reveal insights into healthcare access and disease management disparities. Overall, the feature is moderately interesting due to its novelty and potential implications for understanding socioeconomic influences on celiac disease.</t>
  </si>
  <si>
    <t>2.40 &lt;= Townsend deprivation index at recruitment &lt; 2.40</t>
  </si>
  <si>
    <t>The Townsend deprivation index at recruitment is a measure of socioeconomic status, which is not directly related to the etiology of celiac disease or gluten-related disorders. The etiology of celiac disease is complex and involves genetic, environmental, and immunological factors. While socioeconomic status may influence access to healthcare and the ability to follow a gluten-free diet, it is not a known risk or protective factor for celiac disease or gluten-related disorders. Therefore, the association between the Townsend deprivation index at recruitment and celiac disease or gluten-related disorders is not well known or explained by existing knowledge.</t>
  </si>
  <si>
    <t>missing_Direct bilirubin</t>
  </si>
  <si>
    <t>The association between 'Direct bilirubin' and celiac disease or related gluten disorders is not well-documented in the provided literature. While celiac disease is known to cause various gastrointestinal and systemic symptoms, the specific correlation with direct bilirubin levels is not mentioned in the documents. The documents primarily discuss the autoimmune nature of celiac disease, its gastrointestinal manifestations, and associated conditions, but do not provide evidence or insights regarding direct bilirubin levels. Therefore, the suggestion that there is a positive correlation with the target disease appears to be novel and not established in current knowledge. This indicates that it may provide new insights into the relationship between liver function and gluten-related disorders, which has not been extensively explored in the literature.</t>
  </si>
  <si>
    <t>To determine if there is a plausible explanation for the association between 'Direct bilirubin' and 'celiac disease or gluten-related disorders', we need to consider the known mechanisms of celiac disease and its effects on the liver and biliary system. Celiac disease can lead to malabsorption and nutritional deficiencies, which may indirectly affect liver function. Elevated direct bilirubin levels can indicate liver dysfunction or biliary obstruction, which could theoretically be influenced by the malabsorption and subsequent liver stress seen in celiac disease. However, the linear correlation of 0.035 is quite low, suggesting a weak relationship. While there may be some connection through liver involvement in celiac disease, the evidence is not strong enough to definitively state that direct bilirubin levels are significantly affected by celiac disease or gluten-related disorders. Therefore, while there is a potential mechanism, the weak correlation suggests that it may not be a strong or direct relationship.</t>
  </si>
  <si>
    <t>1. **Novelty:** The association between direct bilirubin levels and celiac disease is not well-documented in the literature. Celiac disease is primarily known for its gastrointestinal and autoimmune effects, and while liver involvement can occur, it is not a major focus in the context of bilirubin levels. This makes the feature novel as it suggests a potential new area of research into the hepatic effects of celiac disease.
2. **Plausibility:** Celiac disease can lead to malabsorption and liver stress, which could theoretically affect bilirubin levels. However, the known mechanisms of celiac disease do not strongly support a direct link to elevated direct bilirubin. The correlation is weak, and while there is a plausible indirect connection, it is not robustly supported by existing knowledge.
3. **Usefulness:** If this association is validated, it could have implications for monitoring liver function in celiac patients, potentially leading to earlier detection of liver-related complications. However, given the weak correlation, its practical utility may be limited unless further research substantiates the link.
Overall, the feature is interesting due to its novelty and potential to open new research avenues, but its weak correlation and limited current plausibility reduce its immediate impact.</t>
  </si>
  <si>
    <t>missing_Direct bilirubin &gt;= 0.67</t>
  </si>
  <si>
    <t>The association between 'Direct bilirubin' and the target disease is not explicitly mentioned in the provided documents. However, considering the relationship between liver function tests and celiac disease, it is plausible that 'Direct bilirubin' could be related to the disease. Elevated liver enzymes, including direct bilirubin, are mentioned in Document [18] as a possible indicator of celiac disease. Therefore, it is reasonable to assume that 'Direct bilirubin' could be a potential risk factor or indicator for celiac disease.</t>
  </si>
  <si>
    <t>Concentration of Small HDL Particles</t>
  </si>
  <si>
    <t>The relationship between the concentration of small HDL particles and celiac disease or gluten-related disorders is not well-documented in the provided literature. While HDL levels and their implications for cardiovascular health are discussed, there is no direct mention of small HDL particles in relation to celiac disease or gluten sensitivity. The existing documents primarily focus on the gastrointestinal and autoimmune aspects of celiac disease, its associated conditions, and the importance of a gluten-free diet. Therefore, the association of small HDL particles with celiac disease appears to be a novel concept that has not been extensively explored or established in current knowledge. This suggests that it may provide new insights into the relationship between lipid profiles and gluten-related disorders, particularly if there is a negative correlation with the disease. Thus, it can be considered novel.</t>
  </si>
  <si>
    <t>To determine if there is a plausible explanation for the negative correlation between the concentration of small HDL particles and celiac disease or gluten-related disorders, we need to consider the known mechanisms of both HDL metabolism and the pathophysiology of celiac disease. Celiac disease is characterized by an autoimmune response to gluten, leading to inflammation and malabsorption in the small intestine. This malabsorption can affect lipid metabolism, potentially leading to altered levels of lipoproteins, including HDL. Small HDL particles are often associated with a less favorable lipid profile and may indicate a higher risk of cardiovascular disease. The negative correlation suggests that as the concentration of small HDL particles increases, the severity or presence of celiac disease may decrease, which could be due to the body's compensatory mechanisms in response to inflammation or malabsorption. However, the specific mechanisms linking small HDL particles to celiac disease are not well established in the literature, and the correlation is weak. Therefore, while there may be some indirect relationships, the evidence does not strongly support a clear, plausible explanation for this negative correlation. Thus, the answer is B.</t>
  </si>
  <si>
    <t>1. **Novelty:** The feature 'Concentration of Small HDL Particles' in relation to celiac disease or gluten-related disorders is not well-documented in the existing literature. Most research focuses on gastrointestinal and autoimmune aspects of celiac disease, with little attention to lipid profiles like HDL particles. Therefore, this feature is novel because it explores an uncharted area that could lead to new insights into the disease's pathophysiology.
2. **Plausibility:** The plausible connection between small HDL particles and celiac disease is not straightforward. Celiac disease involves autoimmune responses and intestinal inflammation, which can affect lipid metabolism. However, small HDL particles are typically associated with cardiovascular risk rather than autoimmune conditions. The negative correlation suggests a potential inverse relationship, which is not well-supported by known biological mechanisms. Thus, while there might be indirect links through inflammation or malabsorption, the plausibility is weak.
3. **Usefulness:** If this feature were validated, it could potentially inform new diagnostic or monitoring strategies for celiac disease, especially if lipid profiles are affected by the disease or its treatment. However, without a clear mechanism or stronger evidence, its practical utility remains speculative.
Overall, due to its novelty and the potential for new insights, the feature is interesting despite the current lack of a strong plausible explanation.</t>
  </si>
  <si>
    <t>Concentration of Small HDL Particles &lt; -6.00</t>
  </si>
  <si>
    <t>The association between the feature 'Concentration of Small HDL Particles' and the target disease is not directly related to celiac disease. Celiac disease is an autoimmune disorder caused by a reaction to gluten, which leads to inflammation and damage to the small intestine. The concentration of small HDL particles is related to lipid metabolism and is not a known risk factor for celiac disease. The disease is primarily associated with genetic, environmental, and immunological factors, including the presence of HLA-DQ2 or HLA-DQ8 genes, exposure to gluten, and an abnormal immune response. The concentration of small HDL particles is more related to lipid metabolism and is not a known risk factor for celiac disease.</t>
  </si>
  <si>
    <t>(MEL) melanoma genetic risk</t>
  </si>
  <si>
    <t>The association between melanoma genetic risk and celiac disease (or related gluten disorders) is not well-documented in the current literature. While celiac disease is known to have various associations with autoimmune conditions and certain cancers, the specific link to melanoma genetic risk is not established. The documents reviewed do not mention melanoma in relation to celiac disease or gluten sensitivity, indicating that this connection is not widely recognized or studied. Therefore, the assertion that there is a negative correlation with the target disease suggests a potential new insight that has not been previously explored or documented. This leads to the conclusion that the association is indeed novel and may provide new insights into the relationship between these conditions.</t>
  </si>
  <si>
    <t>Celiac disease is an autoimmune disorder triggered by gluten in genetically predisposed individuals. It primarily affects the gastrointestinal system but can also have systemic effects, including an increased risk of certain cancers, particularly lymphoproliferative cancers. Melanoma, on the other hand, is a type of skin cancer primarily associated with UV exposure and genetic predisposition. The negative correlation of -0.02 suggests that there is no significant linear relationship between melanoma genetic risk and celiac disease. While both conditions involve immune responses, the mechanisms are distinct, and there is no established link between celiac disease and melanoma risk. Therefore, it does not make sense to associate melanoma genetic risk with celiac disease based on known mechanisms or theories, as they operate through different pathways and risk factors. Thus, the answer is B.</t>
  </si>
  <si>
    <t>1. **Novelty:** The association between melanoma genetic risk and celiac disease or related gluten disorders is not well-documented in existing literature. Typically, celiac disease is associated with autoimmune conditions and certain cancers, but not specifically with melanoma. This suggests that the feature could provide new insights into the relationship between these conditions, making it novel.
2. **Plausibility:** Celiac disease and melanoma involve different biological mechanisms. Celiac disease is an autoimmune disorder triggered by gluten, while melanoma is a skin cancer associated with UV exposure and genetic factors. The negative correlation suggests a lack of significant linear relationship, which aligns with the distinct pathways of these conditions. Therefore, while the association is novel, it lacks plausibility based on current biological understanding.
3. **Usefulness:** The practical utility of this feature is limited due to the lack of a plausible biological mechanism connecting melanoma genetic risk with celiac disease. Without a clear understanding of how these conditions might be related, it is challenging to apply this knowledge in clinical settings.
Overall, the feature is interesting primarily due to its novelty, but its lack of plausibility and practical utility limits its overall interest to researchers.</t>
  </si>
  <si>
    <t>The relationship between (MEL) melanoma genetic risk and celiac disease is not directly related. Celiac disease is an autoimmune disorder caused by a reaction to gluten, while melanoma is a type of skin cancer. The genetic risk factors for melanoma are not directly linked to the development of celiac disease. The primary risk factors for celiac disease include genetic predisposition, particularly the presence of HLA-DQ2 and HLA-DQ8 genes, and environmental factors such as exposure to gluten. Therefore, the association between (MEL) melanoma genetic risk and celiac disease is not well known or explained by existing knowledge.</t>
  </si>
  <si>
    <t>(HBA1C_DF) glycated haemoglobin genetic risk</t>
  </si>
  <si>
    <t>The association between glycated hemoglobin (HbA1c) levels and celiac disease is not well-documented in the literature. While celiac disease is known to affect glycemic control in patients with type 1 diabetes, the specific correlation between HbA1c levels and genetic risk factors for celiac disease has not been extensively explored. The existing documents primarily discuss the relationship between celiac disease and various autoimmune conditions, but do not provide a clear link to HbA1c levels or genetic risk. Therefore, the feature 'HBA1C DF glycated haemoglobin genetic risk' in relation to celiac disease appears to be novel and may provide new insights into the understanding of how celiac disease interacts with metabolic parameters like HbA1c. This suggests that the feature could indeed be novel or provide new insights into the relationship between celiac disease and metabolic health.</t>
  </si>
  <si>
    <t>The relationship between glycated hemoglobin (HbA1c) and celiac disease is not directly established in the literature. However, celiac disease can lead to malabsorption and nutritional deficiencies, which may indirectly affect glycemic control and HbA1c levels. In patients with celiac disease, the strict adherence to a gluten-free diet can improve overall health and potentially stabilize blood glucose levels, which could influence HbA1c readings. The positive linear correlation of 0.05 suggests a weak association, which may not be clinically significant. Therefore, while there may be some indirect mechanisms linking HbA1c levels to celiac disease, the evidence does not strongly support a direct or significant relationship. Thus, the conclusion is that there is no strong or plausible explanation for this relationship based on current understanding and evidence.</t>
  </si>
  <si>
    <t>The feature 'HBA1C DF glycated haemoglobin genetic risk' is evaluated for its association with celiac disease and related conditions. In terms of novelty, the association between HbA1c levels and celiac disease is not well-documented, particularly in the context of genetic risk, making this feature potentially novel. The existing literature primarily focuses on the relationship between celiac disease and autoimmune conditions, not directly linking HbA1c levels to genetic risk factors for celiac disease. This suggests that the feature could provide new insights into the metabolic aspects of celiac disease.
Regarding plausibility, the direct link between HbA1c and celiac disease is not strongly supported by current evidence. Celiac disease can affect glycemic control indirectly through malabsorption and nutritional deficiencies, but these effects are not typically considered significant enough to directly influence HbA1c levels in a meaningful way. The positive correlation observed is weak and may not have clinical significance, suggesting that while there might be indirect mechanisms at play, the direct relationship is not well-established.
Overall, the feature is somewhat interesting due to its novelty, as it explores an under-researched area. However, the lack of strong plausibility based on current understanding limits its overall interest. It may warrant further investigation to explore potential indirect mechanisms or to confirm the observed correlation in larger studies.</t>
  </si>
  <si>
    <t>(HBA1C_DF) glycated haemoglobin genetic risk &gt;= 3.10</t>
  </si>
  <si>
    <t>The association between the feature 'HBA1C DF glycated haemoglobin genetic risk' and 'celiac AND disease OR Coeliac OR gluten AND allergy OR gluten AND enteropathy' is not directly related to the provided documents. The documents primarily focus on the etiology, pathophysiology, diagnosis, and management of celiac disease and gluten-related disorders, but do not mention glycated haemoglobin genetic risk as a risk factor for these conditions. Therefore, the association is not well known or explained by existing knowledge.</t>
  </si>
  <si>
    <t>missing_Z90.4 - Acquired absence of other parts of digestive tract</t>
  </si>
  <si>
    <t>The feature 'Z90.4 - Acquired absence of other parts of digestive tract' refers to the surgical or pathological removal of parts of the digestive system. In the context of celiac disease, which is an autoimmune disorder triggered by gluten, the absence of parts of the digestive tract would typically not be directly associated with celiac disease itself, as celiac disease primarily affects the small intestine and is characterized by an immune response to gluten. The relationship between celiac disease and the acquired absence of digestive tract parts is not well-documented in the literature, and the negative correlation suggests that individuals with celiac disease may not commonly have this feature. Therefore, this association could be considered novel or surprising, as it does not align with the established understanding of celiac disease and its typical manifestations. Thus, it provides new insights into the relationship between celiac disease and digestive tract alterations.</t>
  </si>
  <si>
    <t>Celiac disease is an autoimmune disorder triggered by the ingestion of gluten, leading to damage in the small intestine. The feature 'Z90.4 - Acquired absence of other parts of digestive tract' refers to the surgical removal or absence of parts of the digestive system, which can occur due to various conditions, including severe complications from celiac disease. However, the negative correlation of -0.044 suggests that as the incidence of celiac disease increases, the acquired absence of digestive tract parts does not significantly increase, indicating that not all patients with celiac disease will require surgical intervention. The mechanisms of celiac disease primarily involve immune responses to gluten rather than structural changes that would lead to the absence of digestive tract parts. Therefore, while there may be some cases where celiac disease leads to surgical interventions, the overall relationship does not support a strong or direct association. Thus, it does not make sense to assert a strong association between these two features based on the known mechanisms of celiac disease and its complications.</t>
  </si>
  <si>
    <t>The feature 'Z90.4 - Acquired absence of other parts of digestive tract' is indeed novel in the context of celiac disease. Celiac disease primarily affects the small intestine, and the absence of other parts of the digestive tract is not a common or well-documented outcome of the disease. The negative correlation suggests that individuals with celiac disease are less likely to have had parts of their digestive tract removed, which is counterintuitive and not aligned with typical disease progression or treatment. This makes the feature novel, as it challenges existing assumptions about the disease's complications. However, the plausibility of this feature being directly related to celiac disease is low, as the mechanisms of celiac disease do not typically involve surgical removal of digestive tract parts. The low negative correlation further supports the idea that this association is not strong or direct. Therefore, while the feature is novel, its practical utility or plausibility in understanding or predicting celiac disease is limited. Overall, the feature is somewhat interesting due to its novelty, but not highly impactful or plausible in clinical settings.</t>
  </si>
  <si>
    <t>missing_Z90.4 - Acquired absence of other parts of digestive tract &lt; -3.40</t>
  </si>
  <si>
    <t>The feature'missing_Z90.4 - Acquired absence of other parts of digestive tract' is related to the target disease 'celiac AND disease OR Coeliac OR gluten AND allergy OR gluten AND enteropathy'. However, the relationship between the two is not directly related to the pathophysiology of celiac disease. Celiac disease is an autoimmune disorder caused by a reaction to gluten, which is a protein found in wheat, barley, and rye. The disease is characterized by inflammation and damage to the small intestine, leading to malabsorption of nutrients. The feature'missing_Z90.4 - Acquired absence of other parts of digestive tract' is more related to the anatomical structure of the digestive tract rather than the pathophysiology of celiac disease. Therefore, the association between the feature and the target disease is not well known or explained by existing knowledge.</t>
  </si>
  <si>
    <t>Treatment/medication code | Array 0__simvastatin</t>
  </si>
  <si>
    <t>The association between simvastatin and celiac disease or gluten-related disorders is not well-documented in the current literature. Simvastatin is primarily used as a cholesterol-lowering medication and is not typically associated with the treatment or management of celiac disease or gluten-related disorders. While there may be discussions about the effects of statins on various autoimmune conditions, specific studies linking simvastatin directly to celiac disease or gluten sensitivity are lacking. Therefore, the mention of simvastatin in this context could be considered novel or surprising, as it does not align with established treatment protocols for gluten-related disorders. Additionally, the negative correlation with the target disease suggests that this association is not only novel but may also provide new insights into the management of celiac disease, potentially indicating a protective effect or an area for further research. Thus, the conclusion is that this association is indeed novel.</t>
  </si>
  <si>
    <t>Simvastatin is a medication primarily used to lower cholesterol levels and is not directly related to the treatment of gluten-related disorders such as celiac disease or gluten sensitivity. Celiac disease is an autoimmune condition triggered by gluten, and the primary treatment is a strict gluten-free diet. There is no established mechanism or theory that links simvastatin to the management or treatment of celiac disease or gluten-related disorders. The negative linear correlation of -0.024 suggests that there is no significant relationship between simvastatin and the target disease, further supporting the idea that simvastatin does not have a plausible role in this context. Therefore, it does not make sense for simvastatin to be associated with celiac disease or gluten-related disorders based on known mechanisms or theories.</t>
  </si>
  <si>
    <t>1. **Novelty:** The association between simvastatin and celiac disease or gluten-related disorders is not well-documented. Simvastatin is a cholesterol-lowering drug, and its use is not typically linked to autoimmune conditions like celiac disease. This makes the feature novel, as it suggests a potential protective effect or an unexpected association that is not part of established medical knowledge.
2. **Plausibility:** There is no known biological mechanism linking simvastatin to celiac disease. Celiac disease is primarily managed through a gluten-free diet, and there is no evidence to suggest that cholesterol-lowering medications like simvastatin would influence the disease's pathophysiology. The negative correlation observed (-0.024) is weak and might not indicate a true protective effect. Thus, the plausibility of this association is low.
3. **Usefulness:** While the feature is novel, its practical utility is questionable due to the lack of a plausible mechanism. However, if further research were to uncover a valid biological pathway, it could potentially lead to new insights into the management of celiac disease.
Overall, the feature is interesting due to its novelty, but the lack of plausibility limits its immediate usefulness. Researchers might find it intriguing enough to warrant further investigation, but clinicians may not find it actionable without additional evidence.</t>
  </si>
  <si>
    <t>Treatment/medication code | Array 0__simvastatin &lt; 0.50</t>
  </si>
  <si>
    <t>The question asks about the association between the feature'medication simvastatin' and the target disease '(celiac AND disease) OR (Coeliac) OR (gluten AND allergy) OR (gluten AND enteropathy'. To evaluate this, we need to consider the relationship between simvastatin and the diseases related to gluten. Simvastatin is a statin medication used to lower cholesterol levels. It is not directly related to the pathophysiology of celiac disease or gluten-related disorders. The treatment for celiac disease and gluten-related disorders is a gluten-free diet, not statin medications like simvastatin. Therefore, the association between simvastatin and the target disease is not well known or explained by existing knowledge.</t>
  </si>
  <si>
    <t>Falls in the last year_Only one fall</t>
  </si>
  <si>
    <t>The association between 'Falls in the last year Only one fall' and conditions related to celiac disease, gluten allergy, or gluten enteropathy is not well-documented in the current literature. While celiac disease is known to have various neurological and autoimmune manifestations, including potential impacts on balance and coordination, the specific correlation with falls, particularly the detail of 'only one fall', is not a commonly discussed or established feature in the context of celiac disease. Therefore, this association could be considered novel as it may provide new insights into the potential consequences of celiac disease or gluten sensitivity that have not been extensively explored or documented in existing research.</t>
  </si>
  <si>
    <t>To determine if there is a plausible explanation for the relationship between 'Falls in the last year Only one fall' and the conditions related to celiac disease, gluten allergy, or enteropathy, we need to consider the known mechanisms of these conditions. Celiac disease and related disorders can lead to malabsorption of nutrients, which may affect muscle strength and balance, potentially increasing the risk of falls. However, the correlation of 0.022 is very weak, suggesting that while there may be some connection, it is not strong enough to imply a direct relationship. Additionally, the specific mention of 'Only one fall' does not strongly correlate with the chronic and often debilitating nature of celiac disease or gluten-related disorders, which typically lead to more significant health issues. Therefore, while there may be some indirect connection through malabsorption and its effects on physical health, the weak correlation and the specific nature of the fall do not provide a strong or plausible explanation for this relationship. Thus, the answer is B.</t>
  </si>
  <si>
    <t>The feature 'Falls in the last year Only one fall' in relation to celiac disease and related conditions is intriguing due to its novelty. There is limited documentation on the specific association between single falls and celiac disease, making this a potentially novel insight. Celiac disease can lead to malabsorption of nutrients, which might affect muscle strength and balance, providing a plausible, albeit indirect, link to falls. However, the specific focus on 'only one fall' is less intuitive, as one might expect more frequent falls if there was a significant impact on balance or strength. The weak correlation further suggests that while there might be some connection, it is not robust or direct. Despite this, the novelty of the feature makes it interesting for exploratory research, as it could uncover new aspects of how celiac disease affects patients. Therefore, while the plausibility is moderate, the novelty makes it worth investigating further.</t>
  </si>
  <si>
    <t>Falls in the last year_Only one fall &gt;= 0.50</t>
  </si>
  <si>
    <t>The feature 'Falls in the last year_Only one fall' is not directly related to the pathophysiology of celiac disease or gluten-related disorders. Celiac disease is an autoimmune disorder caused by a reaction to gluten, a protein found in wheat, barley, and rye. The disease is triggered by a combination of genetic and environmental factors, including the presence of certain genetic markers, such as HLA-DQ2 and HLA-DQ8, and exposure to gluten. The pathophysiology of celiac disease involves an abnormal immune response to gluten, leading to inflammation and damage to the small intestine. The feature 'Falls in the last year_Only one fall' is not a known risk factor or protective factor for celiac disease or gluten-related disorders. It is not mentioned in any of the provided documents as a relevant factor in the development or progression of these conditions. Therefore, the association between this feature and the target disease is not well known or explained by existing knowledge.</t>
  </si>
  <si>
    <t>Time spent outdoors in winter_Do not know</t>
  </si>
  <si>
    <t>The association between 'Time spent outdoors in winter' and celiac disease or gluten-related disorders is not well-documented in the current literature. While there are known environmental and dietary factors that influence celiac disease, the specific impact of outdoor time during winter is not a commonly discussed or researched factor. The negative correlation mentioned suggests that increased time outdoors in winter may be associated with a lower incidence of celiac disease, which is not a widely recognized or established understanding in the field. Therefore, this association could be considered novel as it introduces a new perspective that has not been previously explored or documented in the context of gluten-related disorders. Thus, it provides new insights into potential environmental influences on celiac disease.</t>
  </si>
  <si>
    <t>The question asks whether there is a plausible explanation for a negative correlation between 'Time spent outdoors in winter' and conditions related to celiac disease and gluten sensitivity. Celiac disease is an autoimmune disorder triggered by gluten, and its mechanisms are primarily related to genetic predisposition and immune response rather than environmental factors like time spent outdoors. While vitamin D levels, which can be influenced by sunlight exposure, have been discussed in relation to autoimmune diseases, the direct correlation with celiac disease is not well established. The negative correlation of -0.013 suggests a very weak relationship, which does not support a strong mechanism linking outdoor time in winter to celiac disease. Therefore, it is reasonable to conclude that there is no strong or plausible explanation for this relationship based on current understanding of celiac disease mechanisms.</t>
  </si>
  <si>
    <t>The feature 'Time spent outdoors in winter' is evaluated for its novelty and plausibility in relation to celiac disease and related conditions. 
1. **Novelty**: The association between time spent outdoors in winter and celiac disease is not well-documented in existing literature. Celiac disease is primarily influenced by genetic and dietary factors, with less emphasis on environmental factors like outdoor time. The introduction of this feature as a potential factor is novel because it proposes an unexplored environmental influence on the disease, which could open new research avenues.
2. **Plausibility**: The plausibility of this association is weak. Celiac disease is an autoimmune disorder triggered by gluten ingestion, and while vitamin D (influenced by sunlight exposure) has been discussed in relation to autoimmune diseases, there is no strong evidence linking it directly to celiac disease. The negative correlation is very weak (-0.013), suggesting that even if there is an association, it is not strong enough to imply a causal relationship. Therefore, the biological or environmental mechanism linking outdoor time in winter to celiac disease is not well-supported by current scientific understanding.
3. **Usefulness**: While the feature is novel, its practical utility is limited due to the weak correlation and lack of a plausible mechanism. It may not directly inform clinical interventions or policies without further research to establish a stronger link.
Overall, the feature is interesting from a novelty perspective, as it challenges researchers to explore new environmental factors. However, its weak correlation and lack of plausibility limit its immediate utility in clinical settings.</t>
  </si>
  <si>
    <t>Time spent outdoors in winter_Do not know &lt; 0.50</t>
  </si>
  <si>
    <t>The feature 'Time spent outdoors in winter' is not directly related to the prediction of celiac disease or gluten-related disorders. The etiology of celiac disease is not known, but environmental, immunologic, and genetic factors are considered to contribute to the disease. The feature 'Time spent outdoors in winter' does not appear to be a known risk or protective factor for celiac disease or gluten-related disorders. The disease is more related to genetic susceptibility, immune response, and dietary factors, such as the consumption of gluten-containing grains.</t>
  </si>
  <si>
    <t>Hearing difficulty/problems_No</t>
  </si>
  <si>
    <t>The association between hearing difficulties and celiac disease is not well-documented in the current literature. While celiac disease is known to have a variety of associated conditions, including autoimmune disorders and gastrointestinal symptoms, there is limited evidence directly linking hearing difficulties to celiac disease. The negative correlation mentioned suggests that individuals with celiac disease may not experience hearing problems, which could be considered surprising given the range of symptoms associated with the disease. However, this does not contradict established understanding, as hearing issues are not commonly recognized as a symptom of celiac disease. Therefore, the association could be seen as novel or providing new insights into the potential effects of celiac disease on sensory functions. Thus, the conclusion is that this association is novel and not well-documented.</t>
  </si>
  <si>
    <t>Celiac disease (CD) is primarily an autoimmune disorder triggered by gluten ingestion, leading to gastrointestinal symptoms and malabsorption. While CD is associated with various extraintestinal manifestations, including neurological issues, hearing difficulties are not commonly recognized as a direct consequence of CD. The negative correlation of -0.024 suggests a very weak inverse relationship between hearing difficulties and celiac disease, indicating that as one increases, the other does not necessarily decrease or vice versa. The literature does not provide a clear mechanism linking hearing difficulties directly to celiac disease or gluten sensitivity. Therefore, it is reasonable to conclude that there is no established or plausible explanation for a relationship between hearing difficulties and celiac disease or gluten-related disorders based on current understanding.</t>
  </si>
  <si>
    <t>The feature 'Hearing difficulty problems' in relation to celiac disease is intriguing primarily due to its novelty. Celiac disease is known for a wide range of symptoms, predominantly gastrointestinal and some neurological, but hearing difficulties are not typically associated with it. The negative correlation suggests that individuals with celiac disease might experience fewer hearing problems, which is unexpected and not well-documented in existing literature. This could provide new insights into the sensory manifestations of celiac disease or might indicate an indirect relationship mediated by other factors such as nutritional deficiencies or autoimmune mechanisms. However, the plausibility of this association is weak because there is no established biological mechanism linking hearing problems directly to celiac disease. Given the novelty of this finding and the potential for further research to explore unexplored pathways or confounding factors, the feature is moderately interesting. However, the lack of a plausible mechanism limits its immediate applicability or impact on clinical practice.</t>
  </si>
  <si>
    <t>Hearing difficulty/problems_No &lt; 0.50</t>
  </si>
  <si>
    <t>The relationship between hearing difficulty/problems and celiac disease or gluten-related disorders is not explicitly mentioned in the provided documents. However, it is known that celiac disease and gluten-related disorders can lead to malabsorption of nutrients, including vitamin B12, which is essential for hearing and balance. Vitamin B12 deficiency can cause neurological symptoms, including hearing loss and balance problems. Therefore, it is plausible that hearing difficulty/problems could be associated with celiac disease or gluten-related disorders, but this association is not explicitly stated in the provided documents.</t>
  </si>
  <si>
    <t>(AMD) age-related macular degeneration genetic risk</t>
  </si>
  <si>
    <t>The association between age-related macular degeneration (AMD) and celiac disease or gluten-related disorders is not well-documented in the current literature. While both conditions have genetic components, the specific link between genetic risk factors for AMD and gluten-related disorders has not been established as a common pathway or risk factor. The documents reviewed do not provide evidence of a direct correlation between AMD genetic risk and gluten sensitivity or celiac disease. Therefore, this association can be considered novel as it has not been widely recognized or explored in existing research. This suggests that further investigation could provide new insights into the relationship between these two conditions, potentially revealing underlying mechanisms that have not been previously considered.</t>
  </si>
  <si>
    <t>To determine if there is a plausible explanation for the association between age-related macular degeneration (AMD) genetic risk and celiac disease (CD) or gluten-related conditions, we need to consider the underlying mechanisms of both diseases. AMD is influenced by genetic factors, particularly those related to the complement system, oxidative stress, and inflammation. Celiac disease, on the other hand, is an autoimmune condition triggered by gluten in genetically predisposed individuals, leading to inflammation and damage in the intestines. While both conditions involve immune responses and inflammation, the direct link between AMD and celiac disease is not well established in the literature. However, some studies suggest that systemic inflammation and nutritional deficiencies (such as vitamin deficiencies due to malabsorption in CD) could potentially influence the risk of developing AMD. The positive linear correlation of 0.021 indicates a very weak association, which may not be clinically significant. Therefore, while there are some overlapping mechanisms related to inflammation and immune response, the evidence does not strongly support a direct relationship between AMD genetic risk and celiac disease. Thus, the conclusion is that there is no strong or plausible explanation for this relationship based on current understanding.</t>
  </si>
  <si>
    <t>The feature 'AMD genetic risk' in relation to predicting 'celiac disease or gluten-related disorders' is intriguing primarily due to its novelty. There is little to no existing literature that establishes a direct link between these two conditions. Both AMD and celiac disease have genetic components and involve immune responses, but they affect different systems (ocular vs. gastrointestinal) and have distinct primary triggers (age-related degeneration vs. gluten ingestion). The novelty lies in the unexplored potential connection, which could open new research avenues into shared genetic pathways or systemic inflammation mechanisms. However, the plausibility of this association is weak, as the conditions do not share well-documented common pathways or risk factors beyond general inflammation. The weak correlation further suggests that any link is likely not clinically significant. Therefore, while the feature is novel and could stimulate further research, its current scientific plausibility and utility are limited.</t>
  </si>
  <si>
    <t>0.88 &lt;= (AMD) age-related macular degeneration genetic risk &lt; 0.88</t>
  </si>
  <si>
    <t>The association between (AMD) age-related macular degeneration genetic risk and celiac disease is not directly related. Age-related macular degeneration is a condition affecting the retina, while celiac disease is an autoimmune disorder affecting the small intestine. The genetic risk factors for AMD include variants in genes such as ARMS2 and CFH, which are not directly linked to the genetic predisposition of celiac disease. Celiac disease is primarily associated with HLA-DQ2 and HLA-DQ8 genes, which are not related to AMD. Therefore, the association between AMD genetic risk and celiac disease is not well known or explained by existing knowledge.</t>
  </si>
  <si>
    <t>Oily fish intake_2-4 times a week</t>
  </si>
  <si>
    <t>The association between 'Oily fish intake 2-4 times a week' and celiac disease or gluten-related disorders is not well-documented in the provided literature. While there is extensive information on the effects of gluten and dietary restrictions for individuals with celiac disease, the specific impact of oily fish intake on these conditions is not addressed. The negative correlation mentioned suggests that increased oily fish intake may be beneficial or protective against celiac disease, which is not a widely recognized or established understanding in the current literature. Therefore, this association can be considered novel as it introduces a potential dietary factor that has not been thoroughly explored in relation to gluten-related disorders.</t>
  </si>
  <si>
    <t>Oily fish is known to be a source of omega-3 fatty acids, which have anti-inflammatory properties. In the context of celiac disease and gluten-related disorders, inflammation plays a significant role in the pathophysiology of these conditions. However, the negative correlation of -0.007 suggests that increased oily fish intake does not have a strong association with the incidence or severity of celiac disease or gluten sensitivity. While omega-3 fatty acids may theoretically help reduce inflammation in the gut, the lack of a strong correlation indicates that oily fish intake does not significantly impact the disease process. Therefore, while there may be some theoretical basis for a relationship, the evidence does not support a strong or plausible mechanism linking oily fish intake directly to celiac disease or gluten-related disorders. Thus, the answer is B.</t>
  </si>
  <si>
    <t>1. **Novelty:** The relationship between oily fish intake and celiac disease is not well-documented in existing literature, making this association relatively novel. While dietary factors are critical in managing celiac disease, the specific impact of oily fish, which is rich in omega-3 fatty acids, has not been extensively explored in this context. This novelty could prompt further research into dietary recommendations for individuals at risk of or suffering from celiac disease.
2. **Plausibility:** Oily fish contains omega-3 fatty acids known for their anti-inflammatory properties. Inflammation is a key component of celiac disease pathophysiology, suggesting a plausible mechanism where omega-3s could exert a protective effect. However, the correlation is very weak (-0.007), indicating that while theoretically plausible, the effect size is minimal and may not be clinically significant. This weak correlation diminishes the plausibility of a strong protective effect.
3. **Usefulness:** Although the correlation is weak, if further research supports a protective role of oily fish, it could influence dietary guidelines and interventions for those at risk of celiac disease. However, given the current weak evidence, its immediate practical application is limited.
Overall, the feature is interesting due to its novelty and potential implications, despite the weak correlation. It opens avenues for further research into dietary influences on celiac disease.</t>
  </si>
  <si>
    <t>Oily fish intake_2-4 times a week &lt; 0.50</t>
  </si>
  <si>
    <t>The feature 'Oily fish intake 2-4 times a week' is not directly related to the pathophysiology of celiac disease or gluten-related disorders. The pathogenesis of celiac disease is primarily attributed to the immune system's reaction to gluten, specifically the gliadin peptides, in genetically susceptible individuals. The involvement of oily fish intake in this process is not established. The management of celiac disease involves a strict gluten-free diet, not dietary components like oily fish. Therefore, the association between 'Oily fish intake 2-4 times a week' and celiac disease or gluten-related disorders is not well known or explained by existing knowledge.</t>
  </si>
  <si>
    <t>Treatment/medication code | Array 0__amlodipine</t>
  </si>
  <si>
    <t>Amlodipine is a medication primarily used to treat high blood pressure and angina. There is no established literature or clinical evidence linking amlodipine with celiac disease, gluten allergy, or gluten enteropathy. The relationship between amlodipine and these gluten-related disorders is not documented in the provided documents or in current medical knowledge. Therefore, the association can be considered novel as it does not align with established understanding or existing research. Additionally, the negative correlation mentioned suggests that the use of amlodipine may not exacerbate or contribute to gluten-related disorders, which is not a commonly discussed aspect in the literature. Thus, this association does provide new insights into the potential interactions between medications and gluten-related disorders.</t>
  </si>
  <si>
    <t>Amlodipine is a medication primarily used to treat high blood pressure and angina. It is a calcium channel blocker that works by relaxing blood vessels to improve blood flow. Celiac disease, on the other hand, is an autoimmune disorder triggered by gluten, leading to gastrointestinal and systemic symptoms. The negative linear correlation of -0.016 suggests that there is no significant relationship between the use of amlodipine and celiac disease or gluten-related disorders. Given that amlodipine does not have a known mechanism of action that would directly affect gluten sensitivity or celiac disease, and considering that celiac disease is primarily managed through dietary changes rather than medication, it does not make sense to associate amlodipine with celiac disease or gluten-related disorders. Therefore, there is no plausible explanation for this relationship.</t>
  </si>
  <si>
    <t>1. **Novelty:** The association between amlodipine, a calcium channel blocker used for hypertension, and celiac disease or gluten-related disorders is not documented in existing literature. This makes the feature novel, as it suggests a potential interaction that has not been explored previously. The negative correlation adds an additional layer of novelty, as it implies a protective or non-contributory role of amlodipine in these conditions, which is not a common discussion point in medical research.
2. **Plausibility:** From a mechanistic standpoint, there is no known biological pathway that would link the action of amlodipine to the pathophysiology of celiac disease, which is primarily an autoimmune response to gluten. Celiac disease management is typically dietary, and the role of a blood pressure medication seems unrelated. Therefore, the plausibility of amlodipine affecting celiac disease is low, as there is no logical or scientific basis for such an association.
3. **Usefulness/Utility:** While the feature is novel, its practical utility is questionable due to the lack of plausible mechanisms. However, if further research were to uncover a valid mechanism, it could potentially inform new therapeutic approaches or understanding of drug interactions with autoimmune conditions.
Overall, the feature is interesting primarily due to its novelty, but the lack of plausible mechanisms limits its immediate usefulness. It scores moderately on the interest scale due to the potential for new insights if further investigated.</t>
  </si>
  <si>
    <t>Treatment/medication code | Array 0__amlodipine &lt; 0.50</t>
  </si>
  <si>
    <t>The feature'medication amlodipine' is not related to the prediction of celiac disease or gluten-related disorders. Amlodipine is a calcium channel blocker used to treat high blood pressure and angina. It is not a treatment or medication commonly associated with celiac disease or gluten-related disorders. The treatment for celiac disease is a strict gluten-free diet, not medications like amlodipine. Therefore, the association between the feature'medication amlodipine' and 'celiac AND disease OR Coeliac OR gluten AND allergy OR gluten AND enteropathy' is not well known or explained by existing knowledge.</t>
  </si>
  <si>
    <t>Apolipoprotein B</t>
  </si>
  <si>
    <t>The association between Apolipoprotein B and celiac disease or gluten-related disorders is not well-documented in the provided literature. The documents primarily focus on the immune response, gastrointestinal symptoms, and various comorbidities associated with celiac disease, but do not mention Apolipoprotein B or its correlation with these conditions. Given that the correlation is negative and not previously established in the context of celiac disease, this suggests that it may provide new insights or contradict established understanding. Therefore, it can be considered novel.</t>
  </si>
  <si>
    <t>Apolipoprotein B (ApoB) is a primary protein component of low-density lipoprotein (LDL) and is involved in lipid metabolism. Celiac disease (CD) is an autoimmune disorder triggered by gluten, leading to malabsorption and various metabolic disturbances. The negative correlation of -0.023 suggests that as levels of ApoB increase, the severity or presence of celiac disease may decrease, which could be due to the malabsorption of fats and lipids in celiac patients. In celiac disease, the intestinal damage can lead to deficiencies in fat-soluble vitamins and lipids, potentially affecting ApoB levels. However, the relationship is weak and may not indicate a direct mechanism. Given the complexity of celiac disease and its metabolic implications, it is challenging to establish a clear and plausible mechanism linking ApoB directly to celiac disease or gluten-related disorders. Therefore, while there may be some indirect associations, the evidence does not strongly support a direct relationship, leading to the conclusion that there is no clear plausible explanation for this relationship.</t>
  </si>
  <si>
    <t>1. **Novelty:** The association between Apolipoprotein B (ApoB) and celiac disease or gluten-related disorders is not well-documented in existing literature. Most research on celiac disease focuses on immune responses, genetic predispositions, and gastrointestinal symptoms rather than lipid metabolism. The negative correlation found here is novel because it suggests an unexpected relationship that has not been extensively explored or established in the context of celiac disease.
2. **Plausibility:** ApoB is a key component of LDL cholesterol and plays a significant role in lipid metabolism. Celiac disease, being an autoimmune disorder affecting the small intestine, leads to malabsorption issues, including fats and fat-soluble vitamins. While there might be indirect effects on lipid profiles due to malabsorption, the direct link between ApoB levels and celiac disease severity or presence remains unclear. The negative correlation suggests that higher ApoB might be associated with lower celiac disease presence, which is not straightforwardly explained by current biological understanding. Therefore, while there may be some indirect metabolic implications, the lack of a clear mechanism makes this association less plausible.
3. **Usefulness/Utility:** Although the feature is novel, its practical application is limited due to the weak correlation and lack of a clear mechanism. Without a strong understanding of how ApoB levels directly influence or relate to celiac disease, it is challenging to apply this finding in clinical settings or for developing interventions.
Overall, the feature is interesting due to its novelty, but the lack of plausibility and practical utility reduces its overall impact.</t>
  </si>
  <si>
    <t>The relationship between Apolipoprotein B and celiac disease is not directly related to the disease's pathophysiology. Celiac disease is an autoimmune disorder triggered by the ingestion of gluten in genetically predisposed individuals, and its primary treatment is a gluten-free diet. Apolipoprotein B is a protein involved in lipid metabolism and is not directly linked to the immune response or the intestinal damage characteristic of celiac disease. The disease's pathogenesis involves the interaction between gluten, the immune system, and the intestinal epithelium, rather than lipid metabolism or apolipoprotein B. Therefore, the association between Apolipoprotein B and celiac disease is not well known or explained by existing knowledge.</t>
  </si>
  <si>
    <t>Ever addicted to any substance or behaviour_None</t>
  </si>
  <si>
    <t>The association between addiction to substances or behaviors and celiac disease (CD) or gluten-related disorders is not well-documented in the current literature. Most studies focus on the gastrointestinal and autoimmune aspects of celiac disease, with little emphasis on behavioral addictions. The negative correlation mentioned suggests that individuals with a history of addiction may have a lower prevalence of celiac disease or gluten sensitivity, which is not a commonly discussed or established finding in the literature. Therefore, this association could be considered novel as it introduces a new perspective that has not been widely explored or recognized in existing research.</t>
  </si>
  <si>
    <t>Celiac disease (CD) and gluten-related disorders are primarily immune-mediated conditions triggered by the ingestion of gluten, leading to gastrointestinal and systemic symptoms. The relationship between addiction to substances or behaviors and celiac disease is not well established in the literature. The negative correlation of -0.004 suggests that there is no significant relationship between addiction and celiac disease. While some individuals with chronic illnesses may develop behavioral issues or dependencies as a coping mechanism, this does not imply a direct causal relationship. Therefore, based on current understanding and available evidence, there is no plausible explanation for a significant association between addiction and celiac disease or gluten-related disorders.</t>
  </si>
  <si>
    <t>The feature 'Ever addicted to any substance or behaviour' in relation to celiac disease is interesting primarily due to its novelty. The existing literature on celiac disease focuses on autoimmune and gastrointestinal aspects, with little to no exploration of behavioral or addiction-related factors. The negative correlation, although small, suggests a potential inverse relationship that is not well-documented, thus providing a novel perspective. However, the plausibility of this association is weak, as there is no clear biological or mechanistic link between addiction and celiac disease. The lack of a plausible explanation limits the potential utility of this feature in clinical or research settings. Despite this, the novelty alone makes it somewhat interesting as it could prompt further investigation into unexplored areas of celiac disease research.</t>
  </si>
  <si>
    <t>Ever addicted to any substance or behaviour_None &lt; 0.50</t>
  </si>
  <si>
    <t>The feature 'Ever addicted to any substance or behaviour' is not directly related to the prediction of celiac disease or gluten-related disorders. The etiology of celiac disease is not known, but environmental, immunologic, and genetic factors are considered to contribute to the disease. There is no established link between substance or behavior addiction and the development of celiac disease or gluten-related disorders. Therefore, the association between this feature and the target disease is not well known or explained by existing knowledge.</t>
  </si>
  <si>
    <t>Alanine</t>
  </si>
  <si>
    <t>The feature 'Alanine' does not have a well-documented association with celiac disease, gluten allergy, or gluten enteropathy in the provided documents. While amino acids like alanine are fundamental to protein structure and metabolism, there is no specific mention of alanine in relation to gluten-related disorders or celiac disease in the literature reviewed. Therefore, the association of alanine with these conditions appears to be novel and not previously established in the current knowledge base. This suggests that it may provide new insights into the biochemical or metabolic aspects of gluten sensitivity or celiac disease, which have not been explored in depth in existing research.</t>
  </si>
  <si>
    <t>To determine if there is a plausible explanation for the association between 'Alanine' and 'celiac disease' or related conditions, we need to consider the role of amino acids in the context of celiac disease and gluten sensitivity. Alanine is a non-essential amino acid that plays a role in protein synthesis and metabolism. In celiac disease, the immune response is triggered by gluten, leading to intestinal damage and malabsorption of nutrients, including amino acids. While there is a positive linear correlation of 0.021, which is relatively weak, it does not provide strong evidence of a direct relationship. However, amino acids, including alanine, may be involved in metabolic pathways that are affected by the malabsorption seen in celiac disease. Therefore, while there may be some indirect connection through metabolic processes, the correlation is weak and does not strongly support a direct association. Thus, it is reasonable to conclude that there is no strong or clear mechanism linking alanine specifically to celiac disease or gluten-related disorders in a way that would justify the association. Hence, the answer is B.</t>
  </si>
  <si>
    <t>1. **Novelty:** The association of alanine with celiac disease or gluten-related disorders is not well-documented in existing literature. Alanine is a common amino acid involved in basic metabolic processes, but its specific role or alteration in the context of celiac disease is not established. This makes the finding novel, as it suggests a potential new area of research into the metabolic changes associated with celiac disease.
2. **Plausibility:** While the direct link between alanine and celiac disease is not clear, there is a plausible indirect connection. Celiac disease involves malabsorption issues, which could affect amino acid levels, including alanine. However, the positive correlation is weak and does not strongly support a direct mechanism. The plausibility is moderate, as it could be related to broader metabolic disruptions rather than a specific pathway involving alanine.
3. **Usefulness:** The practical application of this finding is limited at this stage due to the weak correlation and lack of a clear mechanism. However, it could prompt further research into amino acid metabolism in celiac disease, potentially leading to new insights or therapeutic targets.
Overall, while the finding is novel and somewhat plausible, its immediate usefulness is limited. The feature is interesting primarily from a research perspective, as it opens up new questions and potential areas for investigation.</t>
  </si>
  <si>
    <t>4.70 &lt;= Alanine &lt; 5.10</t>
  </si>
  <si>
    <t>The feature 'Alanine' is not directly related to the prediction of celiac disease or gluten-related disorders. The documents provided do not mention Alanine as a risk factor, protective factor, or part of known risk factors related to celiac disease or gluten-related disorders. The information provided focuses on the etiology, pathophysiology, diagnosis, and management of celiac disease and gluten-related disorders, but does not include any information about Alanine.</t>
  </si>
  <si>
    <t>Cataract</t>
  </si>
  <si>
    <t>The association between cataracts and celiac disease or gluten-related disorders is not well-documented in the provided literature. While celiac disease is associated with various autoimmune conditions and complications, cataracts are not mentioned as a common or established comorbidity. The existing documents focus on gastrointestinal symptoms, autoimmune disorders, and certain cancers related to celiac disease, but do not reference cataracts. Therefore, the suggestion that there is a negative correlation between cataracts and celiac disease is novel and not supported by the current understanding of celiac disease and its associated conditions. This indicates that the feature 'Cataract' in relation to celiac disease is indeed novel and provides new insights into the potential associations that have not been previously documented.</t>
  </si>
  <si>
    <t>Cataracts are typically associated with aging, diabetes, and certain nutritional deficiencies, particularly deficiencies in antioxidants like vitamin C and E. Celiac disease (CD) is known to cause malabsorption of nutrients, including fat-soluble vitamins, which could theoretically lead to deficiencies that might contribute to cataract formation. However, the linear correlation of -0.004 suggests a very weak negative relationship, indicating that as one variable increases, the other does not significantly decrease. This weak correlation implies that while there may be some connection through nutritional deficiencies, it is not strong enough to establish a direct or plausible mechanism linking cataracts specifically with celiac disease or gluten-related disorders. Therefore, while there could be some indirect associations through malabsorption, the evidence does not support a strong or plausible explanation for a direct relationship between cataracts and celiac disease or gluten sensitivity. Thus, the answer is B.</t>
  </si>
  <si>
    <t>The feature 'Cataract' is considered in relation to predicting celiac disease or gluten-related disorders. From a novelty perspective, the association between cataracts and celiac disease is not well-documented in existing literature, making this a novel observation. Cataracts are typically linked to aging and diabetes, while celiac disease is associated with autoimmune conditions and nutrient malabsorption. The negative correlation observed is weak, suggesting that any association is not strong. From a plausibility standpoint, while nutrient malabsorption in celiac disease could theoretically contribute to cataract formation, the weak correlation and lack of direct mechanistic pathways make this association implausible. Therefore, while the feature is novel, its weak correlation and lack of plausible biological mechanism reduce its overall interest. However, the novelty alone might warrant further investigation, especially if it could lead to new insights into indirect pathways or comorbidities.</t>
  </si>
  <si>
    <t>The relationship between cataract and celiac disease is not directly related. Celiac disease is an autoimmune disorder caused by a reaction to gluten, leading to malabsorption of nutrients, including fat-soluble vitamins. Cataract is a condition related to the lens of the eye, and its development is influenced by factors such as age, genetics, and exposure to UV radiation. There is no established link between celiac disease and cataract formation. Therefore, the association between the feature 'Cataract' and the target disease is not well known or explained by existing knowledge.</t>
  </si>
  <si>
    <t>missing_Arthropathy NOS</t>
  </si>
  <si>
    <t>The association between 'Arthropathy NOS' and celiac disease or gluten-related disorders is not well-documented in the provided literature. While celiac disease is known to be associated with various autoimmune conditions, including some forms of arthritis, the specific mention of 'Arthropathy NOS' does not appear in the documents reviewed. Furthermore, the negative correlation with the target disease suggests that this association may not align with the established understanding of celiac disease, which is often linked to inflammatory and autoimmune responses. Therefore, this feature could be considered novel as it does not fit within the known associations and may provide new insights into the relationship between gluten sensitivity and arthropathies. Thus, the conclusion is that this association is novel and provides new insights.</t>
  </si>
  <si>
    <t>Arthropathy NOS (Not Otherwise Specified) refers to joint disorders that do not fit into specific categories. Celiac disease (CD) and gluten-related disorders can have various extraintestinal manifestations, including arthralgia or joint pain, which may be related to inflammation or autoimmune processes triggered by gluten. However, the negative correlation of -0.014 suggests that as the severity or presence of celiac disease increases, the incidence of Arthropathy NOS does not increase correspondingly, indicating that there may not be a strong or direct relationship. While some patients with celiac disease report joint pain, it is not universally recognized as a primary symptom or complication of the disease. Therefore, while there may be anecdotal cases or some mechanisms that could link gluten sensitivity to joint issues, the overall evidence does not strongly support a direct association. Thus, the conclusion is that there is no strong or consistent mechanism that explains a significant relationship between Arthropathy NOS and celiac disease or gluten-related disorders.</t>
  </si>
  <si>
    <t>The feature 'Arthropathy NOS' in relation to predicting celiac disease or gluten-related disorders presents an interesting case. Firstly, the novelty of this feature is moderate because while arthropathy is not commonly associated with celiac disease in the literature, the negative correlation suggests a potentially unexplored relationship. This contradicts the typical inflammatory or autoimmune associations seen with celiac disease, which could indicate a novel insight into how joint disorders might interact with gluten sensitivity, albeit indirectly. Secondly, the plausibility of this feature is low. Celiac disease can have extraintestinal manifestations, including joint pain, but the negative correlation suggests that as celiac disease becomes more severe, arthropathy NOS becomes less prevalent, which does not align with known inflammatory pathways. This lack of a clear biological mechanism reduces the plausibility of a direct or meaningful relationship. Finally, in terms of usefulness, the feature does not provide immediate clinical utility due to its weak correlation and lack of a clear mechanism. Overall, the feature is somewhat interesting due to its novelty but lacks strong plausibility and utility, leading to a moderate interest level.</t>
  </si>
  <si>
    <t>missing_Arthropathy NOS &lt; -1.70</t>
  </si>
  <si>
    <t>The feature 'Arthropathy NOS' is mentioned in Document [10] as a common presentation of celiac disease, which includes arthritis. However, it is also mentioned in Document [2] as a symptom that might be interpreted as irritable bowel syndrome (IBS) in non-celiac gluten sensitivity. This suggests that Arthropathy NOS is not a specific indicator of celiac disease, but rather a symptom that can be associated with both celiac disease and non-celiac gluten sensitivity. Therefore, the association between Arthropathy NOS and the target disease is not well known or explained by existing knowledge.</t>
  </si>
  <si>
    <t>Urinary incontinence</t>
  </si>
  <si>
    <t>The association between urinary incontinence and celiac disease or gluten-related disorders is not well-documented in the current literature. Most studies focus on gastrointestinal symptoms and other autoimmune conditions associated with celiac disease, such as dermatitis herpetiformis, thyroiditis, and various cancers. While urinary incontinence may occur in a wide range of conditions, including neurological disorders and aging, there is no substantial evidence linking it specifically to celiac disease or gluten sensitivity. Therefore, the negative correlation mentioned suggests that urinary incontinence is not a recognized symptom of these conditions, which could imply that this association is novel or at least not widely acknowledged in the existing body of research. Thus, it may provide new insights into the understanding of celiac disease and its associated conditions.</t>
  </si>
  <si>
    <t>Urinary incontinence is not commonly associated with celiac disease or gluten-related disorders based on the current understanding of these conditions. Celiac disease primarily affects the gastrointestinal system, leading to symptoms such as diarrhea, malabsorption, and various autoimmune responses. While there are some extraintestinal manifestations of celiac disease, urinary incontinence is not typically one of them. The negative correlation of -0.008 suggests that there is no significant relationship between urinary incontinence and celiac disease or gluten-related disorders. Therefore, there is no known mechanism or theory that would support a plausible explanation for a relationship between urinary incontinence and these conditions. Thus, the answer is B.</t>
  </si>
  <si>
    <t>1. **Novelty:** The association between urinary incontinence and celiac disease or gluten-related disorders is not well-documented in the literature. Celiac disease is primarily known for gastrointestinal symptoms and some autoimmune conditions, but urinary incontinence is not typically associated with it. The negative correlation suggests that urinary incontinence is less prevalent in those with celiac disease, which is not a widely recognized relationship. This adds a novel perspective as it challenges the typical symptomatology associated with celiac disease.
2. **Plausibility:** There is no established biological mechanism linking urinary incontinence with celiac disease or gluten-related disorders. Celiac disease affects the gastrointestinal tract and has some extraintestinal manifestations, but urinary incontinence is not commonly reported among them. The negative correlation further implies a lack of direct association, supporting the idea that this relationship is not biologically plausible based on current understanding.
3. **Usefulness:** While the feature might not have immediate clinical utility due to its low plausibility and weak correlation, it could prompt further research into understanding why such a correlation exists, potentially uncovering new insights into the disease or its comorbidities.
Overall, while the feature is novel due to the lack of existing literature on this association, its low plausibility and weak correlation reduce its overall interest. However, it could still be of some interest to researchers exploring unexplored aspects of celiac disease.</t>
  </si>
  <si>
    <t>The association between urinary incontinence and celiac disease or gluten-related disorders is not directly related. The primary symptoms of celiac disease and gluten-related disorders include abdominal pain, diarrhea, fatigue, weight loss, and malnutrition, which are not directly related to urinary incontinence. While urinary incontinence can be a symptom of various conditions, it is not a known risk factor or protective factor for celiac disease or gluten-related disorders. Therefore, the association between urinary incontinence and celiac disease or gluten-related disorders is not well known or explained by existing knowledge.</t>
  </si>
  <si>
    <t>Complications of transplants and reattached limbs</t>
  </si>
  <si>
    <t>The feature 'Complications of transplants and reattached limbs' does not have a well-documented association with celiac disease, gluten allergy, or gluten enteropathy in the literature. The existing documents primarily focus on gastrointestinal symptoms, autoimmune conditions, and various complications related to celiac disease, but do not mention transplant complications or reattached limbs in relation to gluten-related disorders. Therefore, the assertion that there is a negative correlation with the target disease suggests that this feature is not commonly discussed or recognized in the context of celiac disease. This indicates that the association is indeed novel and not well-documented, providing new insights into the potential implications of gluten-related disorders. Thus, the answer is A.</t>
  </si>
  <si>
    <t>Celiac disease is primarily an autoimmune disorder triggered by gluten, leading to gastrointestinal and systemic complications. The complications associated with celiac disease typically involve malabsorption, autoimmune conditions, and increased risk of certain cancers, rather than complications related to transplants or reattached limbs. The negative correlation of -0.014 suggests that there is no significant relationship between celiac disease and complications of transplants or reattached limbs. Given the nature of celiac disease and its mechanisms, it does not make sense to associate it with transplant complications, as these are unrelated to the pathophysiology of gluten sensitivity or celiac disease. Therefore, there is no plausible explanation for this relationship.</t>
  </si>
  <si>
    <t>The feature 'Complications of transplants and reattached limbs' in relation to predicting celiac disease and related conditions is evaluated based on novelty and plausibility. 
1. **Novelty:** This feature is indeed novel because there is no established literature or common understanding linking transplant complications or reattached limb issues with celiac disease or gluten-related disorders. Celiac disease is primarily associated with gastrointestinal symptoms and autoimmune responses to gluten, not with surgical complications. Therefore, the feature introduces a new perspective that hasn't been explored or documented extensively, making it novel.
2. **Plausibility:** The plausibility of this feature is low. Celiac disease is an autoimmune disorder triggered by gluten, and its complications are related to malabsorption and other autoimmune conditions. Transplant complications or issues with reattached limbs do not share a common pathophysiological mechanism with celiac disease, making the negative correlation observed (-0.014) likely spurious or coincidental rather than indicative of a real biological or clinical relationship.
3. **Usefulness:** While the feature is novel, its lack of plausibility and biological rationale limits its usefulness. It is unlikely to inform clinical practice or lead to new interventions for celiac disease.
Considering these points, the feature is interesting from a novelty standpoint but lacks plausibility and practical utility, leading to a moderate score.</t>
  </si>
  <si>
    <t>Complications of transplants and reattached limbs &lt; -14.00</t>
  </si>
  <si>
    <t>The feature 'Complications of transplants and reattached limbs' is not directly related to the target disease '(celiac AND disease) OR (Coeliac) OR (gluten AND allergy) OR (gluten AND enteropathy)'. The target disease is primarily associated with complications such as intestinal lymphoma, intestinal ulceration, and collagenous sprue, which are not directly related to complications of transplants and reattached limbs. The complications of transplants and reattached limbs are more related to surgical and immunological complications rather than the pathophysiology of celiac disease. Therefore, the association between the feature 'Complications of transplants and reattached limbs' and the target disease is not well known or explained by existing knowledge.</t>
  </si>
  <si>
    <t>Cholesterol in IDL</t>
  </si>
  <si>
    <t>The association between 'Cholesterol in IDL' and celiac disease or related gluten disorders is not well-documented in the current literature. While celiac disease is known to affect nutrient absorption and can lead to various metabolic changes, including potential impacts on cholesterol levels, the specific relationship between cholesterol in IDL and gluten-related disorders has not been extensively studied or established. Given that the feature has a negative correlation with the target disease, it suggests a potential new insight that may not align with existing knowledge, which typically does not emphasize cholesterol levels in the context of celiac disease. Therefore, this association could be considered novel or at least not well-explored in the current understanding of celiac disease and its metabolic implications.</t>
  </si>
  <si>
    <t>Celiac disease (CD) is an autoimmune disorder triggered by gluten, leading to various gastrointestinal and systemic symptoms. The relationship between cholesterol levels, particularly in intermediate-density lipoprotein (IDL), and celiac disease is complex. While celiac disease is associated with malabsorption and can lead to deficiencies in fat-soluble vitamins, it is also linked to changes in lipid metabolism. A negative correlation of -0.033 suggests a very weak inverse relationship between cholesterol in IDL and celiac disease. This could imply that as the severity of celiac disease increases, cholesterol levels in IDL may not significantly rise, possibly due to malabsorption or dietary restrictions. However, the mechanisms of lipid metabolism in celiac disease are not fully understood, and the weak correlation does not provide strong evidence for a direct relationship. Therefore, while there are known interactions between celiac disease and lipid metabolism, the specific negative correlation with cholesterol in IDL does not have a strong or clear plausible explanation based on current understanding. Thus, the answer is B.</t>
  </si>
  <si>
    <t>The feature 'Cholesterol in IDL' has a negative correlation with celiac disease and related gluten disorders, which is not well-documented in existing literature. This suggests a novel association, as most research on celiac disease focuses on nutrient absorption and autoimmune responses rather than lipid metabolism, particularly IDL cholesterol. The novelty is moderate because it explores an under-researched area. In terms of plausibility, celiac disease affects nutrient absorption, which could impact lipid levels, but the specific negative correlation with IDL cholesterol lacks a clear biological explanation. The weak correlation (-0.033) suggests a very minor effect, which might not be clinically significant. However, the novelty of exploring lipid metabolism in celiac disease could provide new insights into the disease's systemic effects, making it somewhat interesting for further research. Overall, the feature is moderately interesting due to its novel angle and potential to uncover new metabolic pathways in celiac disease.</t>
  </si>
  <si>
    <t>The association between 'Cholesterol in IDL' and the target disease is not directly related. The target disease is celiac disease, which is an autoimmune disorder caused by a reaction to gluten, and its primary treatment is a gluten-free diet. The feature 'Cholesterol in IDL' is related to lipid metabolism and is not a known risk factor for celiac disease. The disease is primarily associated with malabsorption of nutrients, including fats and fat-soluble vitamins, due to intestinal damage caused by the immune response to gluten. Therefore, the association between 'Cholesterol in IDL' and celiac disease is not well known or explained by existing knowledge.</t>
  </si>
  <si>
    <t>Weight (p21002)</t>
  </si>
  <si>
    <t>The association between weight and celiac disease or gluten-related disorders is not well-documented in the literature. While celiac disease is often associated with malabsorption and weight loss, the specific correlation of weight as a feature (p21002) with a negative correlation to celiac disease is not commonly discussed. Most literature focuses on the weight loss aspect due to malabsorption rather than a direct negative correlation. Therefore, if this feature indicates that higher weight correlates negatively with the presence of celiac disease, it could be considered novel or surprising, as it contradicts the established understanding that celiac disease typically leads to weight loss. Thus, this feature may provide new insights into the relationship between weight and gluten-related disorders.</t>
  </si>
  <si>
    <t>Celiac disease is an autoimmune disorder triggered by the ingestion of gluten, leading to inflammation and damage in the small intestine. Weight changes in individuals with celiac disease can occur due to malabsorption of nutrients, which is a common consequence of the disease. However, the negative correlation of -0.019 suggests that as weight increases, the severity or presence of celiac disease may not necessarily increase, which could be due to various factors such as dietary changes, adherence to a gluten-free diet, or individual metabolic responses. Given that weight can be influenced by many factors unrelated to celiac disease, such as lifestyle, genetics, and other health conditions, it is plausible that there is no direct or strong mechanism linking weight with celiac disease or gluten-related disorders. Therefore, the negative correlation does not imply a significant relationship, and the complexity of these interactions suggests that there is no clear or strong explanation for this relationship. Thus, the answer is B.</t>
  </si>
  <si>
    <t>The feature 'Weight (p21002)' has a negative correlation with celiac disease and related disorders, which is somewhat novel because the typical association with celiac disease is weight loss due to malabsorption. This negative correlation suggests that individuals with higher weight might have a lower prevalence or severity of celiac disease, which is not a commonly discussed or documented relationship in existing literature. This could provide new insights into the relationship between body weight and gluten-related disorders, potentially challenging the conventional understanding. However, the plausibility of this finding is questionable because weight is influenced by numerous factors, and the direct mechanisms linking weight to celiac disease are not well-established. The negative correlation might be due to confounding factors such as dietary habits or metabolic differences rather than a direct causal relationship. Despite the novelty, the practical utility of this feature is limited unless further research substantiates the finding. Overall, the feature is somewhat interesting due to its novelty but lacks strong plausibility and immediate clinical utility.</t>
  </si>
  <si>
    <t>The feature 'Weight (p21002)' is related to the target disease 'celiac AND disease OR Coeliac OR gluten AND allergy OR gluten AND enteropathy' as it is mentioned in Document [9] that gluten enteropathy results in malabsorption and diarrhea with weight loss, ultimately leading to an increased risk of bone loss and osteoporosis. This indicates that weight loss is a symptom of celiac disease, which is a part of the target disease. Therefore, the association between the feature 'Weight (p21002)' and the target disease is well known and explained by existing knowledge.</t>
  </si>
  <si>
    <t>(VTE) venous thromboembolic disease genetic risk</t>
  </si>
  <si>
    <t>The association between venous thromboembolic disease (VTE) and celiac disease has been documented in various studies, indicating that individuals with celiac disease may have an increased risk of VTE. This relationship is particularly noted in the context of autoimmune diseases, where celiac disease is recognized as a systemic condition that can lead to various complications, including VTE. The documents reviewed highlight that while VTE as a presentation of celiac disease is rare, it is increasingly recognized, suggesting that this association is not entirely novel but rather an emerging area of interest in the medical literature. Therefore, while the correlation exists, it does not contradict established understanding but rather adds to the existing knowledge base. Thus, it is not considered novel or surprising.</t>
  </si>
  <si>
    <t>Celiac disease (CD) is an autoimmune disorder triggered by gluten, which can lead to various complications, including venous thromboembolism (VTE). The association between CD and VTE can be explained by several mechanisms. First, individuals with CD often experience malabsorption of nutrients, which can lead to deficiencies in vitamins and minerals that are crucial for proper blood coagulation. Second, the chronic inflammation associated with CD may contribute to a hypercoagulable state, increasing the risk of thrombotic events. Additionally, the presence of certain genetic factors that predispose individuals to both autoimmune diseases and thrombotic disorders may further explain the observed correlation. Given these mechanisms, it is reasonable to conclude that there is a plausible explanation for the relationship between VTE genetic risk and celiac disease, making the linear correlation of 0.002 noteworthy but not necessarily indicative of a strong association. Therefore, the answer is A.</t>
  </si>
  <si>
    <t>The feature 'VTE venous thromboembolic disease genetic risk' is evaluated for its association with celiac disease and related conditions. In terms of novelty, the association between VTE and celiac disease is somewhat documented in the literature, indicating that individuals with celiac disease may have an increased risk of VTE due to autoimmune and inflammatory processes. This suggests that the feature is not entirely novel, as it aligns with emerging but not completely novel insights. Regarding plausibility, the connection is biologically plausible due to potential mechanisms such as nutrient malabsorption affecting coagulation and chronic inflammation contributing to a hypercoagulable state. These mechanisms provide a logical basis for the association, making it plausible. However, the correlation is described as weak (0.002), indicating that while the feature is plausible, its strength as a predictor is limited. Overall, while the feature is not highly novel, it is plausible and contributes to understanding potential systemic complications in celiac disease, making it moderately interesting to researchers.</t>
  </si>
  <si>
    <t>3.70 &lt;= (VTE) venous thromboembolic disease genetic risk &lt; 4.00</t>
  </si>
  <si>
    <t>The relationship between VTE (venous thromboembolic disease) genetic risk and celiac disease is not directly related. VTE is a condition characterized by the formation of blood clots in the veins, while celiac disease is an autoimmune disorder caused by a reaction to gluten. The genetic risk factors for VTE include inherited conditions such as factor V Leiden mutation, while celiac disease is associated with HLA-DQ genes. There is no established link between VTE genetic risk and celiac disease. However, both conditions can be influenced by genetic factors, but they are distinct and separate conditions.</t>
  </si>
  <si>
    <t>Total protein aliquot_1</t>
  </si>
  <si>
    <t>The feature 'Total protein aliquot' in relation to celiac disease and gluten-related disorders is not a commonly discussed or documented aspect in the existing literature. While the relationship between gluten proteins and celiac disease is well-established, the specific mention of 'Total protein aliquot' does not appear in the provided documents. The documents primarily focus on the effects of gluten proteins, such as gliadins and glutenins, on celiac disease and related conditions. Therefore, the association of 'Total protein aliquot' with celiac disease and gluten allergy does not seem to be well-documented or recognized in current knowledge. This suggests that the feature may provide new insights or could be considered novel in the context of gluten-related disorders.</t>
  </si>
  <si>
    <t>Celiac disease (CD) is an immune-mediated disorder triggered by gluten, which is a mixture of proteins found in wheat, barley, and rye. The relationship between total protein aliquot and celiac disease could be explained by the fact that individuals with celiac disease have a specific intolerance to gluten proteins, particularly gliadins and glutenins. The positive linear correlation of 0.005 suggests a very weak association, which may not be clinically significant. However, the presence of total protein in the diet could influence the immune response in susceptible individuals, potentially leading to gluten-related disorders. The mechanisms involve the immune system's reaction to gluten proteins, which can cause inflammation and damage to the intestinal lining in celiac disease. Therefore, while the correlation is weak, there is a theoretical basis for a relationship between total protein intake and celiac disease due to the role of gluten proteins in triggering the disease. Thus, it makes sense to consider that there is a plausible explanation for this relationship.</t>
  </si>
  <si>
    <t>1. **Novelty:** The feature 'Total protein aliquot' is not a well-documented factor in the context of celiac disease or gluten-related disorders. The literature primarily focuses on specific gluten proteins like gliadins and glutenins. Therefore, the consideration of total protein intake as a predictor for celiac disease is relatively novel, as it is not commonly explored in existing studies.
2. **Plausibility:** Celiac disease is triggered by gluten, a specific protein found in wheat, barley, and rye. While total protein intake might influence immune responses, the direct connection to celiac disease is tenuous. The weak positive correlation suggests that while there might be some interaction, it is likely not clinically significant. The plausibility is low because the disease is specifically related to gluten proteins, not total protein intake.
3. **Usefulness/Utility:** The feature's utility is limited due to the weak correlation and lack of a strong theoretical basis. It may not significantly inform clinical interventions or policy changes. However, it could spark interest for further research into dietary proteins and immune responses in celiac disease.
Overall, while the feature is novel due to the lack of existing literature, its plausibility and utility are limited. Therefore, it may be of some interest to researchers looking for new angles to explore but is not highly compelling on its own.</t>
  </si>
  <si>
    <t>Total protein aliquot_1 &gt;= 0.50</t>
  </si>
  <si>
    <t>The feature 'Total protein aliquot' is related to the amount of protein in the diet, which is a known risk factor for celiac disease. Celiac disease is an autoimmune disorder caused by a reaction to gluten, a protein found in wheat, barley, and rye. The disease is triggered by the ingestion of gluten in genetically predisposed individuals. The amount of protein in the diet, including gluten, can exacerbate the symptoms of celiac disease. Therefore, the feature 'Total protein aliquot' is a known risk factor for celiac disease.</t>
  </si>
  <si>
    <t>Variation in diet_Never/rarely</t>
  </si>
  <si>
    <t>The association between 'Variation in diet Never/rarely' and conditions like celiac disease or gluten-related disorders suggests that individuals who do not vary their diet may be at a higher risk for these conditions. This correlation aligns with established knowledge that a strict gluten-free diet is essential for managing celiac disease and that dietary variation can influence the severity of symptoms. However, the specific phrasing of 'Never/rarely' in relation to dietary variation may not have been explicitly documented in the literature as a distinct feature linked to celiac disease. Therefore, while the underlying concept of diet's impact on celiac disease is well-known, the specific association of 'Never/rarely' as a feature may be less documented, suggesting a potential novel insight into dietary habits and their implications for gluten-related disorders.</t>
  </si>
  <si>
    <t>Celiac disease (CD) is a chronic autoimmune disorder triggered by the ingestion of gluten in genetically predisposed individuals. A strict gluten-free diet is the only effective treatment for CD, which implies that individuals with CD must avoid variations in their diet that include gluten-containing foods. The feature 'Variation in diet Never/rarely' suggests that individuals with CD are likely to adhere strictly to a gluten-free diet, minimizing dietary variations that could introduce gluten. This strict adherence is necessary to prevent symptoms and complications associated with CD, such as malabsorption and increased risk of associated conditions. The positive linear correlation of 0.025 indicates a slight association between the lack of dietary variation and the presence of celiac disease or related conditions. Therefore, it makes sense that a lack of variation in diet would be associated with celiac disease, as individuals with this condition must avoid gluten to manage their health effectively. Thus, there is a plausible explanation for this relationship based on the known mechanisms of celiac disease and dietary management.</t>
  </si>
  <si>
    <t>The feature 'Variation in diet Never/rarely' is evaluated for its novelty and plausibility in relation to celiac disease and related conditions. 
1. **Novelty:** The association between dietary variation and celiac disease is somewhat intuitive, given the dietary restrictions required for managing the condition. While the specific phrasing of 'Never/rarely' in terms of dietary variation might not be extensively documented, the concept that individuals with celiac disease adhere to a strict diet is well-known. Therefore, the feature doesn't introduce a significantly novel insight but rather reinforces existing knowledge about dietary management in celiac disease.
2. **Plausibility:** The plausibility of this feature is high. Celiac disease requires strict adherence to a gluten-free diet, which naturally limits dietary variation. The positive correlation, although slight, aligns with the understanding that individuals with celiac disease would have less variation in their diet to avoid gluten exposure. This makes logical sense given the known mechanisms of the disease and its management.
3. **Usefulness:** While not explicitly required, the feature's utility could be considered moderate. It could help in identifying individuals who are managing their celiac disease well or those at risk due to dietary habits. However, its practical application might be limited given the well-established need for dietary management in celiac disease.
Overall, while the feature is plausible and somewhat useful, it lacks significant novelty, which makes it less interesting from a research perspective.</t>
  </si>
  <si>
    <t>Variation in diet_Never/rarely &gt;= 0.50</t>
  </si>
  <si>
    <t>The feature 'Variation in diet Never/rarely' is related to the target disease 'celiac AND disease OR Coeliac OR gluten AND allergy OR gluten AND enteropathy' as it is mentioned in Document [14] that all tests must be done while the patient is on a gluten-rich diet. This implies that a variation in diet, specifically a gluten-free diet, is a crucial aspect of the disease. Furthermore, Document [19] states that it is recommended that all people diagnosed with celiac disease follow a strict gluten-free diet, which suggests that a variation in diet is a key factor in managing the disease. Therefore, the association between the feature 'Variation in diet Never/rarely' and the target disease is well known and explained by existing knowledge.</t>
  </si>
  <si>
    <t>Causal</t>
  </si>
  <si>
    <t>Interesting link</t>
  </si>
  <si>
    <t>No</t>
  </si>
  <si>
    <t>Linial comment for confidence in novelty H, M L</t>
  </si>
  <si>
    <t>Low</t>
  </si>
  <si>
    <t>Medium</t>
  </si>
  <si>
    <t>a. Sex-dependency by sex hormine; b. Gene location in Chr17 is  region with stress signaling</t>
  </si>
  <si>
    <t>a. CD children had significantly have high density HDL-C levels and  higher triglyceride concentrations. b. heart complication for AID in general (DOI: 10.2174/1874192401105010064)</t>
  </si>
  <si>
    <t>High</t>
  </si>
  <si>
    <t xml:space="preserve">a. AST aspartate aminotransferase in a liver marker can be sign for gluten-sensitive hepatopathy. b. Associated AI liver disease(AIH, PBC, PSC). c. Rare myopathies in CD </t>
  </si>
  <si>
    <t>0. (as LLM reply)</t>
  </si>
  <si>
    <t>Mediun</t>
  </si>
  <si>
    <t>a.no omega 3 and thus maybe elevated systemic inflammation (LLM reply)</t>
  </si>
  <si>
    <t>a.missing nutrients - calcium, vitamin D, and zinc, accelate menapause by reducing hormone production</t>
  </si>
  <si>
    <t>a. Inflammation alters HDL composition and cholesterol efflux capacity, and can decrease the concentration of medium HDL particles.</t>
  </si>
  <si>
    <t>a. malabsorption (not explain the negative corr.) b. medication heavy load on kidney</t>
  </si>
  <si>
    <t>a. CD children had significantly higher triglyceride concentrations. b. heart complication for AID in general (DOI: 10.2174/1874192401105010064)</t>
  </si>
  <si>
    <t>Correlation</t>
  </si>
  <si>
    <t>positive</t>
  </si>
  <si>
    <t>negative</t>
  </si>
  <si>
    <t xml:space="preserve">general comments </t>
  </si>
  <si>
    <t xml:space="preserve">There is a non randon occurances for issues related to heart, triG, etc (which make it conviencing - I marked all of these Medium due to the coherence </t>
  </si>
  <si>
    <t>We only deal with 40 cases in which the p-value is &lt;0.05 (colored gray)</t>
  </si>
  <si>
    <t>a. high neuroticism tend to experience more stress, which negatively affect the immune system. Chronic stress  leads to immune system dysregulation,</t>
  </si>
  <si>
    <t>a. Inflammatory cytokines often lower HDL cholesterol levels. Some evidence for heart realtion and metabolic state</t>
  </si>
  <si>
    <t>Yes</t>
  </si>
  <si>
    <t>a. Celiac disease is primarily associated with HLA-DQ2 and HLA-DQ8, while psoriasis is linked to HLA-Cw6. b.  Celiac disease and psoriasis have distinct immune mechanisms (antigen presenting CD and chronic inflammation (</t>
  </si>
  <si>
    <t xml:space="preserve">a. ApoA1, a major component of HDL cholesterol. b. impared absporption or bile related/ liver related </t>
  </si>
  <si>
    <t>a. a. Celiac disease is primarily associated with HLA-DQ2 and HLA-DQ8</t>
  </si>
  <si>
    <t>a.Celiac disease causes damage to the small intestine, leading to malabsorption of essential nutrients, including those involved in lipid metabolism.</t>
  </si>
  <si>
    <t>low</t>
  </si>
  <si>
    <t xml:space="preserve">Positive </t>
  </si>
  <si>
    <t>a. Celiac disease can cause liver inflammation due to the immune response. b.  damage and malabsorption of fats and fat-soluble vitamins (Vit K). Vitamin K deficiency can result in impaired liver function, which may also affect bilirubin processing.</t>
  </si>
  <si>
    <t xml:space="preserve">a. impaired fat absorption, altered lipid metabolism, and chronic inflammation. These factors disrupt the production and functionality of small HDL particles. There are several of such (marked as medium) </t>
  </si>
  <si>
    <t>a. none</t>
  </si>
  <si>
    <t xml:space="preserve">a. HLA-DQ2 and HLA-DQ8 alleles that predispose people to celiac disease can also increase the risk of type 1 diabetes that can cause elevated glucose if not balanced. </t>
  </si>
  <si>
    <t>a. control celiac prevents complications and reduces inflammation (as oppse to Chrone etc)digestive tract parts.</t>
  </si>
  <si>
    <t>a. CD patients generally have normal weight or may experience weight loss due to malabsorption, their dependentcy on statin is lower</t>
  </si>
  <si>
    <t>a. nutritional deficiencies (e.g., vitamin D, calcium, and zinc) or immune-related mechanisms.</t>
  </si>
  <si>
    <t>a. shared immune dysregulation, inflammatory pathways. b.might influence lipid-related pathways involved in AMD through the lipids profile.c. might be through Variants in the CFH (complement factor H) gene, which regulate the complement system and inflammation.</t>
  </si>
  <si>
    <t>a.  ApoB levels are typically reduced due to nutrient malabsorption and systemic inflammation</t>
  </si>
  <si>
    <t>a. Reduced alanine availability can exacerbate muscle weakness, particularly in malnourished individuals with untreated celiac disease.</t>
  </si>
  <si>
    <t>a. Reduced levels of cholesterol in IDL may reflect an overall shift in lipid metabolism toward prioritizing energy and immune responses over lipid storage.</t>
  </si>
  <si>
    <t xml:space="preserve">a. not well defined. </t>
  </si>
  <si>
    <t>a. artifact: Mental health conditions may mask or delay a diagnosis of celiac disease, contributing to a perceived negative correlation. b.side effect: Improved intake of essential nutrients (once malabsorption is managed) could positively affect mental health outcomes.</t>
  </si>
  <si>
    <t>a. Chronic inflammation in celiac disease affects liver function, potentially suppressing the production of VLDL particles.</t>
  </si>
  <si>
    <t>a. Chronic inflammation in celiac disease affects liver function, potentially suppressing the production of VLDL particles. b. Inflammatory states can alter the balance of lipoprotein production and clearance, favoring reduced VLDL levels.</t>
  </si>
  <si>
    <t>a. CD patients generally have normal weight or may experience weight loss due to malabsorptio</t>
  </si>
  <si>
    <t>a. Celiac disease, when untreated, can lead to nutritional deficiencies, including low potassium or low magnesium due to malabsorption, which may indirectly affect blood pressure regulation.</t>
  </si>
  <si>
    <t>N0</t>
  </si>
  <si>
    <t xml:space="preserve">a. It implies non-specific joint inflammation or damage where the underlying cause remains unclear. Could be indirect doe to lack of Mg Ca vitamin D but all is vague. This is interesting observation -no direct cause </t>
  </si>
  <si>
    <t>low (surprising)</t>
  </si>
  <si>
    <t>high</t>
  </si>
  <si>
    <t>a. hyporhtsis: malabsorption of nutrients such as calcium, vitamin D, magnesium, and phosphorus -when not controlled .The impact of celiac disease on bone density may be more pronounced in older individuals or those who have had celiac disease for a longer period without proper treatment. b. The negative correlation could suggest that individuals with genetic risk factors for lower BMD T-scores (i.e., those genetically predisposed to lower bone density) might not experience this bone density loss as dramatically in the presence of celiac disease.</t>
  </si>
  <si>
    <t>a. very indirect: eliac patients might not experience the same degree of rejection or immune-related complications seen in individuals with more systemic autoimmune conditions.</t>
  </si>
  <si>
    <t>a. too vague</t>
  </si>
  <si>
    <t>no</t>
  </si>
  <si>
    <t>a. measure for greater arterial stiffness and increased cardiovascular risk. 'missing' reflects that is it generally under control -no good story.</t>
  </si>
  <si>
    <t>Medium (interessting)</t>
  </si>
  <si>
    <t>Medium (interes)</t>
  </si>
  <si>
    <t xml:space="preserve">a. provide omega 3 and thus maybe reduced systemic inflammation </t>
  </si>
  <si>
    <t>a. Proper management of celiac disease, including a gluten-free diet and supplementation of missing nutrients, may help reduce this risk</t>
  </si>
  <si>
    <t>a. malabsorption of essential nutrients, including vitamin D, zinc, and iron, which are crucial for maintaining a healthy immune system. b. is imbalance could have systemic effects, including alterations in the urinary microbiome</t>
  </si>
  <si>
    <t xml:space="preserve">Easy to cluster some of phenotypes. </t>
  </si>
  <si>
    <t xml:space="preserve">Many can be explained with malabsorbance (in this case comparing to Chrone of IBS can resolve the issue) </t>
  </si>
  <si>
    <t xml:space="preserve">Mostly  completely indirect (but still interedtin) and their utility is minimal . Thos that I likes I marked "High" (6.5% of cases)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</si>
</sst>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92D050"/>
        <bgColor indexed="64"/>
      </patternFill>
    </fill>
    <fill>
      <patternFill patternType="solid">
        <fgColor them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xf numFmtId="0" fontId="0" fillId="34" borderId="0" xfId="0" applyFill="1" applyAlignment="1"/>
    <xf numFmtId="0" fontId="0" fillId="33" borderId="0" xfId="0" applyFill="1" applyAlignment="1"/>
    <xf numFmtId="0" fontId="0" fillId="35" borderId="0" xfId="0" applyFill="1" applyAlignment="1"/>
    <xf numFmtId="0" fontId="0" fillId="36" borderId="0" xfId="0" applyFill="1" applyAlignment="1"/>
    <xf numFmtId="0" fontId="0" fillId="0" borderId="0" xfId="0" applyFill="1" applyAlignment="1"/>
    <xf numFmtId="0" fontId="0" fillId="37" borderId="0" xfId="0" applyFill="1" applyAlignment="1"/>
    <xf numFmtId="0" fontId="0" fillId="38" borderId="0" xfId="0" applyFill="1" applyAlignment="1"/>
    <xf numFmtId="0" fontId="0" fillId="39" borderId="0" xfId="0" applyFill="1" applyAlignment="1"/>
    <xf numFmtId="0" fontId="0" fillId="40" borderId="0" xfId="0" applyFill="1" applyAlignment="1"/>
    <xf numFmtId="0" fontId="0" fillId="41" borderId="0" xfId="0" applyFill="1" applyAlignment="1"/>
    <xf numFmtId="0" fontId="0" fillId="42"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7"/>
  <sheetViews>
    <sheetView topLeftCell="K34" workbookViewId="0">
      <selection activeCell="Y56" sqref="Y56"/>
    </sheetView>
  </sheetViews>
  <sheetFormatPr baseColWidth="10" defaultRowHeight="16" x14ac:dyDescent="0.2"/>
  <cols>
    <col min="1" max="1" width="20.1640625" style="1" customWidth="1"/>
    <col min="2" max="2" width="5.5" style="1" bestFit="1" customWidth="1"/>
    <col min="3" max="4" width="10.83203125" style="1"/>
    <col min="5" max="5" width="19.5" style="1" customWidth="1"/>
    <col min="6" max="12" width="10.83203125" style="1"/>
    <col min="13" max="13" width="18.33203125" style="1" customWidth="1"/>
    <col min="14" max="24" width="10.83203125" style="1"/>
    <col min="25" max="25" width="10.83203125" style="6"/>
    <col min="26" max="16384" width="10.83203125" style="1"/>
  </cols>
  <sheetData>
    <row r="1" spans="1:2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X1" s="1" t="s">
        <v>338</v>
      </c>
      <c r="Y1" s="6" t="s">
        <v>352</v>
      </c>
      <c r="Z1" s="1" t="s">
        <v>335</v>
      </c>
      <c r="AA1" s="1" t="s">
        <v>336</v>
      </c>
    </row>
    <row r="2" spans="1:27" x14ac:dyDescent="0.2">
      <c r="A2" s="5" t="s">
        <v>17</v>
      </c>
      <c r="B2" s="1">
        <v>1</v>
      </c>
      <c r="C2" s="1" t="s">
        <v>18</v>
      </c>
      <c r="D2" s="1">
        <v>1</v>
      </c>
      <c r="E2" s="1" t="s">
        <v>19</v>
      </c>
      <c r="F2" s="1" t="b">
        <v>1</v>
      </c>
      <c r="G2" s="1">
        <v>4</v>
      </c>
      <c r="H2" s="1" t="s">
        <v>20</v>
      </c>
      <c r="I2" s="1">
        <v>4.2000000000000003E-2</v>
      </c>
      <c r="J2" s="1">
        <v>0</v>
      </c>
      <c r="K2" s="1">
        <v>9.5000000000000001E-2</v>
      </c>
      <c r="L2" s="1">
        <v>0</v>
      </c>
      <c r="M2" s="1">
        <v>2.06</v>
      </c>
      <c r="N2" s="1" t="s">
        <v>21</v>
      </c>
      <c r="O2" s="1" t="b">
        <v>1</v>
      </c>
      <c r="P2" s="1" t="s">
        <v>22</v>
      </c>
      <c r="Q2" s="1" t="s">
        <v>23</v>
      </c>
      <c r="X2" s="4" t="s">
        <v>339</v>
      </c>
      <c r="Y2" s="6" t="s">
        <v>353</v>
      </c>
      <c r="Z2" s="1" t="s">
        <v>337</v>
      </c>
      <c r="AA2" s="1" t="s">
        <v>341</v>
      </c>
    </row>
    <row r="3" spans="1:27" x14ac:dyDescent="0.2">
      <c r="A3" s="5" t="s">
        <v>24</v>
      </c>
      <c r="B3" s="1">
        <v>1</v>
      </c>
      <c r="C3" s="1" t="s">
        <v>25</v>
      </c>
      <c r="D3" s="1">
        <v>1</v>
      </c>
      <c r="E3" s="1" t="s">
        <v>26</v>
      </c>
      <c r="F3" s="1" t="b">
        <v>1</v>
      </c>
      <c r="G3" s="1">
        <v>4</v>
      </c>
      <c r="H3" s="1" t="s">
        <v>27</v>
      </c>
      <c r="I3" s="1">
        <v>-2.8000000000000001E-2</v>
      </c>
      <c r="J3" s="1">
        <v>0</v>
      </c>
      <c r="K3" s="1">
        <v>0.05</v>
      </c>
      <c r="L3" s="1">
        <v>1E-3</v>
      </c>
      <c r="M3" s="1">
        <v>2.71</v>
      </c>
      <c r="N3" s="1" t="e">
        <f>-1.2 &lt;= Triglycerides Blood biochemistry &lt; -1.2</f>
        <v>#NAME?</v>
      </c>
      <c r="O3" s="1" t="b">
        <v>1</v>
      </c>
      <c r="P3" s="1" t="s">
        <v>28</v>
      </c>
      <c r="Q3" s="1" t="s">
        <v>23</v>
      </c>
      <c r="X3" s="3" t="s">
        <v>340</v>
      </c>
      <c r="Y3" s="7" t="s">
        <v>354</v>
      </c>
      <c r="Z3" s="1" t="s">
        <v>337</v>
      </c>
      <c r="AA3" s="1" t="s">
        <v>351</v>
      </c>
    </row>
    <row r="4" spans="1:27" x14ac:dyDescent="0.2">
      <c r="A4" s="5" t="s">
        <v>29</v>
      </c>
      <c r="B4" s="1">
        <v>1</v>
      </c>
      <c r="C4" s="1" t="s">
        <v>30</v>
      </c>
      <c r="D4" s="1">
        <v>1</v>
      </c>
      <c r="E4" s="1" t="s">
        <v>31</v>
      </c>
      <c r="F4" s="1" t="b">
        <v>1</v>
      </c>
      <c r="G4" s="1">
        <v>4</v>
      </c>
      <c r="H4" s="1" t="s">
        <v>32</v>
      </c>
      <c r="I4" s="1">
        <v>-4.1000000000000002E-2</v>
      </c>
      <c r="J4" s="1">
        <v>0</v>
      </c>
      <c r="K4" s="1">
        <v>4.5999999999999999E-2</v>
      </c>
      <c r="L4" s="1">
        <v>0</v>
      </c>
      <c r="M4" s="1">
        <v>1.03</v>
      </c>
      <c r="N4" s="1" t="s">
        <v>33</v>
      </c>
      <c r="O4" s="1" t="b">
        <v>1</v>
      </c>
      <c r="P4" s="1" t="s">
        <v>34</v>
      </c>
      <c r="Q4" s="1" t="s">
        <v>23</v>
      </c>
      <c r="X4" s="4" t="s">
        <v>339</v>
      </c>
      <c r="Y4" s="6" t="s">
        <v>354</v>
      </c>
      <c r="Z4" s="1" t="s">
        <v>337</v>
      </c>
      <c r="AA4" s="1" t="s">
        <v>345</v>
      </c>
    </row>
    <row r="5" spans="1:27" x14ac:dyDescent="0.2">
      <c r="A5" s="5" t="s">
        <v>35</v>
      </c>
      <c r="B5" s="1">
        <v>1</v>
      </c>
      <c r="C5" s="1" t="s">
        <v>36</v>
      </c>
      <c r="D5" s="1">
        <v>1</v>
      </c>
      <c r="E5" s="1" t="s">
        <v>37</v>
      </c>
      <c r="F5" s="1" t="b">
        <v>1</v>
      </c>
      <c r="G5" s="1">
        <v>4</v>
      </c>
      <c r="H5" s="1" t="s">
        <v>38</v>
      </c>
      <c r="I5" s="1">
        <v>-3.5000000000000003E-2</v>
      </c>
      <c r="J5" s="1">
        <v>0</v>
      </c>
      <c r="K5" s="1">
        <v>3.4000000000000002E-2</v>
      </c>
      <c r="L5" s="1">
        <v>1E-3</v>
      </c>
      <c r="M5" s="1">
        <v>3</v>
      </c>
      <c r="N5" s="1" t="e">
        <f>-1.3 &lt;= Sodium in urine &lt; -1.3</f>
        <v>#NAME?</v>
      </c>
      <c r="O5" s="1" t="b">
        <v>1</v>
      </c>
      <c r="P5" s="1" t="s">
        <v>39</v>
      </c>
      <c r="Q5" s="1" t="s">
        <v>23</v>
      </c>
      <c r="X5" s="4" t="s">
        <v>339</v>
      </c>
      <c r="Y5" s="6" t="s">
        <v>354</v>
      </c>
      <c r="Z5" s="1" t="s">
        <v>337</v>
      </c>
      <c r="AA5" s="1" t="s">
        <v>350</v>
      </c>
    </row>
    <row r="6" spans="1:27" x14ac:dyDescent="0.2">
      <c r="A6" s="5" t="s">
        <v>40</v>
      </c>
      <c r="B6" s="1">
        <v>1</v>
      </c>
      <c r="C6" s="1" t="s">
        <v>41</v>
      </c>
      <c r="D6" s="1">
        <v>1</v>
      </c>
      <c r="E6" s="1" t="s">
        <v>42</v>
      </c>
      <c r="F6" s="1" t="b">
        <v>1</v>
      </c>
      <c r="G6" s="1">
        <v>4</v>
      </c>
      <c r="H6" s="1" t="s">
        <v>43</v>
      </c>
      <c r="I6" s="1">
        <v>2.8000000000000001E-2</v>
      </c>
      <c r="J6" s="1">
        <v>0</v>
      </c>
      <c r="K6" s="1">
        <v>0.03</v>
      </c>
      <c r="L6" s="1">
        <v>3.0000000000000001E-3</v>
      </c>
      <c r="M6" s="1">
        <v>2.2000000000000002</v>
      </c>
      <c r="N6" s="1" t="s">
        <v>44</v>
      </c>
      <c r="O6" s="1" t="b">
        <v>1</v>
      </c>
      <c r="P6" s="1" t="s">
        <v>45</v>
      </c>
      <c r="Q6" s="1" t="s">
        <v>23</v>
      </c>
      <c r="X6" s="3" t="s">
        <v>340</v>
      </c>
      <c r="Y6" s="6" t="s">
        <v>353</v>
      </c>
      <c r="Z6" s="1" t="s">
        <v>337</v>
      </c>
      <c r="AA6" s="1" t="s">
        <v>342</v>
      </c>
    </row>
    <row r="7" spans="1:27" x14ac:dyDescent="0.2">
      <c r="A7" s="5" t="s">
        <v>46</v>
      </c>
      <c r="B7" s="1">
        <v>1</v>
      </c>
      <c r="C7" s="1" t="s">
        <v>47</v>
      </c>
      <c r="D7" s="1">
        <v>1</v>
      </c>
      <c r="E7" s="1" t="s">
        <v>48</v>
      </c>
      <c r="F7" s="1" t="b">
        <v>1</v>
      </c>
      <c r="G7" s="1">
        <v>4</v>
      </c>
      <c r="H7" s="1" t="s">
        <v>49</v>
      </c>
      <c r="I7" s="1">
        <v>3.2000000000000001E-2</v>
      </c>
      <c r="J7" s="1">
        <v>0</v>
      </c>
      <c r="K7" s="1">
        <v>8.0000000000000002E-3</v>
      </c>
      <c r="L7" s="1">
        <v>2E-3</v>
      </c>
      <c r="M7" s="1">
        <v>3.33</v>
      </c>
      <c r="N7" s="1" t="s">
        <v>50</v>
      </c>
      <c r="O7" s="1" t="b">
        <v>1</v>
      </c>
      <c r="P7" s="1" t="s">
        <v>51</v>
      </c>
      <c r="Q7" s="1" t="s">
        <v>23</v>
      </c>
      <c r="X7" s="8" t="s">
        <v>343</v>
      </c>
      <c r="Y7" s="6" t="s">
        <v>353</v>
      </c>
      <c r="Z7" s="1" t="s">
        <v>337</v>
      </c>
      <c r="AA7" s="1" t="s">
        <v>344</v>
      </c>
    </row>
    <row r="8" spans="1:27" x14ac:dyDescent="0.2">
      <c r="A8" s="5" t="s">
        <v>52</v>
      </c>
      <c r="B8" s="1">
        <v>1</v>
      </c>
      <c r="C8" s="1" t="s">
        <v>53</v>
      </c>
      <c r="D8" s="1">
        <v>1</v>
      </c>
      <c r="E8" s="1" t="s">
        <v>54</v>
      </c>
      <c r="F8" s="1" t="b">
        <v>1</v>
      </c>
      <c r="G8" s="1">
        <v>4</v>
      </c>
      <c r="H8" s="1" t="s">
        <v>55</v>
      </c>
      <c r="I8" s="1">
        <v>2.5999999999999999E-2</v>
      </c>
      <c r="J8" s="1">
        <v>0</v>
      </c>
      <c r="K8" s="1">
        <v>5.0000000000000001E-3</v>
      </c>
      <c r="L8" s="1">
        <v>3.0000000000000001E-3</v>
      </c>
      <c r="M8" s="1">
        <v>1.0900000000000001</v>
      </c>
      <c r="N8" s="1" t="s">
        <v>56</v>
      </c>
      <c r="O8" s="1" t="b">
        <v>1</v>
      </c>
      <c r="P8" s="1" t="s">
        <v>57</v>
      </c>
      <c r="Q8" s="1" t="s">
        <v>23</v>
      </c>
      <c r="X8" s="4" t="s">
        <v>339</v>
      </c>
      <c r="Y8" s="6" t="s">
        <v>353</v>
      </c>
      <c r="Z8" s="1" t="s">
        <v>337</v>
      </c>
      <c r="AA8" s="1" t="s">
        <v>345</v>
      </c>
    </row>
    <row r="9" spans="1:27" x14ac:dyDescent="0.2">
      <c r="A9" s="5" t="s">
        <v>58</v>
      </c>
      <c r="B9" s="1">
        <v>1</v>
      </c>
      <c r="C9" s="1" t="s">
        <v>59</v>
      </c>
      <c r="D9" s="1">
        <v>1</v>
      </c>
      <c r="E9" s="1" t="s">
        <v>60</v>
      </c>
      <c r="F9" s="1" t="b">
        <v>1</v>
      </c>
      <c r="G9" s="1">
        <v>4</v>
      </c>
      <c r="H9" s="1" t="s">
        <v>61</v>
      </c>
      <c r="I9" s="1">
        <v>2.7E-2</v>
      </c>
      <c r="J9" s="1">
        <v>0</v>
      </c>
      <c r="K9" s="1">
        <v>5.0000000000000001E-3</v>
      </c>
      <c r="L9" s="1">
        <v>1E-3</v>
      </c>
      <c r="M9" s="1">
        <v>1.23</v>
      </c>
      <c r="N9" s="1" t="s">
        <v>62</v>
      </c>
      <c r="O9" s="1" t="b">
        <v>1</v>
      </c>
      <c r="P9" s="1" t="s">
        <v>63</v>
      </c>
      <c r="Q9" s="1" t="s">
        <v>23</v>
      </c>
      <c r="X9" s="3" t="s">
        <v>393</v>
      </c>
      <c r="Y9" s="6" t="s">
        <v>353</v>
      </c>
      <c r="Z9" s="1" t="s">
        <v>337</v>
      </c>
      <c r="AA9" s="1" t="s">
        <v>347</v>
      </c>
    </row>
    <row r="10" spans="1:27" x14ac:dyDescent="0.2">
      <c r="A10" s="5" t="s">
        <v>70</v>
      </c>
      <c r="B10" s="1">
        <v>1</v>
      </c>
      <c r="C10" s="1" t="s">
        <v>71</v>
      </c>
      <c r="D10" s="1">
        <v>1</v>
      </c>
      <c r="E10" s="1" t="s">
        <v>72</v>
      </c>
      <c r="F10" s="1" t="b">
        <v>1</v>
      </c>
      <c r="G10" s="1">
        <v>4</v>
      </c>
      <c r="H10" s="1" t="s">
        <v>73</v>
      </c>
      <c r="I10" s="1">
        <v>-2.5999999999999999E-2</v>
      </c>
      <c r="J10" s="1">
        <v>0</v>
      </c>
      <c r="K10" s="1">
        <v>4.0000000000000001E-3</v>
      </c>
      <c r="L10" s="1">
        <v>0</v>
      </c>
      <c r="M10" s="1">
        <v>3.18</v>
      </c>
      <c r="N10" s="1" t="e">
        <f>-0.91 &lt;= (AAM) age at menopause genetic risk &lt; -0.9</f>
        <v>#NAME?</v>
      </c>
      <c r="O10" s="1" t="b">
        <v>1</v>
      </c>
      <c r="P10" s="1" t="s">
        <v>74</v>
      </c>
      <c r="Q10" s="1" t="s">
        <v>23</v>
      </c>
      <c r="X10" s="3" t="s">
        <v>340</v>
      </c>
      <c r="Y10" s="7" t="s">
        <v>354</v>
      </c>
      <c r="Z10" s="1" t="s">
        <v>337</v>
      </c>
      <c r="AA10" s="1" t="s">
        <v>348</v>
      </c>
    </row>
    <row r="11" spans="1:27" x14ac:dyDescent="0.2">
      <c r="A11" s="5" t="s">
        <v>85</v>
      </c>
      <c r="B11" s="1">
        <v>1</v>
      </c>
      <c r="C11" s="1" t="s">
        <v>86</v>
      </c>
      <c r="D11" s="1">
        <v>1</v>
      </c>
      <c r="E11" s="1" t="s">
        <v>87</v>
      </c>
      <c r="F11" s="1" t="b">
        <v>1</v>
      </c>
      <c r="G11" s="1">
        <v>4</v>
      </c>
      <c r="H11" s="1" t="s">
        <v>88</v>
      </c>
      <c r="I11" s="1">
        <v>-4.1000000000000002E-2</v>
      </c>
      <c r="J11" s="1">
        <v>0</v>
      </c>
      <c r="K11" s="1">
        <v>2E-3</v>
      </c>
      <c r="L11" s="1">
        <v>5.0000000000000001E-3</v>
      </c>
      <c r="M11" s="1">
        <v>5.88</v>
      </c>
      <c r="N11" s="1" t="s">
        <v>89</v>
      </c>
      <c r="O11" s="1" t="b">
        <v>1</v>
      </c>
      <c r="P11" s="1" t="s">
        <v>90</v>
      </c>
      <c r="Q11" s="1" t="s">
        <v>23</v>
      </c>
      <c r="X11" s="3" t="s">
        <v>340</v>
      </c>
      <c r="Y11" s="7" t="s">
        <v>354</v>
      </c>
      <c r="Z11" s="1" t="s">
        <v>337</v>
      </c>
      <c r="AA11" s="1" t="s">
        <v>349</v>
      </c>
    </row>
    <row r="12" spans="1:27" x14ac:dyDescent="0.2">
      <c r="A12" s="5" t="s">
        <v>102</v>
      </c>
      <c r="B12" s="1">
        <v>1</v>
      </c>
      <c r="C12" s="1" t="s">
        <v>103</v>
      </c>
      <c r="D12" s="1">
        <v>1</v>
      </c>
      <c r="E12" s="1" t="s">
        <v>104</v>
      </c>
      <c r="F12" s="1" t="b">
        <v>1</v>
      </c>
      <c r="G12" s="1">
        <v>4</v>
      </c>
      <c r="H12" s="1" t="s">
        <v>105</v>
      </c>
      <c r="I12" s="1">
        <v>2.4E-2</v>
      </c>
      <c r="J12" s="1">
        <v>0</v>
      </c>
      <c r="K12" s="1">
        <v>2E-3</v>
      </c>
      <c r="L12" s="1">
        <v>1E-3</v>
      </c>
      <c r="M12" s="1">
        <v>1.25</v>
      </c>
      <c r="N12" s="1" t="s">
        <v>106</v>
      </c>
      <c r="O12" s="1" t="b">
        <v>1</v>
      </c>
      <c r="P12" s="1" t="s">
        <v>107</v>
      </c>
      <c r="Q12" s="1" t="s">
        <v>23</v>
      </c>
      <c r="X12" s="3" t="s">
        <v>340</v>
      </c>
      <c r="Y12" s="6" t="s">
        <v>353</v>
      </c>
      <c r="Z12" s="1" t="s">
        <v>337</v>
      </c>
      <c r="AA12" s="1" t="s">
        <v>358</v>
      </c>
    </row>
    <row r="13" spans="1:27" x14ac:dyDescent="0.2">
      <c r="A13" s="5" t="s">
        <v>114</v>
      </c>
      <c r="B13" s="1">
        <v>1</v>
      </c>
      <c r="C13" s="1" t="s">
        <v>115</v>
      </c>
      <c r="D13" s="1">
        <v>1</v>
      </c>
      <c r="E13" s="1" t="s">
        <v>116</v>
      </c>
      <c r="F13" s="1" t="b">
        <v>1</v>
      </c>
      <c r="G13" s="1">
        <v>4</v>
      </c>
      <c r="H13" s="1" t="s">
        <v>117</v>
      </c>
      <c r="I13" s="1">
        <v>-7.4999999999999997E-2</v>
      </c>
      <c r="J13" s="1">
        <v>0</v>
      </c>
      <c r="K13" s="1">
        <v>0.16200000000000001</v>
      </c>
      <c r="L13" s="1">
        <v>8.0000000000000002E-3</v>
      </c>
      <c r="M13" s="1">
        <v>5.56</v>
      </c>
      <c r="N13" s="1" t="e">
        <f>-2 &lt;= HDL cholesterol Blood biochemistry &lt; -1.9</f>
        <v>#NAME?</v>
      </c>
      <c r="O13" s="1" t="b">
        <v>0</v>
      </c>
      <c r="P13" s="1" t="s">
        <v>118</v>
      </c>
      <c r="Q13" s="1" t="s">
        <v>23</v>
      </c>
      <c r="X13" s="3" t="s">
        <v>340</v>
      </c>
      <c r="Y13" s="7" t="s">
        <v>354</v>
      </c>
      <c r="Z13" s="1" t="s">
        <v>337</v>
      </c>
      <c r="AA13" s="1" t="s">
        <v>359</v>
      </c>
    </row>
    <row r="14" spans="1:27" x14ac:dyDescent="0.2">
      <c r="A14" s="5" t="s">
        <v>119</v>
      </c>
      <c r="B14" s="1">
        <v>1</v>
      </c>
      <c r="C14" s="1" t="s">
        <v>120</v>
      </c>
      <c r="D14" s="1">
        <v>0</v>
      </c>
      <c r="E14" s="1" t="s">
        <v>121</v>
      </c>
      <c r="F14" s="1" t="b">
        <v>1</v>
      </c>
      <c r="G14" s="1">
        <v>4</v>
      </c>
      <c r="H14" s="1" t="s">
        <v>122</v>
      </c>
      <c r="I14" s="1">
        <v>-4.3999999999999997E-2</v>
      </c>
      <c r="J14" s="1">
        <v>0</v>
      </c>
      <c r="K14" s="1">
        <v>3.2000000000000001E-2</v>
      </c>
      <c r="L14" s="1">
        <v>3.0000000000000001E-3</v>
      </c>
      <c r="M14" s="1">
        <v>2.67</v>
      </c>
      <c r="N14" s="1" t="s">
        <v>123</v>
      </c>
      <c r="O14" s="1" t="b">
        <v>1</v>
      </c>
      <c r="P14" s="1" t="s">
        <v>124</v>
      </c>
      <c r="Q14" s="1" t="s">
        <v>23</v>
      </c>
      <c r="X14" s="8" t="s">
        <v>343</v>
      </c>
      <c r="Y14" s="6" t="s">
        <v>354</v>
      </c>
      <c r="Z14" s="1" t="s">
        <v>360</v>
      </c>
      <c r="AA14" s="1" t="s">
        <v>361</v>
      </c>
    </row>
    <row r="15" spans="1:27" x14ac:dyDescent="0.2">
      <c r="A15" s="5" t="s">
        <v>125</v>
      </c>
      <c r="B15" s="1">
        <v>1</v>
      </c>
      <c r="C15" s="1" t="s">
        <v>126</v>
      </c>
      <c r="D15" s="1">
        <v>0</v>
      </c>
      <c r="E15" s="1" t="s">
        <v>127</v>
      </c>
      <c r="F15" s="1" t="b">
        <v>1</v>
      </c>
      <c r="G15" s="1">
        <v>4</v>
      </c>
      <c r="H15" s="1" t="s">
        <v>128</v>
      </c>
      <c r="I15" s="1">
        <v>-6.2E-2</v>
      </c>
      <c r="J15" s="1">
        <v>0</v>
      </c>
      <c r="K15" s="1">
        <v>2.4E-2</v>
      </c>
      <c r="L15" s="1">
        <v>8.0000000000000002E-3</v>
      </c>
      <c r="M15" s="1">
        <v>5.79</v>
      </c>
      <c r="N15" s="1" t="s">
        <v>129</v>
      </c>
      <c r="O15" s="1" t="b">
        <v>1</v>
      </c>
      <c r="P15" s="1" t="s">
        <v>130</v>
      </c>
      <c r="Q15" s="1" t="s">
        <v>23</v>
      </c>
      <c r="X15" s="3" t="s">
        <v>340</v>
      </c>
      <c r="Y15" s="7" t="s">
        <v>354</v>
      </c>
      <c r="Z15" s="1" t="s">
        <v>337</v>
      </c>
      <c r="AA15" s="1" t="s">
        <v>362</v>
      </c>
    </row>
    <row r="16" spans="1:27" x14ac:dyDescent="0.2">
      <c r="A16" s="5" t="s">
        <v>131</v>
      </c>
      <c r="B16" s="1">
        <v>1</v>
      </c>
      <c r="C16" s="1" t="s">
        <v>132</v>
      </c>
      <c r="D16" s="1">
        <v>0</v>
      </c>
      <c r="E16" s="1" t="s">
        <v>133</v>
      </c>
      <c r="F16" s="1" t="b">
        <v>1</v>
      </c>
      <c r="G16" s="1">
        <v>4</v>
      </c>
      <c r="H16" s="1" t="s">
        <v>134</v>
      </c>
      <c r="I16" s="1">
        <v>-3.9E-2</v>
      </c>
      <c r="J16" s="1">
        <v>0</v>
      </c>
      <c r="K16" s="1">
        <v>0.01</v>
      </c>
      <c r="L16" s="1">
        <v>4.0000000000000001E-3</v>
      </c>
      <c r="M16" s="1">
        <v>1.1599999999999999</v>
      </c>
      <c r="N16" s="1" t="s">
        <v>135</v>
      </c>
      <c r="O16" s="1" t="b">
        <v>1</v>
      </c>
      <c r="P16" s="1" t="s">
        <v>136</v>
      </c>
      <c r="Q16" s="1" t="s">
        <v>23</v>
      </c>
      <c r="X16" s="3" t="s">
        <v>346</v>
      </c>
      <c r="Y16" s="7" t="s">
        <v>354</v>
      </c>
      <c r="Z16" s="1" t="s">
        <v>337</v>
      </c>
      <c r="AA16" s="1" t="s">
        <v>363</v>
      </c>
    </row>
    <row r="17" spans="1:27" x14ac:dyDescent="0.2">
      <c r="A17" s="5" t="s">
        <v>153</v>
      </c>
      <c r="B17" s="1">
        <v>1</v>
      </c>
      <c r="C17" s="1" t="s">
        <v>154</v>
      </c>
      <c r="D17" s="1">
        <v>0</v>
      </c>
      <c r="E17" s="1" t="s">
        <v>155</v>
      </c>
      <c r="F17" s="1" t="b">
        <v>1</v>
      </c>
      <c r="G17" s="1">
        <v>4</v>
      </c>
      <c r="H17" s="1" t="s">
        <v>156</v>
      </c>
      <c r="I17" s="1">
        <v>-1.6E-2</v>
      </c>
      <c r="J17" s="1">
        <v>0</v>
      </c>
      <c r="K17" s="1">
        <v>2E-3</v>
      </c>
      <c r="L17" s="1">
        <v>1E-3</v>
      </c>
      <c r="M17" s="1">
        <v>2.35</v>
      </c>
      <c r="N17" s="1" t="s">
        <v>157</v>
      </c>
      <c r="O17" s="1" t="b">
        <v>0</v>
      </c>
      <c r="P17" s="1" t="s">
        <v>158</v>
      </c>
      <c r="Q17" s="1" t="s">
        <v>23</v>
      </c>
      <c r="X17" s="4" t="s">
        <v>365</v>
      </c>
      <c r="Y17" s="7" t="s">
        <v>354</v>
      </c>
      <c r="Z17" s="1" t="s">
        <v>337</v>
      </c>
      <c r="AA17" s="1" t="s">
        <v>364</v>
      </c>
    </row>
    <row r="18" spans="1:27" x14ac:dyDescent="0.2">
      <c r="A18" s="5" t="s">
        <v>159</v>
      </c>
      <c r="B18" s="1">
        <v>1</v>
      </c>
      <c r="C18" s="1" t="s">
        <v>160</v>
      </c>
      <c r="D18" s="1">
        <v>1</v>
      </c>
      <c r="E18" s="1" t="s">
        <v>161</v>
      </c>
      <c r="F18" s="1" t="b">
        <v>1</v>
      </c>
      <c r="G18" s="1">
        <v>3</v>
      </c>
      <c r="H18" s="1" t="s">
        <v>162</v>
      </c>
      <c r="I18" s="1">
        <v>-2.4E-2</v>
      </c>
      <c r="J18" s="1">
        <v>0</v>
      </c>
      <c r="K18" s="1">
        <v>8.9999999999999993E-3</v>
      </c>
      <c r="L18" s="1">
        <v>0</v>
      </c>
      <c r="M18" s="1">
        <v>1.74</v>
      </c>
      <c r="N18" s="1" t="e">
        <f>-1.1 &lt;= Potassium in urine &lt; -1.1</f>
        <v>#NAME?</v>
      </c>
      <c r="O18" s="1" t="b">
        <v>1</v>
      </c>
      <c r="P18" s="1" t="s">
        <v>163</v>
      </c>
      <c r="Q18" s="1" t="s">
        <v>23</v>
      </c>
      <c r="X18" s="4" t="s">
        <v>339</v>
      </c>
      <c r="Y18" s="6" t="s">
        <v>354</v>
      </c>
      <c r="Z18" s="1" t="s">
        <v>337</v>
      </c>
      <c r="AA18" s="1" t="s">
        <v>350</v>
      </c>
    </row>
    <row r="19" spans="1:27" x14ac:dyDescent="0.2">
      <c r="A19" s="5" t="s">
        <v>180</v>
      </c>
      <c r="B19" s="1">
        <v>1</v>
      </c>
      <c r="C19" s="1" t="s">
        <v>181</v>
      </c>
      <c r="D19" s="1">
        <v>0</v>
      </c>
      <c r="E19" s="1" t="s">
        <v>182</v>
      </c>
      <c r="F19" s="1" t="b">
        <v>1</v>
      </c>
      <c r="G19" s="1">
        <v>3</v>
      </c>
      <c r="H19" s="1" t="s">
        <v>183</v>
      </c>
      <c r="I19" s="1">
        <v>-2.5999999999999999E-2</v>
      </c>
      <c r="J19" s="1">
        <v>0</v>
      </c>
      <c r="K19" s="1">
        <v>8.9999999999999993E-3</v>
      </c>
      <c r="L19" s="1">
        <v>0</v>
      </c>
      <c r="M19" s="1">
        <v>3.6</v>
      </c>
      <c r="N19" s="1" t="e">
        <f>-0.27 &lt;= Acetone &lt; -0.27</f>
        <v>#NAME?</v>
      </c>
      <c r="O19" s="1" t="b">
        <v>1</v>
      </c>
      <c r="P19" s="1" t="s">
        <v>184</v>
      </c>
      <c r="Q19" s="1" t="s">
        <v>23</v>
      </c>
      <c r="X19" s="4" t="s">
        <v>365</v>
      </c>
      <c r="Y19" s="7" t="s">
        <v>354</v>
      </c>
      <c r="Z19" s="1" t="s">
        <v>337</v>
      </c>
      <c r="AA19" s="1" t="s">
        <v>350</v>
      </c>
    </row>
    <row r="20" spans="1:27" x14ac:dyDescent="0.2">
      <c r="A20" s="5" t="s">
        <v>197</v>
      </c>
      <c r="B20" s="1">
        <v>1</v>
      </c>
      <c r="C20" s="1" t="s">
        <v>198</v>
      </c>
      <c r="D20" s="1">
        <v>0</v>
      </c>
      <c r="E20" s="1" t="s">
        <v>199</v>
      </c>
      <c r="F20" s="1" t="b">
        <v>1</v>
      </c>
      <c r="G20" s="1">
        <v>3</v>
      </c>
      <c r="H20" s="1" t="s">
        <v>200</v>
      </c>
      <c r="I20" s="1">
        <v>3.5000000000000003E-2</v>
      </c>
      <c r="J20" s="1">
        <v>0</v>
      </c>
      <c r="K20" s="1">
        <v>7.0000000000000001E-3</v>
      </c>
      <c r="L20" s="1">
        <v>4.0000000000000001E-3</v>
      </c>
      <c r="M20" s="1">
        <v>1.19</v>
      </c>
      <c r="N20" s="1" t="s">
        <v>201</v>
      </c>
      <c r="O20" s="1" t="b">
        <v>1</v>
      </c>
      <c r="P20" s="1" t="s">
        <v>202</v>
      </c>
      <c r="Q20" s="1" t="s">
        <v>23</v>
      </c>
      <c r="X20" s="4" t="s">
        <v>365</v>
      </c>
      <c r="Y20" s="6" t="s">
        <v>366</v>
      </c>
      <c r="Z20" s="1" t="s">
        <v>337</v>
      </c>
      <c r="AA20" s="1" t="s">
        <v>367</v>
      </c>
    </row>
    <row r="21" spans="1:27" x14ac:dyDescent="0.2">
      <c r="A21" s="5" t="s">
        <v>203</v>
      </c>
      <c r="B21" s="1">
        <v>1</v>
      </c>
      <c r="C21" s="1" t="s">
        <v>204</v>
      </c>
      <c r="D21" s="1">
        <v>0</v>
      </c>
      <c r="E21" s="1" t="s">
        <v>205</v>
      </c>
      <c r="F21" s="1" t="b">
        <v>1</v>
      </c>
      <c r="G21" s="1">
        <v>3</v>
      </c>
      <c r="H21" s="1" t="s">
        <v>206</v>
      </c>
      <c r="I21" s="1">
        <v>-4.8000000000000001E-2</v>
      </c>
      <c r="J21" s="1">
        <v>0</v>
      </c>
      <c r="K21" s="1">
        <v>7.0000000000000001E-3</v>
      </c>
      <c r="L21" s="1">
        <v>4.0000000000000001E-3</v>
      </c>
      <c r="M21" s="1">
        <v>4.12</v>
      </c>
      <c r="N21" s="1" t="s">
        <v>207</v>
      </c>
      <c r="O21" s="1" t="b">
        <v>1</v>
      </c>
      <c r="P21" s="1" t="s">
        <v>208</v>
      </c>
      <c r="Q21" s="1" t="s">
        <v>23</v>
      </c>
      <c r="X21" s="3" t="s">
        <v>340</v>
      </c>
      <c r="Y21" s="7" t="s">
        <v>354</v>
      </c>
      <c r="Z21" s="1" t="s">
        <v>337</v>
      </c>
      <c r="AA21" s="1" t="s">
        <v>368</v>
      </c>
    </row>
    <row r="22" spans="1:27" x14ac:dyDescent="0.2">
      <c r="A22" s="5" t="s">
        <v>209</v>
      </c>
      <c r="B22" s="1">
        <v>1</v>
      </c>
      <c r="C22" s="1" t="s">
        <v>210</v>
      </c>
      <c r="D22" s="1">
        <v>0</v>
      </c>
      <c r="E22" s="1" t="s">
        <v>211</v>
      </c>
      <c r="F22" s="1" t="b">
        <v>1</v>
      </c>
      <c r="G22" s="1">
        <v>3</v>
      </c>
      <c r="H22" s="1" t="s">
        <v>212</v>
      </c>
      <c r="I22" s="1">
        <v>-0.02</v>
      </c>
      <c r="J22" s="1">
        <v>0</v>
      </c>
      <c r="K22" s="1">
        <v>7.0000000000000001E-3</v>
      </c>
      <c r="L22" s="1">
        <v>0</v>
      </c>
      <c r="M22" s="1">
        <v>1.81</v>
      </c>
      <c r="N22" s="1" t="e">
        <f>-1 &lt;= (MEL) melanoma genetic risk &lt; -1</f>
        <v>#NAME?</v>
      </c>
      <c r="O22" s="1" t="b">
        <v>1</v>
      </c>
      <c r="P22" s="1" t="s">
        <v>213</v>
      </c>
      <c r="Q22" s="1" t="s">
        <v>23</v>
      </c>
      <c r="X22" s="4" t="s">
        <v>365</v>
      </c>
      <c r="Y22" s="6" t="s">
        <v>354</v>
      </c>
      <c r="Z22" s="1" t="s">
        <v>337</v>
      </c>
      <c r="AA22" s="1" t="s">
        <v>369</v>
      </c>
    </row>
    <row r="23" spans="1:27" x14ac:dyDescent="0.2">
      <c r="A23" s="5" t="s">
        <v>214</v>
      </c>
      <c r="B23" s="1">
        <v>1</v>
      </c>
      <c r="C23" s="1" t="s">
        <v>215</v>
      </c>
      <c r="D23" s="1">
        <v>0</v>
      </c>
      <c r="E23" s="1" t="s">
        <v>216</v>
      </c>
      <c r="F23" s="1" t="b">
        <v>1</v>
      </c>
      <c r="G23" s="1">
        <v>3</v>
      </c>
      <c r="H23" s="1" t="s">
        <v>217</v>
      </c>
      <c r="I23" s="1">
        <v>0.05</v>
      </c>
      <c r="J23" s="1">
        <v>0</v>
      </c>
      <c r="K23" s="1">
        <v>6.0000000000000001E-3</v>
      </c>
      <c r="L23" s="1">
        <v>3.0000000000000001E-3</v>
      </c>
      <c r="M23" s="1">
        <v>3.33</v>
      </c>
      <c r="N23" s="1" t="s">
        <v>218</v>
      </c>
      <c r="O23" s="1" t="b">
        <v>1</v>
      </c>
      <c r="P23" s="1" t="s">
        <v>219</v>
      </c>
      <c r="Q23" s="1" t="s">
        <v>23</v>
      </c>
      <c r="X23" s="3" t="s">
        <v>340</v>
      </c>
      <c r="Y23" s="7" t="s">
        <v>353</v>
      </c>
      <c r="Z23" s="1" t="s">
        <v>360</v>
      </c>
      <c r="AA23" s="1" t="s">
        <v>370</v>
      </c>
    </row>
    <row r="24" spans="1:27" x14ac:dyDescent="0.2">
      <c r="A24" s="5" t="s">
        <v>220</v>
      </c>
      <c r="B24" s="1">
        <v>1</v>
      </c>
      <c r="C24" s="1" t="s">
        <v>221</v>
      </c>
      <c r="D24" s="1">
        <v>0</v>
      </c>
      <c r="E24" s="1" t="s">
        <v>222</v>
      </c>
      <c r="F24" s="1" t="b">
        <v>1</v>
      </c>
      <c r="G24" s="1">
        <v>3</v>
      </c>
      <c r="H24" s="1" t="s">
        <v>223</v>
      </c>
      <c r="I24" s="1">
        <v>-4.3999999999999997E-2</v>
      </c>
      <c r="J24" s="1">
        <v>0</v>
      </c>
      <c r="K24" s="1">
        <v>6.0000000000000001E-3</v>
      </c>
      <c r="L24" s="1">
        <v>1E-3</v>
      </c>
      <c r="M24" s="1">
        <v>1.92</v>
      </c>
      <c r="N24" s="1" t="s">
        <v>224</v>
      </c>
      <c r="O24" s="1" t="b">
        <v>1</v>
      </c>
      <c r="P24" s="1" t="s">
        <v>225</v>
      </c>
      <c r="Q24" s="1" t="s">
        <v>23</v>
      </c>
      <c r="X24" s="4" t="s">
        <v>365</v>
      </c>
      <c r="Y24" s="6" t="s">
        <v>354</v>
      </c>
      <c r="Z24" s="1" t="s">
        <v>337</v>
      </c>
      <c r="AA24" s="1" t="s">
        <v>371</v>
      </c>
    </row>
    <row r="25" spans="1:27" x14ac:dyDescent="0.2">
      <c r="A25" s="5" t="s">
        <v>226</v>
      </c>
      <c r="B25" s="1">
        <v>1</v>
      </c>
      <c r="C25" s="1" t="s">
        <v>227</v>
      </c>
      <c r="D25" s="1">
        <v>0</v>
      </c>
      <c r="E25" s="1" t="s">
        <v>228</v>
      </c>
      <c r="F25" s="1" t="b">
        <v>1</v>
      </c>
      <c r="G25" s="1">
        <v>3</v>
      </c>
      <c r="H25" s="1" t="s">
        <v>229</v>
      </c>
      <c r="I25" s="1">
        <v>-2.4E-2</v>
      </c>
      <c r="J25" s="1">
        <v>0</v>
      </c>
      <c r="K25" s="1">
        <v>6.0000000000000001E-3</v>
      </c>
      <c r="L25" s="1">
        <v>0</v>
      </c>
      <c r="M25" s="1">
        <v>1.01</v>
      </c>
      <c r="N25" s="1" t="s">
        <v>230</v>
      </c>
      <c r="O25" s="1" t="b">
        <v>1</v>
      </c>
      <c r="P25" s="1" t="s">
        <v>231</v>
      </c>
      <c r="Q25" s="1" t="s">
        <v>23</v>
      </c>
      <c r="X25" s="3" t="s">
        <v>340</v>
      </c>
      <c r="Y25" s="6" t="s">
        <v>354</v>
      </c>
      <c r="Z25" s="1" t="s">
        <v>337</v>
      </c>
      <c r="AA25" s="1" t="s">
        <v>372</v>
      </c>
    </row>
    <row r="26" spans="1:27" x14ac:dyDescent="0.2">
      <c r="A26" s="5" t="s">
        <v>232</v>
      </c>
      <c r="B26" s="1">
        <v>1</v>
      </c>
      <c r="C26" s="1" t="s">
        <v>233</v>
      </c>
      <c r="D26" s="1">
        <v>0</v>
      </c>
      <c r="E26" s="1" t="s">
        <v>234</v>
      </c>
      <c r="F26" s="1" t="b">
        <v>1</v>
      </c>
      <c r="G26" s="1">
        <v>3</v>
      </c>
      <c r="H26" s="1" t="s">
        <v>235</v>
      </c>
      <c r="I26" s="1">
        <v>2.1999999999999999E-2</v>
      </c>
      <c r="J26" s="1">
        <v>0</v>
      </c>
      <c r="K26" s="1">
        <v>6.0000000000000001E-3</v>
      </c>
      <c r="L26" s="1">
        <v>0</v>
      </c>
      <c r="M26" s="1">
        <v>1.1599999999999999</v>
      </c>
      <c r="N26" s="1" t="s">
        <v>236</v>
      </c>
      <c r="O26" s="1" t="b">
        <v>1</v>
      </c>
      <c r="P26" s="1" t="s">
        <v>237</v>
      </c>
      <c r="Q26" s="1" t="s">
        <v>23</v>
      </c>
      <c r="X26" s="4" t="s">
        <v>365</v>
      </c>
      <c r="Y26" s="6" t="s">
        <v>353</v>
      </c>
      <c r="Z26" s="1" t="s">
        <v>337</v>
      </c>
      <c r="AA26" s="1" t="s">
        <v>369</v>
      </c>
    </row>
    <row r="27" spans="1:27" x14ac:dyDescent="0.2">
      <c r="A27" s="5" t="s">
        <v>244</v>
      </c>
      <c r="B27" s="1">
        <v>1</v>
      </c>
      <c r="C27" s="1" t="s">
        <v>245</v>
      </c>
      <c r="D27" s="1">
        <v>0</v>
      </c>
      <c r="E27" s="1" t="s">
        <v>246</v>
      </c>
      <c r="F27" s="1" t="b">
        <v>1</v>
      </c>
      <c r="G27" s="1">
        <v>3</v>
      </c>
      <c r="H27" s="1" t="s">
        <v>247</v>
      </c>
      <c r="I27" s="1">
        <v>-2.4E-2</v>
      </c>
      <c r="J27" s="1">
        <v>0</v>
      </c>
      <c r="K27" s="1">
        <v>4.0000000000000001E-3</v>
      </c>
      <c r="L27" s="1">
        <v>4.0000000000000001E-3</v>
      </c>
      <c r="M27" s="1">
        <v>1.1100000000000001</v>
      </c>
      <c r="N27" s="1" t="s">
        <v>248</v>
      </c>
      <c r="O27" s="1" t="b">
        <v>1</v>
      </c>
      <c r="P27" s="1" t="s">
        <v>249</v>
      </c>
      <c r="Q27" s="1" t="s">
        <v>23</v>
      </c>
      <c r="X27" s="4" t="s">
        <v>365</v>
      </c>
      <c r="Y27" s="6" t="s">
        <v>354</v>
      </c>
      <c r="Z27" s="1" t="s">
        <v>337</v>
      </c>
      <c r="AA27" s="1" t="s">
        <v>373</v>
      </c>
    </row>
    <row r="28" spans="1:27" x14ac:dyDescent="0.2">
      <c r="A28" s="5" t="s">
        <v>250</v>
      </c>
      <c r="B28" s="1">
        <v>1</v>
      </c>
      <c r="C28" s="1" t="s">
        <v>251</v>
      </c>
      <c r="D28" s="1">
        <v>0</v>
      </c>
      <c r="E28" s="1" t="s">
        <v>252</v>
      </c>
      <c r="F28" s="1" t="b">
        <v>1</v>
      </c>
      <c r="G28" s="1">
        <v>3</v>
      </c>
      <c r="H28" s="1" t="s">
        <v>253</v>
      </c>
      <c r="I28" s="1">
        <v>2.1000000000000001E-2</v>
      </c>
      <c r="J28" s="1">
        <v>0</v>
      </c>
      <c r="K28" s="1">
        <v>4.0000000000000001E-3</v>
      </c>
      <c r="L28" s="1">
        <v>2E-3</v>
      </c>
      <c r="M28" s="1">
        <v>4</v>
      </c>
      <c r="N28" s="1" t="s">
        <v>254</v>
      </c>
      <c r="O28" s="1" t="b">
        <v>1</v>
      </c>
      <c r="P28" s="1" t="s">
        <v>255</v>
      </c>
      <c r="Q28" s="1" t="s">
        <v>23</v>
      </c>
      <c r="X28" s="4" t="s">
        <v>365</v>
      </c>
      <c r="Y28" s="6" t="s">
        <v>353</v>
      </c>
      <c r="Z28" s="1" t="s">
        <v>337</v>
      </c>
      <c r="AA28" s="1" t="s">
        <v>374</v>
      </c>
    </row>
    <row r="29" spans="1:27" x14ac:dyDescent="0.2">
      <c r="A29" s="5" t="s">
        <v>268</v>
      </c>
      <c r="B29" s="1">
        <v>1</v>
      </c>
      <c r="C29" s="1" t="s">
        <v>269</v>
      </c>
      <c r="D29" s="1">
        <v>0</v>
      </c>
      <c r="E29" s="1" t="s">
        <v>270</v>
      </c>
      <c r="F29" s="1" t="b">
        <v>1</v>
      </c>
      <c r="G29" s="1">
        <v>3</v>
      </c>
      <c r="H29" s="1" t="s">
        <v>271</v>
      </c>
      <c r="I29" s="1">
        <v>-2.3E-2</v>
      </c>
      <c r="J29" s="1">
        <v>0</v>
      </c>
      <c r="K29" s="1">
        <v>4.0000000000000001E-3</v>
      </c>
      <c r="L29" s="1">
        <v>0</v>
      </c>
      <c r="M29" s="1">
        <v>1.59</v>
      </c>
      <c r="N29" s="1" t="e">
        <f>-0.34 &lt;= Apolipoprotein B &lt; -0.3</f>
        <v>#NAME?</v>
      </c>
      <c r="O29" s="1" t="b">
        <v>1</v>
      </c>
      <c r="P29" s="1" t="s">
        <v>272</v>
      </c>
      <c r="Q29" s="1" t="s">
        <v>23</v>
      </c>
      <c r="X29" s="3" t="s">
        <v>340</v>
      </c>
      <c r="Y29" s="9" t="s">
        <v>354</v>
      </c>
      <c r="Z29" s="1" t="s">
        <v>337</v>
      </c>
      <c r="AA29" s="1" t="s">
        <v>375</v>
      </c>
    </row>
    <row r="30" spans="1:27" x14ac:dyDescent="0.2">
      <c r="A30" s="5" t="s">
        <v>279</v>
      </c>
      <c r="B30" s="1">
        <v>1</v>
      </c>
      <c r="C30" s="1" t="s">
        <v>280</v>
      </c>
      <c r="D30" s="1">
        <v>0</v>
      </c>
      <c r="E30" s="1" t="s">
        <v>281</v>
      </c>
      <c r="F30" s="1" t="b">
        <v>1</v>
      </c>
      <c r="G30" s="1">
        <v>3</v>
      </c>
      <c r="H30" s="1" t="s">
        <v>282</v>
      </c>
      <c r="I30" s="1">
        <v>2.1000000000000001E-2</v>
      </c>
      <c r="J30" s="1">
        <v>0</v>
      </c>
      <c r="K30" s="1">
        <v>3.0000000000000001E-3</v>
      </c>
      <c r="L30" s="1">
        <v>3.0000000000000001E-3</v>
      </c>
      <c r="M30" s="1">
        <v>4.67</v>
      </c>
      <c r="N30" s="1" t="s">
        <v>283</v>
      </c>
      <c r="O30" s="1" t="b">
        <v>1</v>
      </c>
      <c r="P30" s="1" t="s">
        <v>284</v>
      </c>
      <c r="Q30" s="1" t="s">
        <v>23</v>
      </c>
      <c r="X30" s="4" t="s">
        <v>365</v>
      </c>
      <c r="Y30" s="6" t="s">
        <v>353</v>
      </c>
      <c r="Z30" s="1" t="s">
        <v>337</v>
      </c>
      <c r="AA30" s="1" t="s">
        <v>376</v>
      </c>
    </row>
    <row r="31" spans="1:27" x14ac:dyDescent="0.2">
      <c r="A31" s="5" t="s">
        <v>307</v>
      </c>
      <c r="B31" s="1">
        <v>1</v>
      </c>
      <c r="C31" s="1" t="s">
        <v>308</v>
      </c>
      <c r="D31" s="1">
        <v>0</v>
      </c>
      <c r="E31" s="1" t="s">
        <v>309</v>
      </c>
      <c r="F31" s="1" t="b">
        <v>1</v>
      </c>
      <c r="G31" s="1">
        <v>3</v>
      </c>
      <c r="H31" s="1" t="s">
        <v>310</v>
      </c>
      <c r="I31" s="1">
        <v>-3.3000000000000002E-2</v>
      </c>
      <c r="J31" s="1">
        <v>0</v>
      </c>
      <c r="K31" s="1">
        <v>2E-3</v>
      </c>
      <c r="L31" s="1">
        <v>0</v>
      </c>
      <c r="M31" s="1">
        <v>2.92</v>
      </c>
      <c r="N31" s="1" t="e">
        <f>-1.1 &lt;= cholesterol in IDL &lt; -1.1</f>
        <v>#NAME?</v>
      </c>
      <c r="O31" s="1" t="b">
        <v>1</v>
      </c>
      <c r="P31" s="1" t="s">
        <v>311</v>
      </c>
      <c r="Q31" s="1" t="s">
        <v>23</v>
      </c>
      <c r="X31" s="3" t="s">
        <v>340</v>
      </c>
      <c r="Y31" s="9" t="s">
        <v>354</v>
      </c>
      <c r="Z31" s="1" t="s">
        <v>337</v>
      </c>
      <c r="AA31" s="1" t="s">
        <v>377</v>
      </c>
    </row>
    <row r="32" spans="1:27" x14ac:dyDescent="0.2">
      <c r="A32" s="5" t="s">
        <v>329</v>
      </c>
      <c r="B32" s="1">
        <v>1</v>
      </c>
      <c r="C32" s="1" t="s">
        <v>330</v>
      </c>
      <c r="D32" s="1">
        <v>1</v>
      </c>
      <c r="E32" s="1" t="s">
        <v>331</v>
      </c>
      <c r="F32" s="1" t="b">
        <v>0</v>
      </c>
      <c r="G32" s="1">
        <v>2</v>
      </c>
      <c r="H32" s="1" t="s">
        <v>332</v>
      </c>
      <c r="I32" s="1">
        <v>2.5000000000000001E-2</v>
      </c>
      <c r="J32" s="1">
        <v>0</v>
      </c>
      <c r="K32" s="1">
        <v>4.0000000000000001E-3</v>
      </c>
      <c r="L32" s="1">
        <v>2E-3</v>
      </c>
      <c r="M32" s="1">
        <v>1.1000000000000001</v>
      </c>
      <c r="N32" s="1" t="s">
        <v>333</v>
      </c>
      <c r="O32" s="1" t="b">
        <v>0</v>
      </c>
      <c r="P32" s="1" t="s">
        <v>334</v>
      </c>
      <c r="Q32" s="1" t="s">
        <v>23</v>
      </c>
      <c r="X32" s="4" t="s">
        <v>365</v>
      </c>
      <c r="Y32" s="6" t="s">
        <v>353</v>
      </c>
      <c r="Z32" s="1" t="s">
        <v>337</v>
      </c>
      <c r="AA32" s="1" t="s">
        <v>378</v>
      </c>
    </row>
    <row r="33" spans="1:27" x14ac:dyDescent="0.2">
      <c r="A33" s="5" t="s">
        <v>174</v>
      </c>
      <c r="B33" s="1">
        <v>1</v>
      </c>
      <c r="C33" s="1" t="s">
        <v>175</v>
      </c>
      <c r="D33" s="1">
        <v>0</v>
      </c>
      <c r="E33" s="1" t="s">
        <v>176</v>
      </c>
      <c r="F33" s="1" t="b">
        <v>1</v>
      </c>
      <c r="G33" s="1">
        <v>3</v>
      </c>
      <c r="H33" s="1" t="s">
        <v>177</v>
      </c>
      <c r="I33" s="1">
        <v>-1.7999999999999999E-2</v>
      </c>
      <c r="J33" s="1">
        <v>1E-3</v>
      </c>
      <c r="K33" s="1">
        <v>0.01</v>
      </c>
      <c r="L33" s="1">
        <v>0</v>
      </c>
      <c r="M33" s="1">
        <v>1.67</v>
      </c>
      <c r="N33" s="1" t="s">
        <v>178</v>
      </c>
      <c r="O33" s="1" t="b">
        <v>1</v>
      </c>
      <c r="P33" s="1" t="s">
        <v>179</v>
      </c>
      <c r="Q33" s="1" t="s">
        <v>23</v>
      </c>
      <c r="X33" s="4" t="s">
        <v>365</v>
      </c>
      <c r="Y33" s="6" t="s">
        <v>354</v>
      </c>
      <c r="Z33" s="1" t="s">
        <v>337</v>
      </c>
      <c r="AA33" s="1" t="s">
        <v>379</v>
      </c>
    </row>
    <row r="34" spans="1:27" x14ac:dyDescent="0.2">
      <c r="A34" s="5" t="s">
        <v>143</v>
      </c>
      <c r="B34" s="1">
        <v>1</v>
      </c>
      <c r="C34" s="1" t="s">
        <v>144</v>
      </c>
      <c r="D34" s="1">
        <v>0</v>
      </c>
      <c r="E34" s="1" t="s">
        <v>145</v>
      </c>
      <c r="F34" s="1" t="b">
        <v>1</v>
      </c>
      <c r="G34" s="1">
        <v>4</v>
      </c>
      <c r="H34" s="1" t="s">
        <v>146</v>
      </c>
      <c r="I34" s="1">
        <v>-1.2999999999999999E-2</v>
      </c>
      <c r="J34" s="1">
        <v>2E-3</v>
      </c>
      <c r="K34" s="1">
        <v>2E-3</v>
      </c>
      <c r="L34" s="1">
        <v>0</v>
      </c>
      <c r="M34" s="1">
        <v>4</v>
      </c>
      <c r="N34" s="1" t="e">
        <f>-1.2 &lt;= Concentration of Very Small VLDL Particles &lt; -1.2</f>
        <v>#NAME?</v>
      </c>
      <c r="O34" s="1" t="b">
        <v>1</v>
      </c>
      <c r="P34" s="1" t="s">
        <v>147</v>
      </c>
      <c r="Q34" s="1" t="s">
        <v>23</v>
      </c>
      <c r="X34" s="3" t="s">
        <v>340</v>
      </c>
      <c r="Y34" s="10" t="s">
        <v>354</v>
      </c>
      <c r="Z34" s="1" t="s">
        <v>337</v>
      </c>
      <c r="AA34" s="1" t="s">
        <v>380</v>
      </c>
    </row>
    <row r="35" spans="1:27" x14ac:dyDescent="0.2">
      <c r="A35" s="5" t="s">
        <v>164</v>
      </c>
      <c r="B35" s="1">
        <v>1</v>
      </c>
      <c r="C35" s="1" t="s">
        <v>165</v>
      </c>
      <c r="D35" s="1">
        <v>0</v>
      </c>
      <c r="E35" s="1" t="s">
        <v>166</v>
      </c>
      <c r="F35" s="1" t="b">
        <v>1</v>
      </c>
      <c r="G35" s="1">
        <v>3</v>
      </c>
      <c r="H35" s="1" t="s">
        <v>167</v>
      </c>
      <c r="I35" s="1">
        <v>-1.6E-2</v>
      </c>
      <c r="J35" s="1">
        <v>2E-3</v>
      </c>
      <c r="K35" s="1">
        <v>2.1000000000000001E-2</v>
      </c>
      <c r="L35" s="1">
        <v>0</v>
      </c>
      <c r="M35" s="1">
        <v>2.59</v>
      </c>
      <c r="N35" s="1" t="e">
        <f>-0.45 &lt;= (HDL) high density lipoprotein cholesterol genetic risk &lt; -0.44</f>
        <v>#NAME?</v>
      </c>
      <c r="O35" s="1" t="b">
        <v>1</v>
      </c>
      <c r="P35" s="1" t="s">
        <v>168</v>
      </c>
      <c r="Q35" s="1" t="s">
        <v>23</v>
      </c>
      <c r="X35" s="3" t="s">
        <v>340</v>
      </c>
      <c r="Y35" s="10" t="s">
        <v>354</v>
      </c>
      <c r="Z35" s="1" t="s">
        <v>337</v>
      </c>
      <c r="AA35" s="1" t="s">
        <v>381</v>
      </c>
    </row>
    <row r="36" spans="1:27" x14ac:dyDescent="0.2">
      <c r="A36" s="5" t="s">
        <v>312</v>
      </c>
      <c r="B36" s="1">
        <v>1</v>
      </c>
      <c r="C36" s="1" t="s">
        <v>313</v>
      </c>
      <c r="D36" s="1">
        <v>0</v>
      </c>
      <c r="E36" s="1" t="s">
        <v>314</v>
      </c>
      <c r="F36" s="1" t="b">
        <v>1</v>
      </c>
      <c r="G36" s="1">
        <v>3</v>
      </c>
      <c r="H36" s="1" t="s">
        <v>315</v>
      </c>
      <c r="I36" s="1">
        <v>-1.9E-2</v>
      </c>
      <c r="J36" s="1">
        <v>2E-3</v>
      </c>
      <c r="K36" s="1">
        <v>0.01</v>
      </c>
      <c r="L36" s="1">
        <v>4.0000000000000001E-3</v>
      </c>
      <c r="M36" s="1">
        <v>3</v>
      </c>
      <c r="N36" s="1" t="e">
        <f>-1.9 &lt;= Weight (P20984) &lt; -1.8</f>
        <v>#NAME?</v>
      </c>
      <c r="O36" s="1" t="b">
        <v>0</v>
      </c>
      <c r="P36" s="1" t="s">
        <v>316</v>
      </c>
      <c r="Q36" s="1" t="s">
        <v>23</v>
      </c>
      <c r="X36" s="3" t="s">
        <v>340</v>
      </c>
      <c r="Y36" s="6" t="s">
        <v>354</v>
      </c>
      <c r="Z36" s="1" t="s">
        <v>337</v>
      </c>
      <c r="AA36" s="1" t="s">
        <v>382</v>
      </c>
    </row>
    <row r="37" spans="1:27" x14ac:dyDescent="0.2">
      <c r="A37" s="5" t="s">
        <v>262</v>
      </c>
      <c r="B37" s="1">
        <v>1</v>
      </c>
      <c r="C37" s="1" t="s">
        <v>263</v>
      </c>
      <c r="D37" s="1">
        <v>0</v>
      </c>
      <c r="E37" s="1" t="s">
        <v>264</v>
      </c>
      <c r="F37" s="1" t="b">
        <v>1</v>
      </c>
      <c r="G37" s="1">
        <v>3</v>
      </c>
      <c r="H37" s="1" t="s">
        <v>265</v>
      </c>
      <c r="I37" s="1">
        <v>-1.6E-2</v>
      </c>
      <c r="J37" s="1">
        <v>8.9999999999999993E-3</v>
      </c>
      <c r="K37" s="1">
        <v>4.0000000000000001E-3</v>
      </c>
      <c r="L37" s="1">
        <v>0</v>
      </c>
      <c r="M37" s="1">
        <v>1.01</v>
      </c>
      <c r="N37" s="1" t="s">
        <v>266</v>
      </c>
      <c r="O37" s="1" t="b">
        <v>1</v>
      </c>
      <c r="P37" s="1" t="s">
        <v>267</v>
      </c>
      <c r="Q37" s="1" t="s">
        <v>23</v>
      </c>
      <c r="X37" s="11" t="s">
        <v>365</v>
      </c>
      <c r="Y37" s="6" t="s">
        <v>354</v>
      </c>
      <c r="Z37" s="1" t="s">
        <v>337</v>
      </c>
      <c r="AA37" s="1" t="s">
        <v>383</v>
      </c>
    </row>
    <row r="38" spans="1:27" x14ac:dyDescent="0.2">
      <c r="A38" s="5" t="s">
        <v>290</v>
      </c>
      <c r="B38" s="1">
        <v>1</v>
      </c>
      <c r="C38" s="1" t="s">
        <v>291</v>
      </c>
      <c r="D38" s="1">
        <v>0</v>
      </c>
      <c r="E38" s="1" t="s">
        <v>292</v>
      </c>
      <c r="F38" s="1" t="b">
        <v>1</v>
      </c>
      <c r="G38" s="1">
        <v>3</v>
      </c>
      <c r="H38" s="1" t="s">
        <v>293</v>
      </c>
      <c r="I38" s="1">
        <v>-1.4E-2</v>
      </c>
      <c r="J38" s="1">
        <v>1.7999999999999999E-2</v>
      </c>
      <c r="K38" s="1">
        <v>3.0000000000000001E-3</v>
      </c>
      <c r="L38" s="1">
        <v>0</v>
      </c>
      <c r="M38" s="1">
        <v>1.1599999999999999</v>
      </c>
      <c r="N38" s="1" t="s">
        <v>294</v>
      </c>
      <c r="O38" s="1" t="b">
        <v>1</v>
      </c>
      <c r="P38" s="1" t="s">
        <v>295</v>
      </c>
      <c r="Q38" s="1" t="s">
        <v>23</v>
      </c>
      <c r="X38" s="2" t="s">
        <v>386</v>
      </c>
      <c r="Y38" s="6" t="s">
        <v>354</v>
      </c>
      <c r="Z38" s="1" t="s">
        <v>384</v>
      </c>
      <c r="AA38" s="1" t="s">
        <v>385</v>
      </c>
    </row>
    <row r="39" spans="1:27" x14ac:dyDescent="0.2">
      <c r="A39" s="5" t="s">
        <v>148</v>
      </c>
      <c r="B39" s="1">
        <v>1</v>
      </c>
      <c r="C39" s="1" t="s">
        <v>149</v>
      </c>
      <c r="D39" s="1">
        <v>0</v>
      </c>
      <c r="E39" s="1" t="s">
        <v>150</v>
      </c>
      <c r="F39" s="1" t="b">
        <v>1</v>
      </c>
      <c r="G39" s="1">
        <v>4</v>
      </c>
      <c r="H39" s="1" t="s">
        <v>151</v>
      </c>
      <c r="I39" s="1">
        <v>-0.01</v>
      </c>
      <c r="J39" s="1">
        <v>2.1999999999999999E-2</v>
      </c>
      <c r="K39" s="1">
        <v>1.2E-2</v>
      </c>
      <c r="L39" s="1">
        <v>1E-3</v>
      </c>
      <c r="M39" s="1">
        <v>3.33</v>
      </c>
      <c r="N39" s="1" t="e">
        <f>-2.4 &lt;= (EBMDT) estimated bone mineral density t-score genetic risk &lt; -2.4</f>
        <v>#NAME?</v>
      </c>
      <c r="O39" s="1" t="b">
        <v>0</v>
      </c>
      <c r="P39" s="1" t="s">
        <v>152</v>
      </c>
      <c r="Q39" s="1" t="s">
        <v>23</v>
      </c>
      <c r="X39" s="12" t="s">
        <v>387</v>
      </c>
      <c r="Y39" s="6" t="s">
        <v>354</v>
      </c>
      <c r="Z39" s="1" t="s">
        <v>337</v>
      </c>
      <c r="AA39" s="1" t="s">
        <v>388</v>
      </c>
    </row>
    <row r="40" spans="1:27" x14ac:dyDescent="0.2">
      <c r="A40" s="5" t="s">
        <v>301</v>
      </c>
      <c r="B40" s="1">
        <v>1</v>
      </c>
      <c r="C40" s="1" t="s">
        <v>302</v>
      </c>
      <c r="D40" s="1">
        <v>0</v>
      </c>
      <c r="E40" s="1" t="s">
        <v>303</v>
      </c>
      <c r="F40" s="1" t="b">
        <v>1</v>
      </c>
      <c r="G40" s="1">
        <v>3</v>
      </c>
      <c r="H40" s="1" t="s">
        <v>304</v>
      </c>
      <c r="I40" s="1">
        <v>-1.4E-2</v>
      </c>
      <c r="J40" s="1">
        <v>2.8000000000000001E-2</v>
      </c>
      <c r="K40" s="1">
        <v>2E-3</v>
      </c>
      <c r="L40" s="1">
        <v>0</v>
      </c>
      <c r="M40" s="1">
        <v>2.2200000000000002</v>
      </c>
      <c r="N40" s="1" t="s">
        <v>305</v>
      </c>
      <c r="O40" s="1" t="b">
        <v>1</v>
      </c>
      <c r="P40" s="1" t="s">
        <v>306</v>
      </c>
      <c r="Q40" s="1" t="s">
        <v>23</v>
      </c>
      <c r="X40" s="4" t="s">
        <v>365</v>
      </c>
      <c r="Y40" s="6" t="s">
        <v>354</v>
      </c>
      <c r="Z40" s="1" t="s">
        <v>337</v>
      </c>
      <c r="AA40" s="1" t="s">
        <v>389</v>
      </c>
    </row>
    <row r="41" spans="1:27" x14ac:dyDescent="0.2">
      <c r="A41" s="5" t="s">
        <v>238</v>
      </c>
      <c r="B41" s="1">
        <v>1</v>
      </c>
      <c r="C41" s="1" t="s">
        <v>239</v>
      </c>
      <c r="D41" s="1">
        <v>0</v>
      </c>
      <c r="E41" s="1" t="s">
        <v>240</v>
      </c>
      <c r="F41" s="1" t="b">
        <v>1</v>
      </c>
      <c r="G41" s="1">
        <v>3</v>
      </c>
      <c r="H41" s="1" t="s">
        <v>241</v>
      </c>
      <c r="I41" s="1">
        <v>-1.2999999999999999E-2</v>
      </c>
      <c r="J41" s="1">
        <v>3.5000000000000003E-2</v>
      </c>
      <c r="K41" s="1">
        <v>5.0000000000000001E-3</v>
      </c>
      <c r="L41" s="1">
        <v>0</v>
      </c>
      <c r="M41" s="1">
        <v>1.01</v>
      </c>
      <c r="N41" s="1" t="s">
        <v>242</v>
      </c>
      <c r="O41" s="1" t="b">
        <v>1</v>
      </c>
      <c r="P41" s="1" t="s">
        <v>243</v>
      </c>
      <c r="Q41" s="1" t="s">
        <v>23</v>
      </c>
      <c r="X41" s="4" t="s">
        <v>365</v>
      </c>
      <c r="Y41" s="6" t="s">
        <v>354</v>
      </c>
      <c r="Z41" s="1" t="s">
        <v>337</v>
      </c>
      <c r="AA41" s="1" t="s">
        <v>390</v>
      </c>
    </row>
    <row r="42" spans="1:27" x14ac:dyDescent="0.2">
      <c r="A42" s="1" t="s">
        <v>137</v>
      </c>
      <c r="B42" s="1">
        <v>1</v>
      </c>
      <c r="C42" s="1" t="s">
        <v>138</v>
      </c>
      <c r="D42" s="1">
        <v>0</v>
      </c>
      <c r="E42" s="1" t="s">
        <v>139</v>
      </c>
      <c r="F42" s="1" t="b">
        <v>1</v>
      </c>
      <c r="G42" s="1">
        <v>4</v>
      </c>
      <c r="H42" s="1" t="s">
        <v>140</v>
      </c>
      <c r="I42" s="1">
        <v>-1.0999999999999999E-2</v>
      </c>
      <c r="J42" s="1">
        <v>7.3999999999999996E-2</v>
      </c>
      <c r="K42" s="1">
        <v>2E-3</v>
      </c>
      <c r="L42" s="1">
        <v>0</v>
      </c>
      <c r="M42" s="1">
        <v>1</v>
      </c>
      <c r="N42" s="1" t="s">
        <v>141</v>
      </c>
      <c r="O42" s="1" t="b">
        <v>1</v>
      </c>
      <c r="P42" s="1" t="s">
        <v>142</v>
      </c>
      <c r="Q42" s="1" t="s">
        <v>23</v>
      </c>
      <c r="X42" s="4" t="s">
        <v>339</v>
      </c>
      <c r="Y42" s="6" t="s">
        <v>354</v>
      </c>
      <c r="Z42" s="1" t="s">
        <v>337</v>
      </c>
      <c r="AA42" s="1" t="s">
        <v>345</v>
      </c>
    </row>
    <row r="43" spans="1:27" x14ac:dyDescent="0.2">
      <c r="A43" s="1" t="s">
        <v>96</v>
      </c>
      <c r="B43" s="1">
        <v>1</v>
      </c>
      <c r="C43" s="1" t="s">
        <v>97</v>
      </c>
      <c r="D43" s="1">
        <v>1</v>
      </c>
      <c r="E43" s="1" t="s">
        <v>98</v>
      </c>
      <c r="F43" s="1" t="b">
        <v>1</v>
      </c>
      <c r="G43" s="1">
        <v>4</v>
      </c>
      <c r="H43" s="1" t="s">
        <v>99</v>
      </c>
      <c r="I43" s="1">
        <v>0.01</v>
      </c>
      <c r="J43" s="1">
        <v>0.11899999999999999</v>
      </c>
      <c r="K43" s="1">
        <v>2E-3</v>
      </c>
      <c r="L43" s="1">
        <v>1E-3</v>
      </c>
      <c r="M43" s="1">
        <v>1.02</v>
      </c>
      <c r="N43" s="1" t="s">
        <v>100</v>
      </c>
      <c r="O43" s="1" t="b">
        <v>1</v>
      </c>
      <c r="P43" s="1" t="s">
        <v>101</v>
      </c>
      <c r="Q43" s="1" t="s">
        <v>23</v>
      </c>
      <c r="X43" s="4" t="s">
        <v>365</v>
      </c>
      <c r="Y43" s="6" t="s">
        <v>353</v>
      </c>
      <c r="Z43" s="1" t="s">
        <v>391</v>
      </c>
      <c r="AA43" s="1" t="s">
        <v>392</v>
      </c>
    </row>
    <row r="44" spans="1:27" x14ac:dyDescent="0.2">
      <c r="A44" s="1" t="s">
        <v>64</v>
      </c>
      <c r="B44" s="1">
        <v>1</v>
      </c>
      <c r="C44" s="1" t="s">
        <v>65</v>
      </c>
      <c r="D44" s="1">
        <v>1</v>
      </c>
      <c r="E44" s="1" t="s">
        <v>66</v>
      </c>
      <c r="F44" s="1" t="b">
        <v>1</v>
      </c>
      <c r="G44" s="1">
        <v>4</v>
      </c>
      <c r="H44" s="1" t="s">
        <v>67</v>
      </c>
      <c r="I44" s="1">
        <v>8.9999999999999993E-3</v>
      </c>
      <c r="J44" s="1">
        <v>0.13200000000000001</v>
      </c>
      <c r="K44" s="1">
        <v>4.0000000000000001E-3</v>
      </c>
      <c r="L44" s="1">
        <v>4.0000000000000001E-3</v>
      </c>
      <c r="M44" s="1">
        <v>1.02</v>
      </c>
      <c r="N44" s="1" t="s">
        <v>68</v>
      </c>
      <c r="O44" s="1" t="b">
        <v>1</v>
      </c>
      <c r="P44" s="1" t="s">
        <v>69</v>
      </c>
      <c r="Q44" s="1" t="s">
        <v>23</v>
      </c>
      <c r="X44" s="4" t="s">
        <v>339</v>
      </c>
      <c r="Y44" s="6" t="s">
        <v>353</v>
      </c>
      <c r="Z44" s="1" t="s">
        <v>391</v>
      </c>
      <c r="AA44" s="1" t="s">
        <v>345</v>
      </c>
    </row>
    <row r="45" spans="1:27" x14ac:dyDescent="0.2">
      <c r="A45" s="1" t="s">
        <v>256</v>
      </c>
      <c r="B45" s="1">
        <v>1</v>
      </c>
      <c r="C45" s="1" t="s">
        <v>257</v>
      </c>
      <c r="D45" s="1">
        <v>0</v>
      </c>
      <c r="E45" s="1" t="s">
        <v>258</v>
      </c>
      <c r="F45" s="1" t="b">
        <v>1</v>
      </c>
      <c r="G45" s="1">
        <v>3</v>
      </c>
      <c r="H45" s="1" t="s">
        <v>259</v>
      </c>
      <c r="I45" s="1">
        <v>-7.0000000000000001E-3</v>
      </c>
      <c r="J45" s="1">
        <v>0.26</v>
      </c>
      <c r="K45" s="1">
        <v>4.0000000000000001E-3</v>
      </c>
      <c r="L45" s="1">
        <v>0</v>
      </c>
      <c r="M45" s="1">
        <v>1.01</v>
      </c>
      <c r="N45" s="1" t="s">
        <v>260</v>
      </c>
      <c r="O45" s="1" t="b">
        <v>1</v>
      </c>
      <c r="P45" s="1" t="s">
        <v>261</v>
      </c>
      <c r="Q45" s="1" t="s">
        <v>23</v>
      </c>
      <c r="X45" s="3" t="s">
        <v>394</v>
      </c>
      <c r="Y45" s="6" t="s">
        <v>354</v>
      </c>
      <c r="Z45" s="1" t="s">
        <v>391</v>
      </c>
      <c r="AA45" s="1" t="s">
        <v>395</v>
      </c>
    </row>
    <row r="46" spans="1:27" x14ac:dyDescent="0.2">
      <c r="A46" s="1" t="s">
        <v>285</v>
      </c>
      <c r="B46" s="1">
        <v>1</v>
      </c>
      <c r="C46" s="1" t="s">
        <v>286</v>
      </c>
      <c r="D46" s="1">
        <v>0</v>
      </c>
      <c r="E46" s="1" t="s">
        <v>287</v>
      </c>
      <c r="F46" s="1" t="b">
        <v>1</v>
      </c>
      <c r="G46" s="1">
        <v>3</v>
      </c>
      <c r="H46" s="1" t="s">
        <v>288</v>
      </c>
      <c r="I46" s="1">
        <v>-4.0000000000000001E-3</v>
      </c>
      <c r="J46" s="1">
        <v>0.35299999999999998</v>
      </c>
      <c r="K46" s="1">
        <v>3.0000000000000001E-3</v>
      </c>
      <c r="L46" s="1">
        <v>0</v>
      </c>
      <c r="M46" s="1">
        <v>1.33</v>
      </c>
      <c r="N46" s="1" t="e">
        <f>-3 &lt;= Cataract &lt; -0.06</f>
        <v>#NAME?</v>
      </c>
      <c r="O46" s="1" t="b">
        <v>1</v>
      </c>
      <c r="P46" s="1" t="s">
        <v>289</v>
      </c>
      <c r="Q46" s="1" t="s">
        <v>23</v>
      </c>
      <c r="X46" s="4" t="s">
        <v>365</v>
      </c>
      <c r="Y46" s="6" t="s">
        <v>354</v>
      </c>
      <c r="Z46" s="1" t="s">
        <v>391</v>
      </c>
      <c r="AA46" s="1" t="s">
        <v>396</v>
      </c>
    </row>
    <row r="47" spans="1:27" x14ac:dyDescent="0.2">
      <c r="A47" s="1" t="s">
        <v>80</v>
      </c>
      <c r="B47" s="1">
        <v>1</v>
      </c>
      <c r="C47" s="1" t="s">
        <v>81</v>
      </c>
      <c r="D47" s="1">
        <v>1</v>
      </c>
      <c r="E47" s="1" t="s">
        <v>82</v>
      </c>
      <c r="F47" s="1" t="b">
        <v>1</v>
      </c>
      <c r="G47" s="1">
        <v>4</v>
      </c>
      <c r="H47" s="1" t="s">
        <v>83</v>
      </c>
      <c r="I47" s="1">
        <v>5.0000000000000001E-3</v>
      </c>
      <c r="J47" s="1">
        <v>0.379</v>
      </c>
      <c r="K47" s="1">
        <v>4.0000000000000001E-3</v>
      </c>
      <c r="L47" s="1">
        <v>0</v>
      </c>
      <c r="M47" s="1">
        <v>1.72</v>
      </c>
      <c r="N47" s="1" t="e">
        <f>-6.7 &lt;= Urinary tract infection &lt; -5.7</f>
        <v>#NAME?</v>
      </c>
      <c r="O47" s="1" t="b">
        <v>1</v>
      </c>
      <c r="P47" s="1" t="s">
        <v>84</v>
      </c>
      <c r="Q47" s="1" t="s">
        <v>23</v>
      </c>
      <c r="X47" s="4" t="s">
        <v>365</v>
      </c>
      <c r="Y47" s="6" t="s">
        <v>353</v>
      </c>
      <c r="Z47" s="1" t="s">
        <v>391</v>
      </c>
      <c r="AA47" s="1" t="s">
        <v>397</v>
      </c>
    </row>
    <row r="48" spans="1:27" x14ac:dyDescent="0.2">
      <c r="A48" s="1" t="s">
        <v>323</v>
      </c>
      <c r="B48" s="1">
        <v>1</v>
      </c>
      <c r="C48" s="1" t="s">
        <v>324</v>
      </c>
      <c r="D48" s="1">
        <v>1</v>
      </c>
      <c r="E48" s="1" t="s">
        <v>325</v>
      </c>
      <c r="F48" s="1" t="b">
        <v>0</v>
      </c>
      <c r="G48" s="1">
        <v>3</v>
      </c>
      <c r="H48" s="1" t="s">
        <v>326</v>
      </c>
      <c r="I48" s="1">
        <v>5.0000000000000001E-3</v>
      </c>
      <c r="J48" s="1">
        <v>0.41599999999999998</v>
      </c>
      <c r="K48" s="1">
        <v>3.0000000000000001E-3</v>
      </c>
      <c r="L48" s="1">
        <v>8.0000000000000002E-3</v>
      </c>
      <c r="M48" s="1">
        <v>1.01</v>
      </c>
      <c r="N48" s="1" t="s">
        <v>327</v>
      </c>
      <c r="O48" s="1" t="b">
        <v>0</v>
      </c>
      <c r="P48" s="1" t="s">
        <v>328</v>
      </c>
      <c r="Q48" s="1" t="s">
        <v>23</v>
      </c>
    </row>
    <row r="49" spans="1:17" x14ac:dyDescent="0.2">
      <c r="A49" s="1" t="s">
        <v>108</v>
      </c>
      <c r="B49" s="1">
        <v>1</v>
      </c>
      <c r="C49" s="1" t="s">
        <v>109</v>
      </c>
      <c r="D49" s="1">
        <v>1</v>
      </c>
      <c r="E49" s="1" t="s">
        <v>110</v>
      </c>
      <c r="F49" s="1" t="b">
        <v>1</v>
      </c>
      <c r="G49" s="1">
        <v>4</v>
      </c>
      <c r="H49" s="1" t="s">
        <v>111</v>
      </c>
      <c r="I49" s="1">
        <v>1E-3</v>
      </c>
      <c r="J49" s="1">
        <v>0.42199999999999999</v>
      </c>
      <c r="K49" s="1">
        <v>2E-3</v>
      </c>
      <c r="L49" s="1">
        <v>0</v>
      </c>
      <c r="M49" s="1">
        <v>4.71</v>
      </c>
      <c r="N49" s="1" t="s">
        <v>112</v>
      </c>
      <c r="O49" s="1" t="b">
        <v>1</v>
      </c>
      <c r="P49" s="1" t="s">
        <v>113</v>
      </c>
      <c r="Q49" s="1" t="s">
        <v>23</v>
      </c>
    </row>
    <row r="50" spans="1:17" x14ac:dyDescent="0.2">
      <c r="A50" s="1" t="s">
        <v>317</v>
      </c>
      <c r="B50" s="1">
        <v>0</v>
      </c>
      <c r="C50" s="1" t="s">
        <v>318</v>
      </c>
      <c r="D50" s="1">
        <v>1</v>
      </c>
      <c r="E50" s="1" t="s">
        <v>319</v>
      </c>
      <c r="F50" s="1" t="b">
        <v>1</v>
      </c>
      <c r="G50" s="1">
        <v>3</v>
      </c>
      <c r="H50" s="1" t="s">
        <v>320</v>
      </c>
      <c r="I50" s="1">
        <v>2E-3</v>
      </c>
      <c r="J50" s="1">
        <v>0.442</v>
      </c>
      <c r="K50" s="1">
        <v>2E-3</v>
      </c>
      <c r="L50" s="1">
        <v>0</v>
      </c>
      <c r="M50" s="1">
        <v>4.09</v>
      </c>
      <c r="N50" s="1" t="s">
        <v>321</v>
      </c>
      <c r="O50" s="1" t="b">
        <v>1</v>
      </c>
      <c r="P50" s="1" t="s">
        <v>322</v>
      </c>
      <c r="Q50" s="1" t="s">
        <v>23</v>
      </c>
    </row>
    <row r="51" spans="1:17" x14ac:dyDescent="0.2">
      <c r="A51" s="1" t="s">
        <v>296</v>
      </c>
      <c r="B51" s="1">
        <v>1</v>
      </c>
      <c r="C51" s="1" t="s">
        <v>297</v>
      </c>
      <c r="D51" s="1">
        <v>0</v>
      </c>
      <c r="E51" s="1" t="s">
        <v>298</v>
      </c>
      <c r="F51" s="1" t="b">
        <v>1</v>
      </c>
      <c r="G51" s="1">
        <v>3</v>
      </c>
      <c r="H51" s="1" t="s">
        <v>299</v>
      </c>
      <c r="I51" s="1">
        <v>-8.0000000000000002E-3</v>
      </c>
      <c r="J51" s="1">
        <v>0.45100000000000001</v>
      </c>
      <c r="K51" s="1">
        <v>2E-3</v>
      </c>
      <c r="L51" s="1">
        <v>0</v>
      </c>
      <c r="M51" s="1">
        <v>2.17</v>
      </c>
      <c r="N51" s="1" t="e">
        <f>-9.3 &lt;= Urinary incontinence &lt; -6.5</f>
        <v>#NAME?</v>
      </c>
      <c r="O51" s="1" t="b">
        <v>1</v>
      </c>
      <c r="P51" s="1" t="s">
        <v>300</v>
      </c>
      <c r="Q51" s="1" t="s">
        <v>23</v>
      </c>
    </row>
    <row r="52" spans="1:17" x14ac:dyDescent="0.2">
      <c r="A52" s="1" t="s">
        <v>169</v>
      </c>
      <c r="B52" s="1">
        <v>1</v>
      </c>
      <c r="C52" s="1" t="s">
        <v>170</v>
      </c>
      <c r="D52" s="1">
        <v>0</v>
      </c>
      <c r="E52" s="1" t="s">
        <v>171</v>
      </c>
      <c r="F52" s="1" t="b">
        <v>1</v>
      </c>
      <c r="G52" s="1">
        <v>3</v>
      </c>
      <c r="H52" s="1" t="s">
        <v>172</v>
      </c>
      <c r="I52" s="1">
        <v>-5.0000000000000001E-3</v>
      </c>
      <c r="J52" s="1">
        <v>0.46300000000000002</v>
      </c>
      <c r="K52" s="1">
        <v>1.6E-2</v>
      </c>
      <c r="L52" s="1">
        <v>0</v>
      </c>
      <c r="M52" s="1">
        <v>3</v>
      </c>
      <c r="N52" s="1" t="e">
        <f>-0.92 &lt;= Testosterone &lt; -0.92</f>
        <v>#NAME?</v>
      </c>
      <c r="O52" s="1" t="b">
        <v>1</v>
      </c>
      <c r="P52" s="1" t="s">
        <v>173</v>
      </c>
      <c r="Q52" s="1" t="s">
        <v>23</v>
      </c>
    </row>
    <row r="53" spans="1:17" x14ac:dyDescent="0.2">
      <c r="A53" s="1" t="s">
        <v>185</v>
      </c>
      <c r="B53" s="1">
        <v>1</v>
      </c>
      <c r="C53" s="1" t="s">
        <v>186</v>
      </c>
      <c r="D53" s="1">
        <v>0</v>
      </c>
      <c r="E53" s="1" t="s">
        <v>187</v>
      </c>
      <c r="F53" s="1" t="b">
        <v>1</v>
      </c>
      <c r="G53" s="1">
        <v>3</v>
      </c>
      <c r="H53" s="1" t="s">
        <v>188</v>
      </c>
      <c r="I53" s="1">
        <v>-3.0000000000000001E-3</v>
      </c>
      <c r="J53" s="1">
        <v>0.49399999999999999</v>
      </c>
      <c r="K53" s="1">
        <v>8.9999999999999993E-3</v>
      </c>
      <c r="L53" s="1">
        <v>0</v>
      </c>
      <c r="M53" s="1">
        <v>2.78</v>
      </c>
      <c r="N53" s="1" t="s">
        <v>189</v>
      </c>
      <c r="O53" s="1" t="b">
        <v>1</v>
      </c>
      <c r="P53" s="1" t="s">
        <v>190</v>
      </c>
      <c r="Q53" s="1" t="s">
        <v>23</v>
      </c>
    </row>
    <row r="54" spans="1:17" x14ac:dyDescent="0.2">
      <c r="A54" s="1" t="s">
        <v>273</v>
      </c>
      <c r="B54" s="1">
        <v>1</v>
      </c>
      <c r="C54" s="1" t="s">
        <v>274</v>
      </c>
      <c r="D54" s="1">
        <v>0</v>
      </c>
      <c r="E54" s="1" t="s">
        <v>275</v>
      </c>
      <c r="F54" s="1" t="b">
        <v>1</v>
      </c>
      <c r="G54" s="1">
        <v>3</v>
      </c>
      <c r="H54" s="1" t="s">
        <v>276</v>
      </c>
      <c r="I54" s="1">
        <v>-4.0000000000000001E-3</v>
      </c>
      <c r="J54" s="1">
        <v>0.56000000000000005</v>
      </c>
      <c r="K54" s="1">
        <v>3.0000000000000001E-3</v>
      </c>
      <c r="L54" s="1">
        <v>3.0000000000000001E-3</v>
      </c>
      <c r="M54" s="1">
        <v>1.02</v>
      </c>
      <c r="N54" s="1" t="s">
        <v>277</v>
      </c>
      <c r="O54" s="1" t="b">
        <v>1</v>
      </c>
      <c r="P54" s="1" t="s">
        <v>278</v>
      </c>
      <c r="Q54" s="1" t="s">
        <v>23</v>
      </c>
    </row>
    <row r="55" spans="1:17" x14ac:dyDescent="0.2">
      <c r="A55" s="1" t="s">
        <v>191</v>
      </c>
      <c r="B55" s="1">
        <v>1</v>
      </c>
      <c r="C55" s="1" t="s">
        <v>192</v>
      </c>
      <c r="D55" s="1">
        <v>0</v>
      </c>
      <c r="E55" s="1" t="s">
        <v>193</v>
      </c>
      <c r="F55" s="1" t="b">
        <v>1</v>
      </c>
      <c r="G55" s="1">
        <v>3</v>
      </c>
      <c r="H55" s="1" t="s">
        <v>194</v>
      </c>
      <c r="I55" s="1">
        <v>-2E-3</v>
      </c>
      <c r="J55" s="1">
        <v>0.59599999999999997</v>
      </c>
      <c r="K55" s="1">
        <v>8.0000000000000002E-3</v>
      </c>
      <c r="L55" s="1">
        <v>0</v>
      </c>
      <c r="M55" s="1">
        <v>2.17</v>
      </c>
      <c r="N55" s="1" t="s">
        <v>195</v>
      </c>
      <c r="O55" s="1" t="b">
        <v>1</v>
      </c>
      <c r="P55" s="1" t="s">
        <v>196</v>
      </c>
      <c r="Q55" s="1" t="s">
        <v>23</v>
      </c>
    </row>
    <row r="56" spans="1:17" x14ac:dyDescent="0.2">
      <c r="A56" s="1" t="s">
        <v>75</v>
      </c>
      <c r="B56" s="1">
        <v>1</v>
      </c>
      <c r="C56" s="1" t="s">
        <v>76</v>
      </c>
      <c r="D56" s="1">
        <v>1</v>
      </c>
      <c r="E56" s="1" t="s">
        <v>77</v>
      </c>
      <c r="F56" s="1" t="b">
        <v>1</v>
      </c>
      <c r="G56" s="1">
        <v>4</v>
      </c>
      <c r="H56" s="1" t="s">
        <v>78</v>
      </c>
      <c r="I56" s="1">
        <v>1E-3</v>
      </c>
      <c r="J56" s="1">
        <v>0.74299999999999999</v>
      </c>
      <c r="K56" s="1">
        <v>4.0000000000000001E-3</v>
      </c>
      <c r="L56" s="1">
        <v>0</v>
      </c>
      <c r="M56" s="1">
        <v>4.38</v>
      </c>
      <c r="N56" s="1" t="e">
        <f>-2 &lt;= (AF) atrial fibrillation genetic risk &lt; -2</f>
        <v>#NAME?</v>
      </c>
      <c r="O56" s="1" t="b">
        <v>1</v>
      </c>
      <c r="P56" s="1" t="s">
        <v>79</v>
      </c>
      <c r="Q56" s="1" t="s">
        <v>23</v>
      </c>
    </row>
    <row r="57" spans="1:17" x14ac:dyDescent="0.2">
      <c r="A57" s="1" t="s">
        <v>91</v>
      </c>
      <c r="B57" s="1">
        <v>1</v>
      </c>
      <c r="C57" s="1" t="s">
        <v>92</v>
      </c>
      <c r="D57" s="1">
        <v>1</v>
      </c>
      <c r="E57" s="1" t="s">
        <v>93</v>
      </c>
      <c r="F57" s="1" t="b">
        <v>1</v>
      </c>
      <c r="G57" s="1">
        <v>4</v>
      </c>
      <c r="H57" s="1" t="s">
        <v>94</v>
      </c>
      <c r="I57" s="1">
        <v>1.2999999999999999E-2</v>
      </c>
      <c r="J57" s="1">
        <v>0.94199999999999995</v>
      </c>
      <c r="K57" s="1">
        <v>2E-3</v>
      </c>
      <c r="L57" s="1">
        <v>1E-3</v>
      </c>
      <c r="M57" s="1">
        <v>2.08</v>
      </c>
      <c r="N57" s="1" t="e">
        <f>-0.27 &lt;= Microalbumin in urine &lt; -0.27</f>
        <v>#NAME?</v>
      </c>
      <c r="O57" s="1" t="b">
        <v>1</v>
      </c>
      <c r="P57" s="1" t="s">
        <v>95</v>
      </c>
      <c r="Q57" s="1" t="s">
        <v>23</v>
      </c>
    </row>
  </sheetData>
  <sortState xmlns:xlrd2="http://schemas.microsoft.com/office/spreadsheetml/2017/richdata2" ref="A2:AA57">
    <sortCondition ref="J2:J57"/>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topLeftCell="A2" workbookViewId="0">
      <selection activeCell="M7" sqref="M7"/>
    </sheetView>
  </sheetViews>
  <sheetFormatPr baseColWidth="10" defaultRowHeight="16" x14ac:dyDescent="0.2"/>
  <sheetData>
    <row r="1" spans="1:2" x14ac:dyDescent="0.2">
      <c r="A1" t="s">
        <v>355</v>
      </c>
    </row>
    <row r="3" spans="1:2" x14ac:dyDescent="0.2">
      <c r="A3">
        <v>1</v>
      </c>
      <c r="B3" t="s">
        <v>356</v>
      </c>
    </row>
    <row r="4" spans="1:2" x14ac:dyDescent="0.2">
      <c r="A4">
        <v>2</v>
      </c>
      <c r="B4" t="s">
        <v>357</v>
      </c>
    </row>
    <row r="5" spans="1:2" x14ac:dyDescent="0.2">
      <c r="A5">
        <v>3</v>
      </c>
      <c r="B5" t="s">
        <v>398</v>
      </c>
    </row>
    <row r="6" spans="1:2" x14ac:dyDescent="0.2">
      <c r="A6">
        <v>4</v>
      </c>
      <c r="B6" t="s">
        <v>399</v>
      </c>
    </row>
    <row r="7" spans="1:2" x14ac:dyDescent="0.2">
      <c r="A7">
        <v>5</v>
      </c>
      <c r="B7" t="s">
        <v>400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DAN-interesting project-celiac_</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2024-12-22T22:38:34Z</dcterms:created>
  <dcterms:modified xsi:type="dcterms:W3CDTF">2024-12-23T04:18:46Z</dcterms:modified>
</cp:coreProperties>
</file>