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04o\Desktop\LosDelDGIIM.github.io\subjects\EC\Prácticas\Práctica03\"/>
    </mc:Choice>
  </mc:AlternateContent>
  <xr:revisionPtr revIDLastSave="0" documentId="13_ncr:1_{07DC8B97-7B72-4713-B820-7640E95A99E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3" i="1" l="1"/>
  <c r="J74" i="1"/>
  <c r="J75" i="1"/>
  <c r="J76" i="1"/>
  <c r="J77" i="1"/>
  <c r="J78" i="1"/>
  <c r="J79" i="1"/>
  <c r="J80" i="1"/>
  <c r="J81" i="1"/>
  <c r="K73" i="1"/>
  <c r="K74" i="1"/>
  <c r="K75" i="1"/>
  <c r="K76" i="1"/>
  <c r="K77" i="1"/>
  <c r="K78" i="1"/>
  <c r="K79" i="1"/>
  <c r="K80" i="1"/>
  <c r="K81" i="1"/>
  <c r="L73" i="1"/>
  <c r="L74" i="1"/>
  <c r="L75" i="1"/>
  <c r="L76" i="1"/>
  <c r="L77" i="1"/>
  <c r="L78" i="1"/>
  <c r="L79" i="1"/>
  <c r="L80" i="1"/>
  <c r="L81" i="1"/>
  <c r="L72" i="1"/>
  <c r="N73" i="1"/>
  <c r="N74" i="1"/>
  <c r="N75" i="1"/>
  <c r="N76" i="1"/>
  <c r="N77" i="1"/>
  <c r="N78" i="1"/>
  <c r="N79" i="1"/>
  <c r="N80" i="1"/>
  <c r="N81" i="1"/>
  <c r="J72" i="1"/>
  <c r="K72" i="1"/>
  <c r="N72" i="1"/>
  <c r="M72" i="1"/>
  <c r="M73" i="1"/>
  <c r="M74" i="1"/>
  <c r="M75" i="1"/>
  <c r="M76" i="1"/>
  <c r="M77" i="1"/>
  <c r="M78" i="1"/>
  <c r="M79" i="1"/>
  <c r="M80" i="1"/>
  <c r="M81" i="1"/>
  <c r="N58" i="1"/>
  <c r="G72" i="1" s="1"/>
  <c r="N59" i="1"/>
  <c r="G73" i="1" s="1"/>
  <c r="N60" i="1"/>
  <c r="G74" i="1" s="1"/>
  <c r="N61" i="1"/>
  <c r="G75" i="1" s="1"/>
  <c r="N62" i="1"/>
  <c r="G76" i="1" s="1"/>
  <c r="N63" i="1"/>
  <c r="G77" i="1" s="1"/>
  <c r="N64" i="1"/>
  <c r="G78" i="1" s="1"/>
  <c r="N65" i="1"/>
  <c r="G79" i="1" s="1"/>
  <c r="N66" i="1"/>
  <c r="G80" i="1" s="1"/>
  <c r="N67" i="1"/>
  <c r="G81" i="1" s="1"/>
  <c r="N45" i="1"/>
  <c r="F72" i="1" s="1"/>
  <c r="N46" i="1"/>
  <c r="F73" i="1" s="1"/>
  <c r="N47" i="1"/>
  <c r="F74" i="1" s="1"/>
  <c r="N48" i="1"/>
  <c r="F75" i="1" s="1"/>
  <c r="N49" i="1"/>
  <c r="F76" i="1" s="1"/>
  <c r="N50" i="1"/>
  <c r="F77" i="1" s="1"/>
  <c r="N51" i="1"/>
  <c r="F78" i="1" s="1"/>
  <c r="N52" i="1"/>
  <c r="F79" i="1" s="1"/>
  <c r="N53" i="1"/>
  <c r="F80" i="1" s="1"/>
  <c r="N54" i="1"/>
  <c r="F81" i="1" s="1"/>
  <c r="N32" i="1"/>
  <c r="E72" i="1" s="1"/>
  <c r="N33" i="1"/>
  <c r="E73" i="1" s="1"/>
  <c r="N34" i="1"/>
  <c r="E74" i="1" s="1"/>
  <c r="N35" i="1"/>
  <c r="E75" i="1" s="1"/>
  <c r="N36" i="1"/>
  <c r="E76" i="1" s="1"/>
  <c r="N37" i="1"/>
  <c r="E77" i="1" s="1"/>
  <c r="N38" i="1"/>
  <c r="E78" i="1" s="1"/>
  <c r="N39" i="1"/>
  <c r="E79" i="1" s="1"/>
  <c r="N40" i="1"/>
  <c r="E80" i="1" s="1"/>
  <c r="N41" i="1"/>
  <c r="E81" i="1" s="1"/>
  <c r="N19" i="1"/>
  <c r="D72" i="1" s="1"/>
  <c r="N20" i="1"/>
  <c r="D73" i="1" s="1"/>
  <c r="N21" i="1"/>
  <c r="D74" i="1" s="1"/>
  <c r="N22" i="1"/>
  <c r="D75" i="1" s="1"/>
  <c r="N23" i="1"/>
  <c r="D76" i="1" s="1"/>
  <c r="N24" i="1"/>
  <c r="D77" i="1" s="1"/>
  <c r="N25" i="1"/>
  <c r="D78" i="1" s="1"/>
  <c r="N26" i="1"/>
  <c r="D79" i="1" s="1"/>
  <c r="N27" i="1"/>
  <c r="D80" i="1" s="1"/>
  <c r="N28" i="1"/>
  <c r="D81" i="1" s="1"/>
  <c r="N6" i="1"/>
  <c r="C72" i="1" s="1"/>
  <c r="N7" i="1"/>
  <c r="C73" i="1" s="1"/>
  <c r="N8" i="1"/>
  <c r="C74" i="1" s="1"/>
  <c r="N9" i="1"/>
  <c r="C75" i="1" s="1"/>
  <c r="N10" i="1"/>
  <c r="C76" i="1" s="1"/>
  <c r="N11" i="1"/>
  <c r="C77" i="1" s="1"/>
  <c r="N12" i="1"/>
  <c r="C78" i="1" s="1"/>
  <c r="N13" i="1"/>
  <c r="C79" i="1" s="1"/>
  <c r="N14" i="1"/>
  <c r="C80" i="1" s="1"/>
  <c r="N15" i="1"/>
  <c r="C81" i="1" s="1"/>
</calcChain>
</file>

<file path=xl/sharedStrings.xml><?xml version="1.0" encoding="utf-8"?>
<sst xmlns="http://schemas.openxmlformats.org/spreadsheetml/2006/main" count="148" uniqueCount="45">
  <si>
    <t>Opcimización -00</t>
  </si>
  <si>
    <t>Ej 0</t>
  </si>
  <si>
    <t xml:space="preserve">  Ej 1</t>
  </si>
  <si>
    <t xml:space="preserve">  Ej 2</t>
  </si>
  <si>
    <t xml:space="preserve">  Ej 3</t>
  </si>
  <si>
    <t xml:space="preserve">  Ej 4</t>
  </si>
  <si>
    <t xml:space="preserve">  Ej 5</t>
  </si>
  <si>
    <t xml:space="preserve">  Ej 6</t>
  </si>
  <si>
    <t xml:space="preserve">  Ej 7</t>
  </si>
  <si>
    <t xml:space="preserve">  Ej 8</t>
  </si>
  <si>
    <t xml:space="preserve">  Ej 9</t>
  </si>
  <si>
    <t xml:space="preserve">  Ej 10</t>
  </si>
  <si>
    <t>Media</t>
  </si>
  <si>
    <t xml:space="preserve">popcount1 (lenguaje C -for)       </t>
  </si>
  <si>
    <t>popcount2 (lenguaje C -while)</t>
  </si>
  <si>
    <t>popcount3 (leng.ASM-body while 4i)</t>
  </si>
  <si>
    <t>popcount4 (leng.ASM-body while 3i)</t>
  </si>
  <si>
    <t>popcount5 (CS:APP2e 3.49-group 8b)</t>
  </si>
  <si>
    <t>popcount6 (Wikipedia- naive - 32b)</t>
  </si>
  <si>
    <t>popcount7 (Wikipedia- naive -128b)</t>
  </si>
  <si>
    <t>popcount8 (asm SSE3 - pshufb 128b)</t>
  </si>
  <si>
    <t>popcount9 (asm SSE4- popcount 32b)</t>
  </si>
  <si>
    <t>popcount10(asm SSE4- popcount128b)</t>
  </si>
  <si>
    <t>Opcimización -0g</t>
  </si>
  <si>
    <t>Opcimización -01</t>
  </si>
  <si>
    <t>Opcimización -02</t>
  </si>
  <si>
    <t>Opcimización -03</t>
  </si>
  <si>
    <t>Comparación de cada caso con el mejor for</t>
  </si>
  <si>
    <t>POPCOUNT</t>
  </si>
  <si>
    <t>-O0</t>
  </si>
  <si>
    <t>-Og</t>
  </si>
  <si>
    <t>-O1</t>
  </si>
  <si>
    <t>-O2</t>
  </si>
  <si>
    <t>-O3</t>
  </si>
  <si>
    <t>GANANCIA</t>
  </si>
  <si>
    <t>pcnt1</t>
  </si>
  <si>
    <t>pcnt2</t>
  </si>
  <si>
    <t>pcnt3</t>
  </si>
  <si>
    <t>pcnt4</t>
  </si>
  <si>
    <t>pcnt5</t>
  </si>
  <si>
    <t>pcnt6</t>
  </si>
  <si>
    <t>pcnt7</t>
  </si>
  <si>
    <t>pcnt8</t>
  </si>
  <si>
    <t>pcnt9</t>
  </si>
  <si>
    <t>pcnt10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</si>
</sst>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ourier New"/>
      <charset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49" fontId="0" fillId="0" borderId="0" xfId="0" applyNumberFormat="1"/>
    <xf numFmtId="0" fontId="1" fillId="3" borderId="1" xfId="0" applyFont="1" applyFill="1" applyBorder="1"/>
    <xf numFmtId="0" fontId="2" fillId="3" borderId="0" xfId="0" applyFont="1" applyFill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charset val="1"/>
        <scheme val="none"/>
      </font>
      <fill>
        <patternFill patternType="solid">
          <fgColor indexed="64"/>
          <bgColor theme="5" tint="0.39997558519241921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charset val="1"/>
        <scheme val="none"/>
      </font>
      <fill>
        <patternFill patternType="solid">
          <fgColor indexed="64"/>
          <bgColor theme="5" tint="0.39997558519241921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30" formatCode="@"/>
    </dxf>
    <dxf>
      <numFmt numFmtId="0" formatCode="General"/>
      <fill>
        <patternFill patternType="solid">
          <fgColor indexed="64"/>
          <bgColor theme="9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charset val="1"/>
        <scheme val="none"/>
      </font>
      <fill>
        <patternFill patternType="solid">
          <fgColor indexed="64"/>
          <bgColor theme="9" tint="0.39997558519241921"/>
        </patternFill>
      </fill>
    </dxf>
    <dxf>
      <numFmt numFmtId="0" formatCode="General"/>
      <fill>
        <patternFill patternType="solid">
          <fgColor indexed="64"/>
          <bgColor theme="9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charset val="1"/>
        <scheme val="none"/>
      </font>
      <fill>
        <patternFill patternType="solid">
          <fgColor indexed="64"/>
          <bgColor theme="9" tint="0.39997558519241921"/>
        </patternFill>
      </fill>
    </dxf>
    <dxf>
      <numFmt numFmtId="0" formatCode="General"/>
      <fill>
        <patternFill patternType="solid">
          <fgColor indexed="64"/>
          <bgColor theme="9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charset val="1"/>
        <scheme val="none"/>
      </font>
      <fill>
        <patternFill patternType="solid">
          <fgColor indexed="64"/>
          <bgColor theme="9" tint="0.39997558519241921"/>
        </patternFill>
      </fill>
    </dxf>
    <dxf>
      <numFmt numFmtId="0" formatCode="General"/>
      <fill>
        <patternFill patternType="solid">
          <fgColor indexed="64"/>
          <bgColor theme="9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charset val="1"/>
        <scheme val="none"/>
      </font>
      <fill>
        <patternFill patternType="solid">
          <fgColor indexed="64"/>
          <bgColor theme="9" tint="0.39997558519241921"/>
        </patternFill>
      </fill>
    </dxf>
    <dxf>
      <numFmt numFmtId="0" formatCode="General"/>
      <fill>
        <patternFill patternType="solid">
          <fgColor indexed="64"/>
          <bgColor theme="9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charset val="1"/>
        <scheme val="none"/>
      </font>
      <fill>
        <patternFill patternType="solid">
          <fgColor indexed="64"/>
          <bgColor theme="9" tint="0.399975585192419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Popcount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9"/>
          <c:order val="0"/>
          <c:tx>
            <c:strRef>
              <c:f>Hoja1!$B$81</c:f>
              <c:strCache>
                <c:ptCount val="1"/>
                <c:pt idx="0">
                  <c:v>pcnt10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Hoja1!$C$71:$G$71</c:f>
              <c:strCache>
                <c:ptCount val="5"/>
                <c:pt idx="0">
                  <c:v>-O0</c:v>
                </c:pt>
                <c:pt idx="1">
                  <c:v>-Og</c:v>
                </c:pt>
                <c:pt idx="2">
                  <c:v>-O1</c:v>
                </c:pt>
                <c:pt idx="3">
                  <c:v>-O2</c:v>
                </c:pt>
                <c:pt idx="4">
                  <c:v>-O3</c:v>
                </c:pt>
              </c:strCache>
            </c:strRef>
          </c:cat>
          <c:val>
            <c:numRef>
              <c:f>Hoja1!$C$81:$G$81</c:f>
              <c:numCache>
                <c:formatCode>General</c:formatCode>
                <c:ptCount val="5"/>
                <c:pt idx="0">
                  <c:v>996.4</c:v>
                </c:pt>
                <c:pt idx="1">
                  <c:v>378.1</c:v>
                </c:pt>
                <c:pt idx="2">
                  <c:v>384.5</c:v>
                </c:pt>
                <c:pt idx="3">
                  <c:v>416</c:v>
                </c:pt>
                <c:pt idx="4">
                  <c:v>377.6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862-4066-BA7B-783801DC2D79}"/>
            </c:ext>
          </c:extLst>
        </c:ser>
        <c:ser>
          <c:idx val="8"/>
          <c:order val="1"/>
          <c:tx>
            <c:strRef>
              <c:f>Hoja1!$B$80</c:f>
              <c:strCache>
                <c:ptCount val="1"/>
                <c:pt idx="0">
                  <c:v>pcnt9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Hoja1!$C$71:$G$71</c:f>
              <c:strCache>
                <c:ptCount val="5"/>
                <c:pt idx="0">
                  <c:v>-O0</c:v>
                </c:pt>
                <c:pt idx="1">
                  <c:v>-Og</c:v>
                </c:pt>
                <c:pt idx="2">
                  <c:v>-O1</c:v>
                </c:pt>
                <c:pt idx="3">
                  <c:v>-O2</c:v>
                </c:pt>
                <c:pt idx="4">
                  <c:v>-O3</c:v>
                </c:pt>
              </c:strCache>
            </c:strRef>
          </c:cat>
          <c:val>
            <c:numRef>
              <c:f>Hoja1!$C$80:$G$80</c:f>
              <c:numCache>
                <c:formatCode>General</c:formatCode>
                <c:ptCount val="5"/>
                <c:pt idx="0">
                  <c:v>3251.3</c:v>
                </c:pt>
                <c:pt idx="1">
                  <c:v>542.20000000000005</c:v>
                </c:pt>
                <c:pt idx="2">
                  <c:v>550.5</c:v>
                </c:pt>
                <c:pt idx="3">
                  <c:v>551.4</c:v>
                </c:pt>
                <c:pt idx="4">
                  <c:v>549.4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862-4066-BA7B-783801DC2D79}"/>
            </c:ext>
          </c:extLst>
        </c:ser>
        <c:ser>
          <c:idx val="7"/>
          <c:order val="2"/>
          <c:tx>
            <c:strRef>
              <c:f>Hoja1!$B$79</c:f>
              <c:strCache>
                <c:ptCount val="1"/>
                <c:pt idx="0">
                  <c:v>pcnt8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Hoja1!$C$71:$G$71</c:f>
              <c:strCache>
                <c:ptCount val="5"/>
                <c:pt idx="0">
                  <c:v>-O0</c:v>
                </c:pt>
                <c:pt idx="1">
                  <c:v>-Og</c:v>
                </c:pt>
                <c:pt idx="2">
                  <c:v>-O1</c:v>
                </c:pt>
                <c:pt idx="3">
                  <c:v>-O2</c:v>
                </c:pt>
                <c:pt idx="4">
                  <c:v>-O3</c:v>
                </c:pt>
              </c:strCache>
            </c:strRef>
          </c:cat>
          <c:val>
            <c:numRef>
              <c:f>Hoja1!$C$79:$G$79</c:f>
              <c:numCache>
                <c:formatCode>General</c:formatCode>
                <c:ptCount val="5"/>
                <c:pt idx="0">
                  <c:v>958.1</c:v>
                </c:pt>
                <c:pt idx="1">
                  <c:v>481.6</c:v>
                </c:pt>
                <c:pt idx="2">
                  <c:v>479.5</c:v>
                </c:pt>
                <c:pt idx="3">
                  <c:v>483.6</c:v>
                </c:pt>
                <c:pt idx="4">
                  <c:v>477.1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862-4066-BA7B-783801DC2D79}"/>
            </c:ext>
          </c:extLst>
        </c:ser>
        <c:ser>
          <c:idx val="6"/>
          <c:order val="3"/>
          <c:tx>
            <c:strRef>
              <c:f>Hoja1!$B$78</c:f>
              <c:strCache>
                <c:ptCount val="1"/>
                <c:pt idx="0">
                  <c:v>pcnt7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Hoja1!$C$71:$G$71</c:f>
              <c:strCache>
                <c:ptCount val="5"/>
                <c:pt idx="0">
                  <c:v>-O0</c:v>
                </c:pt>
                <c:pt idx="1">
                  <c:v>-Og</c:v>
                </c:pt>
                <c:pt idx="2">
                  <c:v>-O1</c:v>
                </c:pt>
                <c:pt idx="3">
                  <c:v>-O2</c:v>
                </c:pt>
                <c:pt idx="4">
                  <c:v>-O3</c:v>
                </c:pt>
              </c:strCache>
            </c:strRef>
          </c:cat>
          <c:val>
            <c:numRef>
              <c:f>Hoja1!$C$78:$G$78</c:f>
              <c:numCache>
                <c:formatCode>General</c:formatCode>
                <c:ptCount val="5"/>
                <c:pt idx="0">
                  <c:v>4727.8999999999996</c:v>
                </c:pt>
                <c:pt idx="1">
                  <c:v>1849</c:v>
                </c:pt>
                <c:pt idx="2">
                  <c:v>1783</c:v>
                </c:pt>
                <c:pt idx="3">
                  <c:v>1583.5</c:v>
                </c:pt>
                <c:pt idx="4">
                  <c:v>899.5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862-4066-BA7B-783801DC2D79}"/>
            </c:ext>
          </c:extLst>
        </c:ser>
        <c:ser>
          <c:idx val="5"/>
          <c:order val="4"/>
          <c:tx>
            <c:strRef>
              <c:f>Hoja1!$B$77</c:f>
              <c:strCache>
                <c:ptCount val="1"/>
                <c:pt idx="0">
                  <c:v>pcnt6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Hoja1!$C$71:$G$71</c:f>
              <c:strCache>
                <c:ptCount val="5"/>
                <c:pt idx="0">
                  <c:v>-O0</c:v>
                </c:pt>
                <c:pt idx="1">
                  <c:v>-Og</c:v>
                </c:pt>
                <c:pt idx="2">
                  <c:v>-O1</c:v>
                </c:pt>
                <c:pt idx="3">
                  <c:v>-O2</c:v>
                </c:pt>
                <c:pt idx="4">
                  <c:v>-O3</c:v>
                </c:pt>
              </c:strCache>
            </c:strRef>
          </c:cat>
          <c:val>
            <c:numRef>
              <c:f>Hoja1!$C$77:$G$77</c:f>
              <c:numCache>
                <c:formatCode>General</c:formatCode>
                <c:ptCount val="5"/>
                <c:pt idx="0">
                  <c:v>9411.7000000000007</c:v>
                </c:pt>
                <c:pt idx="1">
                  <c:v>3177.3</c:v>
                </c:pt>
                <c:pt idx="2">
                  <c:v>3168.6</c:v>
                </c:pt>
                <c:pt idx="3">
                  <c:v>2802.5</c:v>
                </c:pt>
                <c:pt idx="4">
                  <c:v>812.1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862-4066-BA7B-783801DC2D79}"/>
            </c:ext>
          </c:extLst>
        </c:ser>
        <c:ser>
          <c:idx val="4"/>
          <c:order val="5"/>
          <c:tx>
            <c:strRef>
              <c:f>Hoja1!$B$76</c:f>
              <c:strCache>
                <c:ptCount val="1"/>
                <c:pt idx="0">
                  <c:v>pcnt5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Hoja1!$C$71:$G$71</c:f>
              <c:strCache>
                <c:ptCount val="5"/>
                <c:pt idx="0">
                  <c:v>-O0</c:v>
                </c:pt>
                <c:pt idx="1">
                  <c:v>-Og</c:v>
                </c:pt>
                <c:pt idx="2">
                  <c:v>-O1</c:v>
                </c:pt>
                <c:pt idx="3">
                  <c:v>-O2</c:v>
                </c:pt>
                <c:pt idx="4">
                  <c:v>-O3</c:v>
                </c:pt>
              </c:strCache>
            </c:strRef>
          </c:cat>
          <c:val>
            <c:numRef>
              <c:f>Hoja1!$C$76:$G$76</c:f>
              <c:numCache>
                <c:formatCode>General</c:formatCode>
                <c:ptCount val="5"/>
                <c:pt idx="0">
                  <c:v>23177.9</c:v>
                </c:pt>
                <c:pt idx="1">
                  <c:v>5875.1</c:v>
                </c:pt>
                <c:pt idx="2">
                  <c:v>7385.3</c:v>
                </c:pt>
                <c:pt idx="3">
                  <c:v>7188.3</c:v>
                </c:pt>
                <c:pt idx="4">
                  <c:v>950.9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2-4066-BA7B-783801DC2D79}"/>
            </c:ext>
          </c:extLst>
        </c:ser>
        <c:ser>
          <c:idx val="3"/>
          <c:order val="6"/>
          <c:tx>
            <c:strRef>
              <c:f>Hoja1!$B$75</c:f>
              <c:strCache>
                <c:ptCount val="1"/>
                <c:pt idx="0">
                  <c:v>pcnt4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Hoja1!$C$71:$G$71</c:f>
              <c:strCache>
                <c:ptCount val="5"/>
                <c:pt idx="0">
                  <c:v>-O0</c:v>
                </c:pt>
                <c:pt idx="1">
                  <c:v>-Og</c:v>
                </c:pt>
                <c:pt idx="2">
                  <c:v>-O1</c:v>
                </c:pt>
                <c:pt idx="3">
                  <c:v>-O2</c:v>
                </c:pt>
                <c:pt idx="4">
                  <c:v>-O3</c:v>
                </c:pt>
              </c:strCache>
            </c:strRef>
          </c:cat>
          <c:val>
            <c:numRef>
              <c:f>Hoja1!$C$75:$G$75</c:f>
              <c:numCache>
                <c:formatCode>General</c:formatCode>
                <c:ptCount val="5"/>
                <c:pt idx="0">
                  <c:v>12738.3</c:v>
                </c:pt>
                <c:pt idx="1">
                  <c:v>14965.9</c:v>
                </c:pt>
                <c:pt idx="2">
                  <c:v>11432.5</c:v>
                </c:pt>
                <c:pt idx="3">
                  <c:v>11338.6</c:v>
                </c:pt>
                <c:pt idx="4">
                  <c:v>11279.9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62-4066-BA7B-783801DC2D79}"/>
            </c:ext>
          </c:extLst>
        </c:ser>
        <c:ser>
          <c:idx val="2"/>
          <c:order val="7"/>
          <c:tx>
            <c:strRef>
              <c:f>Hoja1!$B$74</c:f>
              <c:strCache>
                <c:ptCount val="1"/>
                <c:pt idx="0">
                  <c:v>pcnt3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Hoja1!$C$71:$G$71</c:f>
              <c:strCache>
                <c:ptCount val="5"/>
                <c:pt idx="0">
                  <c:v>-O0</c:v>
                </c:pt>
                <c:pt idx="1">
                  <c:v>-Og</c:v>
                </c:pt>
                <c:pt idx="2">
                  <c:v>-O1</c:v>
                </c:pt>
                <c:pt idx="3">
                  <c:v>-O2</c:v>
                </c:pt>
                <c:pt idx="4">
                  <c:v>-O3</c:v>
                </c:pt>
              </c:strCache>
            </c:strRef>
          </c:cat>
          <c:val>
            <c:numRef>
              <c:f>Hoja1!$C$74:$G$74</c:f>
              <c:numCache>
                <c:formatCode>General</c:formatCode>
                <c:ptCount val="5"/>
                <c:pt idx="0">
                  <c:v>13977.9</c:v>
                </c:pt>
                <c:pt idx="1">
                  <c:v>12054.9</c:v>
                </c:pt>
                <c:pt idx="2">
                  <c:v>12125.9</c:v>
                </c:pt>
                <c:pt idx="3">
                  <c:v>12144.2</c:v>
                </c:pt>
                <c:pt idx="4">
                  <c:v>11930.1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2-4066-BA7B-783801DC2D79}"/>
            </c:ext>
          </c:extLst>
        </c:ser>
        <c:ser>
          <c:idx val="1"/>
          <c:order val="8"/>
          <c:tx>
            <c:strRef>
              <c:f>Hoja1!$B$73</c:f>
              <c:strCache>
                <c:ptCount val="1"/>
                <c:pt idx="0">
                  <c:v>pcnt2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Hoja1!$C$71:$G$71</c:f>
              <c:strCache>
                <c:ptCount val="5"/>
                <c:pt idx="0">
                  <c:v>-O0</c:v>
                </c:pt>
                <c:pt idx="1">
                  <c:v>-Og</c:v>
                </c:pt>
                <c:pt idx="2">
                  <c:v>-O1</c:v>
                </c:pt>
                <c:pt idx="3">
                  <c:v>-O2</c:v>
                </c:pt>
                <c:pt idx="4">
                  <c:v>-O3</c:v>
                </c:pt>
              </c:strCache>
            </c:strRef>
          </c:cat>
          <c:val>
            <c:numRef>
              <c:f>Hoja1!$C$73:$G$73</c:f>
              <c:numCache>
                <c:formatCode>General</c:formatCode>
                <c:ptCount val="5"/>
                <c:pt idx="0">
                  <c:v>48108.1</c:v>
                </c:pt>
                <c:pt idx="1">
                  <c:v>9609.6</c:v>
                </c:pt>
                <c:pt idx="2">
                  <c:v>13537.1</c:v>
                </c:pt>
                <c:pt idx="3">
                  <c:v>9341.9</c:v>
                </c:pt>
                <c:pt idx="4">
                  <c:v>9891.4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2-4066-BA7B-783801DC2D79}"/>
            </c:ext>
          </c:extLst>
        </c:ser>
        <c:ser>
          <c:idx val="0"/>
          <c:order val="9"/>
          <c:tx>
            <c:strRef>
              <c:f>Hoja1!$B$72</c:f>
              <c:strCache>
                <c:ptCount val="1"/>
                <c:pt idx="0">
                  <c:v>pcnt1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Hoja1!$C$71:$G$71</c:f>
              <c:strCache>
                <c:ptCount val="5"/>
                <c:pt idx="0">
                  <c:v>-O0</c:v>
                </c:pt>
                <c:pt idx="1">
                  <c:v>-Og</c:v>
                </c:pt>
                <c:pt idx="2">
                  <c:v>-O1</c:v>
                </c:pt>
                <c:pt idx="3">
                  <c:v>-O2</c:v>
                </c:pt>
                <c:pt idx="4">
                  <c:v>-O3</c:v>
                </c:pt>
              </c:strCache>
            </c:strRef>
          </c:cat>
          <c:val>
            <c:numRef>
              <c:f>Hoja1!$C$72:$G$72</c:f>
              <c:numCache>
                <c:formatCode>General</c:formatCode>
                <c:ptCount val="5"/>
                <c:pt idx="0">
                  <c:v>89873.1</c:v>
                </c:pt>
                <c:pt idx="1">
                  <c:v>18582.400000000001</c:v>
                </c:pt>
                <c:pt idx="2">
                  <c:v>24346.1</c:v>
                </c:pt>
                <c:pt idx="3">
                  <c:v>17069.2</c:v>
                </c:pt>
                <c:pt idx="4">
                  <c:v>6160.3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2-4066-BA7B-783801DC2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5659311"/>
        <c:axId val="1991198607"/>
        <c:axId val="1995134127"/>
      </c:bar3DChart>
      <c:catAx>
        <c:axId val="2015659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1198607"/>
        <c:crosses val="autoZero"/>
        <c:auto val="1"/>
        <c:lblAlgn val="ctr"/>
        <c:lblOffset val="100"/>
        <c:noMultiLvlLbl val="0"/>
      </c:catAx>
      <c:valAx>
        <c:axId val="199119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5659311"/>
        <c:crosses val="autoZero"/>
        <c:crossBetween val="between"/>
      </c:valAx>
      <c:serAx>
        <c:axId val="1995134127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991198607"/>
        <c:crosses val="autoZero"/>
        <c:tickMarkSkip val="5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Bucles For/while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3"/>
          <c:order val="0"/>
          <c:tx>
            <c:strRef>
              <c:f>Hoja1!$B$75</c:f>
              <c:strCache>
                <c:ptCount val="1"/>
                <c:pt idx="0">
                  <c:v>pcnt4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Hoja1!$C$71:$G$71</c:f>
              <c:strCache>
                <c:ptCount val="5"/>
                <c:pt idx="0">
                  <c:v>-O0</c:v>
                </c:pt>
                <c:pt idx="1">
                  <c:v>-Og</c:v>
                </c:pt>
                <c:pt idx="2">
                  <c:v>-O1</c:v>
                </c:pt>
                <c:pt idx="3">
                  <c:v>-O2</c:v>
                </c:pt>
                <c:pt idx="4">
                  <c:v>-O3</c:v>
                </c:pt>
              </c:strCache>
            </c:strRef>
          </c:cat>
          <c:val>
            <c:numRef>
              <c:f>Hoja1!$C$75:$G$75</c:f>
              <c:numCache>
                <c:formatCode>General</c:formatCode>
                <c:ptCount val="5"/>
                <c:pt idx="0">
                  <c:v>12738.3</c:v>
                </c:pt>
                <c:pt idx="1">
                  <c:v>14965.9</c:v>
                </c:pt>
                <c:pt idx="2">
                  <c:v>11432.5</c:v>
                </c:pt>
                <c:pt idx="3">
                  <c:v>11338.6</c:v>
                </c:pt>
                <c:pt idx="4">
                  <c:v>11279.9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85-4ABF-B652-C2DA35C18573}"/>
            </c:ext>
          </c:extLst>
        </c:ser>
        <c:ser>
          <c:idx val="2"/>
          <c:order val="1"/>
          <c:tx>
            <c:strRef>
              <c:f>Hoja1!$B$74</c:f>
              <c:strCache>
                <c:ptCount val="1"/>
                <c:pt idx="0">
                  <c:v>pcnt3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Hoja1!$C$71:$G$71</c:f>
              <c:strCache>
                <c:ptCount val="5"/>
                <c:pt idx="0">
                  <c:v>-O0</c:v>
                </c:pt>
                <c:pt idx="1">
                  <c:v>-Og</c:v>
                </c:pt>
                <c:pt idx="2">
                  <c:v>-O1</c:v>
                </c:pt>
                <c:pt idx="3">
                  <c:v>-O2</c:v>
                </c:pt>
                <c:pt idx="4">
                  <c:v>-O3</c:v>
                </c:pt>
              </c:strCache>
            </c:strRef>
          </c:cat>
          <c:val>
            <c:numRef>
              <c:f>Hoja1!$C$74:$G$74</c:f>
              <c:numCache>
                <c:formatCode>General</c:formatCode>
                <c:ptCount val="5"/>
                <c:pt idx="0">
                  <c:v>13977.9</c:v>
                </c:pt>
                <c:pt idx="1">
                  <c:v>12054.9</c:v>
                </c:pt>
                <c:pt idx="2">
                  <c:v>12125.9</c:v>
                </c:pt>
                <c:pt idx="3">
                  <c:v>12144.2</c:v>
                </c:pt>
                <c:pt idx="4">
                  <c:v>11930.1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85-4ABF-B652-C2DA35C18573}"/>
            </c:ext>
          </c:extLst>
        </c:ser>
        <c:ser>
          <c:idx val="1"/>
          <c:order val="2"/>
          <c:tx>
            <c:strRef>
              <c:f>Hoja1!$B$73</c:f>
              <c:strCache>
                <c:ptCount val="1"/>
                <c:pt idx="0">
                  <c:v>pcnt2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Hoja1!$C$71:$G$71</c:f>
              <c:strCache>
                <c:ptCount val="5"/>
                <c:pt idx="0">
                  <c:v>-O0</c:v>
                </c:pt>
                <c:pt idx="1">
                  <c:v>-Og</c:v>
                </c:pt>
                <c:pt idx="2">
                  <c:v>-O1</c:v>
                </c:pt>
                <c:pt idx="3">
                  <c:v>-O2</c:v>
                </c:pt>
                <c:pt idx="4">
                  <c:v>-O3</c:v>
                </c:pt>
              </c:strCache>
            </c:strRef>
          </c:cat>
          <c:val>
            <c:numRef>
              <c:f>Hoja1!$C$73:$G$73</c:f>
              <c:numCache>
                <c:formatCode>General</c:formatCode>
                <c:ptCount val="5"/>
                <c:pt idx="0">
                  <c:v>48108.1</c:v>
                </c:pt>
                <c:pt idx="1">
                  <c:v>9609.6</c:v>
                </c:pt>
                <c:pt idx="2">
                  <c:v>13537.1</c:v>
                </c:pt>
                <c:pt idx="3">
                  <c:v>9341.9</c:v>
                </c:pt>
                <c:pt idx="4">
                  <c:v>9891.4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85-4ABF-B652-C2DA35C18573}"/>
            </c:ext>
          </c:extLst>
        </c:ser>
        <c:ser>
          <c:idx val="0"/>
          <c:order val="3"/>
          <c:tx>
            <c:strRef>
              <c:f>Hoja1!$B$72</c:f>
              <c:strCache>
                <c:ptCount val="1"/>
                <c:pt idx="0">
                  <c:v>pcnt1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Hoja1!$C$71:$G$71</c:f>
              <c:strCache>
                <c:ptCount val="5"/>
                <c:pt idx="0">
                  <c:v>-O0</c:v>
                </c:pt>
                <c:pt idx="1">
                  <c:v>-Og</c:v>
                </c:pt>
                <c:pt idx="2">
                  <c:v>-O1</c:v>
                </c:pt>
                <c:pt idx="3">
                  <c:v>-O2</c:v>
                </c:pt>
                <c:pt idx="4">
                  <c:v>-O3</c:v>
                </c:pt>
              </c:strCache>
            </c:strRef>
          </c:cat>
          <c:val>
            <c:numRef>
              <c:f>Hoja1!$C$72:$G$72</c:f>
              <c:numCache>
                <c:formatCode>General</c:formatCode>
                <c:ptCount val="5"/>
                <c:pt idx="0">
                  <c:v>89873.1</c:v>
                </c:pt>
                <c:pt idx="1">
                  <c:v>18582.400000000001</c:v>
                </c:pt>
                <c:pt idx="2">
                  <c:v>24346.1</c:v>
                </c:pt>
                <c:pt idx="3">
                  <c:v>17069.2</c:v>
                </c:pt>
                <c:pt idx="4">
                  <c:v>6160.3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685-4ABF-B652-C2DA35C18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5659311"/>
        <c:axId val="1991198607"/>
        <c:axId val="1995134127"/>
      </c:bar3DChart>
      <c:catAx>
        <c:axId val="2015659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1198607"/>
        <c:crosses val="autoZero"/>
        <c:auto val="1"/>
        <c:lblAlgn val="ctr"/>
        <c:lblOffset val="100"/>
        <c:noMultiLvlLbl val="0"/>
      </c:catAx>
      <c:valAx>
        <c:axId val="199119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5659311"/>
        <c:crosses val="autoZero"/>
        <c:crossBetween val="between"/>
      </c:valAx>
      <c:serAx>
        <c:axId val="1995134127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991198607"/>
        <c:crosses val="autoZero"/>
        <c:tickMarkSkip val="5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Sumas en árbol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6"/>
          <c:order val="0"/>
          <c:tx>
            <c:strRef>
              <c:f>Hoja1!$B$78</c:f>
              <c:strCache>
                <c:ptCount val="1"/>
                <c:pt idx="0">
                  <c:v>pcnt7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Hoja1!$C$71:$G$71</c:f>
              <c:strCache>
                <c:ptCount val="5"/>
                <c:pt idx="0">
                  <c:v>-O0</c:v>
                </c:pt>
                <c:pt idx="1">
                  <c:v>-Og</c:v>
                </c:pt>
                <c:pt idx="2">
                  <c:v>-O1</c:v>
                </c:pt>
                <c:pt idx="3">
                  <c:v>-O2</c:v>
                </c:pt>
                <c:pt idx="4">
                  <c:v>-O3</c:v>
                </c:pt>
              </c:strCache>
            </c:strRef>
          </c:cat>
          <c:val>
            <c:numRef>
              <c:f>Hoja1!$C$78:$G$78</c:f>
              <c:numCache>
                <c:formatCode>General</c:formatCode>
                <c:ptCount val="5"/>
                <c:pt idx="0">
                  <c:v>4727.8999999999996</c:v>
                </c:pt>
                <c:pt idx="1">
                  <c:v>1849</c:v>
                </c:pt>
                <c:pt idx="2">
                  <c:v>1783</c:v>
                </c:pt>
                <c:pt idx="3">
                  <c:v>1583.5</c:v>
                </c:pt>
                <c:pt idx="4">
                  <c:v>899.5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2C-4358-B5D5-D45584949A0B}"/>
            </c:ext>
          </c:extLst>
        </c:ser>
        <c:ser>
          <c:idx val="5"/>
          <c:order val="1"/>
          <c:tx>
            <c:strRef>
              <c:f>Hoja1!$B$77</c:f>
              <c:strCache>
                <c:ptCount val="1"/>
                <c:pt idx="0">
                  <c:v>pcnt6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Hoja1!$C$71:$G$71</c:f>
              <c:strCache>
                <c:ptCount val="5"/>
                <c:pt idx="0">
                  <c:v>-O0</c:v>
                </c:pt>
                <c:pt idx="1">
                  <c:v>-Og</c:v>
                </c:pt>
                <c:pt idx="2">
                  <c:v>-O1</c:v>
                </c:pt>
                <c:pt idx="3">
                  <c:v>-O2</c:v>
                </c:pt>
                <c:pt idx="4">
                  <c:v>-O3</c:v>
                </c:pt>
              </c:strCache>
            </c:strRef>
          </c:cat>
          <c:val>
            <c:numRef>
              <c:f>Hoja1!$C$77:$G$77</c:f>
              <c:numCache>
                <c:formatCode>General</c:formatCode>
                <c:ptCount val="5"/>
                <c:pt idx="0">
                  <c:v>9411.7000000000007</c:v>
                </c:pt>
                <c:pt idx="1">
                  <c:v>3177.3</c:v>
                </c:pt>
                <c:pt idx="2">
                  <c:v>3168.6</c:v>
                </c:pt>
                <c:pt idx="3">
                  <c:v>2802.5</c:v>
                </c:pt>
                <c:pt idx="4">
                  <c:v>812.1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2C-4358-B5D5-D45584949A0B}"/>
            </c:ext>
          </c:extLst>
        </c:ser>
        <c:ser>
          <c:idx val="4"/>
          <c:order val="2"/>
          <c:tx>
            <c:strRef>
              <c:f>Hoja1!$B$76</c:f>
              <c:strCache>
                <c:ptCount val="1"/>
                <c:pt idx="0">
                  <c:v>pcnt5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Hoja1!$C$71:$G$71</c:f>
              <c:strCache>
                <c:ptCount val="5"/>
                <c:pt idx="0">
                  <c:v>-O0</c:v>
                </c:pt>
                <c:pt idx="1">
                  <c:v>-Og</c:v>
                </c:pt>
                <c:pt idx="2">
                  <c:v>-O1</c:v>
                </c:pt>
                <c:pt idx="3">
                  <c:v>-O2</c:v>
                </c:pt>
                <c:pt idx="4">
                  <c:v>-O3</c:v>
                </c:pt>
              </c:strCache>
            </c:strRef>
          </c:cat>
          <c:val>
            <c:numRef>
              <c:f>Hoja1!$C$76:$G$76</c:f>
              <c:numCache>
                <c:formatCode>General</c:formatCode>
                <c:ptCount val="5"/>
                <c:pt idx="0">
                  <c:v>23177.9</c:v>
                </c:pt>
                <c:pt idx="1">
                  <c:v>5875.1</c:v>
                </c:pt>
                <c:pt idx="2">
                  <c:v>7385.3</c:v>
                </c:pt>
                <c:pt idx="3">
                  <c:v>7188.3</c:v>
                </c:pt>
                <c:pt idx="4">
                  <c:v>950.9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2C-4358-B5D5-D45584949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5659311"/>
        <c:axId val="1991198607"/>
        <c:axId val="1995134127"/>
      </c:bar3DChart>
      <c:catAx>
        <c:axId val="2015659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1198607"/>
        <c:crosses val="autoZero"/>
        <c:auto val="1"/>
        <c:lblAlgn val="ctr"/>
        <c:lblOffset val="100"/>
        <c:noMultiLvlLbl val="0"/>
      </c:catAx>
      <c:valAx>
        <c:axId val="199119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5659311"/>
        <c:crosses val="autoZero"/>
        <c:crossBetween val="between"/>
      </c:valAx>
      <c:serAx>
        <c:axId val="1995134127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991198607"/>
        <c:crosses val="autoZero"/>
        <c:tickMarkSkip val="5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Repertorio Multimedia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9"/>
          <c:order val="0"/>
          <c:tx>
            <c:strRef>
              <c:f>Hoja1!$B$81</c:f>
              <c:strCache>
                <c:ptCount val="1"/>
                <c:pt idx="0">
                  <c:v>pcnt10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Hoja1!$C$71:$G$71</c:f>
              <c:strCache>
                <c:ptCount val="5"/>
                <c:pt idx="0">
                  <c:v>-O0</c:v>
                </c:pt>
                <c:pt idx="1">
                  <c:v>-Og</c:v>
                </c:pt>
                <c:pt idx="2">
                  <c:v>-O1</c:v>
                </c:pt>
                <c:pt idx="3">
                  <c:v>-O2</c:v>
                </c:pt>
                <c:pt idx="4">
                  <c:v>-O3</c:v>
                </c:pt>
              </c:strCache>
            </c:strRef>
          </c:cat>
          <c:val>
            <c:numRef>
              <c:f>Hoja1!$C$81:$G$81</c:f>
              <c:numCache>
                <c:formatCode>General</c:formatCode>
                <c:ptCount val="5"/>
                <c:pt idx="0">
                  <c:v>996.4</c:v>
                </c:pt>
                <c:pt idx="1">
                  <c:v>378.1</c:v>
                </c:pt>
                <c:pt idx="2">
                  <c:v>384.5</c:v>
                </c:pt>
                <c:pt idx="3">
                  <c:v>416</c:v>
                </c:pt>
                <c:pt idx="4">
                  <c:v>377.6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A-4E4D-916D-7D27D9A20D63}"/>
            </c:ext>
          </c:extLst>
        </c:ser>
        <c:ser>
          <c:idx val="8"/>
          <c:order val="1"/>
          <c:tx>
            <c:strRef>
              <c:f>Hoja1!$B$80</c:f>
              <c:strCache>
                <c:ptCount val="1"/>
                <c:pt idx="0">
                  <c:v>pcnt9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Hoja1!$C$71:$G$71</c:f>
              <c:strCache>
                <c:ptCount val="5"/>
                <c:pt idx="0">
                  <c:v>-O0</c:v>
                </c:pt>
                <c:pt idx="1">
                  <c:v>-Og</c:v>
                </c:pt>
                <c:pt idx="2">
                  <c:v>-O1</c:v>
                </c:pt>
                <c:pt idx="3">
                  <c:v>-O2</c:v>
                </c:pt>
                <c:pt idx="4">
                  <c:v>-O3</c:v>
                </c:pt>
              </c:strCache>
            </c:strRef>
          </c:cat>
          <c:val>
            <c:numRef>
              <c:f>Hoja1!$C$80:$G$80</c:f>
              <c:numCache>
                <c:formatCode>General</c:formatCode>
                <c:ptCount val="5"/>
                <c:pt idx="0">
                  <c:v>3251.3</c:v>
                </c:pt>
                <c:pt idx="1">
                  <c:v>542.20000000000005</c:v>
                </c:pt>
                <c:pt idx="2">
                  <c:v>550.5</c:v>
                </c:pt>
                <c:pt idx="3">
                  <c:v>551.4</c:v>
                </c:pt>
                <c:pt idx="4">
                  <c:v>549.4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AA-4E4D-916D-7D27D9A20D63}"/>
            </c:ext>
          </c:extLst>
        </c:ser>
        <c:ser>
          <c:idx val="7"/>
          <c:order val="2"/>
          <c:tx>
            <c:strRef>
              <c:f>Hoja1!$B$79</c:f>
              <c:strCache>
                <c:ptCount val="1"/>
                <c:pt idx="0">
                  <c:v>pcnt8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Hoja1!$C$71:$G$71</c:f>
              <c:strCache>
                <c:ptCount val="5"/>
                <c:pt idx="0">
                  <c:v>-O0</c:v>
                </c:pt>
                <c:pt idx="1">
                  <c:v>-Og</c:v>
                </c:pt>
                <c:pt idx="2">
                  <c:v>-O1</c:v>
                </c:pt>
                <c:pt idx="3">
                  <c:v>-O2</c:v>
                </c:pt>
                <c:pt idx="4">
                  <c:v>-O3</c:v>
                </c:pt>
              </c:strCache>
            </c:strRef>
          </c:cat>
          <c:val>
            <c:numRef>
              <c:f>Hoja1!$C$79:$G$79</c:f>
              <c:numCache>
                <c:formatCode>General</c:formatCode>
                <c:ptCount val="5"/>
                <c:pt idx="0">
                  <c:v>958.1</c:v>
                </c:pt>
                <c:pt idx="1">
                  <c:v>481.6</c:v>
                </c:pt>
                <c:pt idx="2">
                  <c:v>479.5</c:v>
                </c:pt>
                <c:pt idx="3">
                  <c:v>483.6</c:v>
                </c:pt>
                <c:pt idx="4">
                  <c:v>477.1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AA-4E4D-916D-7D27D9A20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5659311"/>
        <c:axId val="1991198607"/>
        <c:axId val="1995134127"/>
      </c:bar3DChart>
      <c:catAx>
        <c:axId val="2015659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1198607"/>
        <c:crosses val="autoZero"/>
        <c:auto val="1"/>
        <c:lblAlgn val="ctr"/>
        <c:lblOffset val="100"/>
        <c:noMultiLvlLbl val="0"/>
      </c:catAx>
      <c:valAx>
        <c:axId val="199119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5659311"/>
        <c:crosses val="autoZero"/>
        <c:crossBetween val="between"/>
      </c:valAx>
      <c:serAx>
        <c:axId val="1995134127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991198607"/>
        <c:crosses val="autoZero"/>
        <c:tickMarkSkip val="5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82</xdr:row>
      <xdr:rowOff>52387</xdr:rowOff>
    </xdr:from>
    <xdr:to>
      <xdr:col>3</xdr:col>
      <xdr:colOff>171450</xdr:colOff>
      <xdr:row>96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2A4944-3240-8E4C-E910-1847C15FC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333375</xdr:colOff>
      <xdr:row>82</xdr:row>
      <xdr:rowOff>47625</xdr:rowOff>
    </xdr:from>
    <xdr:to>
      <xdr:col>8</xdr:col>
      <xdr:colOff>228600</xdr:colOff>
      <xdr:row>96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773789C-3412-4D1C-A742-5314ACC65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333375</xdr:colOff>
      <xdr:row>82</xdr:row>
      <xdr:rowOff>85725</xdr:rowOff>
    </xdr:from>
    <xdr:to>
      <xdr:col>13</xdr:col>
      <xdr:colOff>19050</xdr:colOff>
      <xdr:row>96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AED8DCD-63ED-43ED-9560-F928BAB67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114301</xdr:colOff>
      <xdr:row>82</xdr:row>
      <xdr:rowOff>95250</xdr:rowOff>
    </xdr:from>
    <xdr:to>
      <xdr:col>18</xdr:col>
      <xdr:colOff>28575</xdr:colOff>
      <xdr:row>96</xdr:row>
      <xdr:rowOff>171450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AF13BC-F62A-40C5-B637-6CF07C4C1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0</xdr:colOff>
      <xdr:row>64</xdr:row>
      <xdr:rowOff>0</xdr:rowOff>
    </xdr:from>
    <xdr:to>
      <xdr:col>23</xdr:col>
      <xdr:colOff>511</xdr:colOff>
      <xdr:row>76</xdr:row>
      <xdr:rowOff>9856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8CA605E7-BAE0-3261-63AC-1B2AD3AB2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020675" y="12639675"/>
          <a:ext cx="3658111" cy="237205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5040C1-9AFE-4D20-A3F5-2D6EE0752F32}" name="TablaO0" displayName="TablaO0" ref="B5:N15" totalsRowShown="0">
  <autoFilter ref="B5:N15" xr:uid="{245040C1-9AFE-4D20-A3F5-2D6EE0752F32}"/>
  <tableColumns count="13">
    <tableColumn id="1" xr3:uid="{D8B7E29C-69C5-4A04-868F-5BB10E15C59F}" name="Opcimización -00" dataDxfId="15"/>
    <tableColumn id="2" xr3:uid="{508339FD-03DF-4A9E-B715-E988660EE6DA}" name="Ej 0"/>
    <tableColumn id="3" xr3:uid="{73F69482-7C40-4750-BB7D-ED943823BC92}" name="  Ej 1"/>
    <tableColumn id="4" xr3:uid="{C5C76838-FBE1-498F-B8E4-21BAE0FAD479}" name="  Ej 2"/>
    <tableColumn id="5" xr3:uid="{B082AB8A-9085-4574-80F3-401E31BB0019}" name="  Ej 3"/>
    <tableColumn id="6" xr3:uid="{A21DCEA8-9803-4CCD-B472-BB91F8F0A637}" name="  Ej 4"/>
    <tableColumn id="7" xr3:uid="{7D329FAF-1EFC-4142-A1AE-73EFE035441D}" name="  Ej 5"/>
    <tableColumn id="8" xr3:uid="{6069E37F-C848-42AA-932F-A43FFD2B3704}" name="  Ej 6"/>
    <tableColumn id="9" xr3:uid="{90FC8D0E-9D3F-433C-901C-CFFA94B78950}" name="  Ej 7"/>
    <tableColumn id="10" xr3:uid="{C3D22B27-0B01-4D3E-9CF0-5B22411D69FF}" name="  Ej 8"/>
    <tableColumn id="11" xr3:uid="{7DEB3FB6-0D26-47F6-82EB-29220D3AE1FD}" name="  Ej 9"/>
    <tableColumn id="12" xr3:uid="{5A3500FA-F65F-4DB0-89A2-D4AC6BED9676}" name="  Ej 10"/>
    <tableColumn id="13" xr3:uid="{DAD1E94E-29F7-4150-B83F-72DB113185CF}" name="Media" dataDxfId="14">
      <calculatedColumnFormula>SUM(TablaO0[[#This Row],[  Ej 1]:[  Ej 10]])/10</calculatedColumnFormula>
    </tableColumn>
  </tableColumns>
  <tableStyleInfo name="TableStyleMedium7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3BDA67-8B23-43BF-A7B7-4ABB4B073922}" name="TablaOg" displayName="TablaOg" ref="B18:N28" totalsRowShown="0">
  <autoFilter ref="B18:N28" xr:uid="{043BDA67-8B23-43BF-A7B7-4ABB4B073922}"/>
  <tableColumns count="13">
    <tableColumn id="1" xr3:uid="{FA57DF08-E8FC-44F9-BE6B-AD886335AED0}" name="Opcimización -0g" dataDxfId="13"/>
    <tableColumn id="2" xr3:uid="{290ED389-6FB4-40D6-8782-B52FAA71B919}" name="Ej 0"/>
    <tableColumn id="3" xr3:uid="{3024D293-9949-4347-9E92-71744FBC9DE1}" name="  Ej 1"/>
    <tableColumn id="4" xr3:uid="{634B69EF-C555-45B9-9D80-6D697C37F971}" name="  Ej 2"/>
    <tableColumn id="5" xr3:uid="{52C3655D-28CA-44E5-A8F7-C894FC4751E1}" name="  Ej 3"/>
    <tableColumn id="6" xr3:uid="{1C2449D5-757A-4B59-B9D3-A4D480AE4F1F}" name="  Ej 4"/>
    <tableColumn id="7" xr3:uid="{777CFC6D-6276-4873-8E76-9A547FF9FDED}" name="  Ej 5"/>
    <tableColumn id="8" xr3:uid="{26B7E637-F0CB-47F9-B80F-B234830EB408}" name="  Ej 6"/>
    <tableColumn id="9" xr3:uid="{B66E40AC-AE21-4602-934D-AA9CE8229866}" name="  Ej 7"/>
    <tableColumn id="10" xr3:uid="{AC5332EE-EF37-4589-8F40-EE9F1F3E35A2}" name="  Ej 8"/>
    <tableColumn id="11" xr3:uid="{5FE7A08A-07F5-4361-95F1-F520F6CB3556}" name="  Ej 9"/>
    <tableColumn id="12" xr3:uid="{AAA62C45-305A-4BB7-8C41-6D6B44BEE1F7}" name="  Ej 10"/>
    <tableColumn id="13" xr3:uid="{1EDF77A4-2251-4FF8-89F7-4EBAD3779A56}" name="Media" dataDxfId="12">
      <calculatedColumnFormula>SUM(TablaOg[[#This Row],[  Ej 1]:[  Ej 10]])/10</calculatedColumnFormula>
    </tableColumn>
  </tableColumns>
  <tableStyleInfo name="TableStyleMedium7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89F03D-9916-4E92-9B50-913464406232}" name="TablaO1" displayName="TablaO1" ref="B31:N41" totalsRowShown="0">
  <autoFilter ref="B31:N41" xr:uid="{E989F03D-9916-4E92-9B50-913464406232}"/>
  <tableColumns count="13">
    <tableColumn id="1" xr3:uid="{FF74A9DC-8DDF-4E4D-95D2-D85939E1C464}" name="Opcimización -01" dataDxfId="11"/>
    <tableColumn id="2" xr3:uid="{EE515F52-7950-4ED6-95D8-54262B03AF8A}" name="Ej 0"/>
    <tableColumn id="3" xr3:uid="{763B8E70-4882-409B-8DD9-D5CC2D17CACB}" name="  Ej 1"/>
    <tableColumn id="4" xr3:uid="{427A95A5-6F30-4086-91CD-7337EB175476}" name="  Ej 2"/>
    <tableColumn id="5" xr3:uid="{34A43F02-D955-4126-9726-B162A34FE68F}" name="  Ej 3"/>
    <tableColumn id="6" xr3:uid="{AB466FE9-5073-44B8-942C-57BD69BEF9C4}" name="  Ej 4"/>
    <tableColumn id="7" xr3:uid="{9A757081-76D3-4B22-9088-B9D8EAC3D518}" name="  Ej 5"/>
    <tableColumn id="8" xr3:uid="{4671B90A-148F-438D-A33D-BB603BB95055}" name="  Ej 6"/>
    <tableColumn id="9" xr3:uid="{EE703505-0ADA-41FE-83F1-D0310F0EE799}" name="  Ej 7"/>
    <tableColumn id="10" xr3:uid="{83365605-ACE3-42A7-A50D-095F500CC632}" name="  Ej 8"/>
    <tableColumn id="11" xr3:uid="{F482A8F4-1D6D-4244-B9A6-F15C2592A4EE}" name="  Ej 9"/>
    <tableColumn id="12" xr3:uid="{D36ED50C-45A0-4C93-B8D9-A5C11CC917C5}" name="  Ej 10"/>
    <tableColumn id="13" xr3:uid="{58CEDA5B-1A03-4C47-A937-9230D889EFC8}" name="Media" dataDxfId="10">
      <calculatedColumnFormula>SUM(TablaO1[[#This Row],[  Ej 1]:[  Ej 10]])/10</calculatedColumnFormula>
    </tableColumn>
  </tableColumns>
  <tableStyleInfo name="TableStyleMedium7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19BF59-E085-4DBE-AE63-13191123C93A}" name="TablaO2" displayName="TablaO2" ref="B44:N54" totalsRowShown="0">
  <autoFilter ref="B44:N54" xr:uid="{CD19BF59-E085-4DBE-AE63-13191123C93A}"/>
  <tableColumns count="13">
    <tableColumn id="1" xr3:uid="{14D5D3A4-64AC-40DC-8875-4D1C7FF7E46A}" name="Opcimización -02" dataDxfId="9"/>
    <tableColumn id="2" xr3:uid="{092AF3E6-AD04-4AE2-8880-E8BFA39FCB6B}" name="Ej 0"/>
    <tableColumn id="3" xr3:uid="{8A3501C8-08A9-4636-8F55-765B80006BB8}" name="  Ej 1"/>
    <tableColumn id="4" xr3:uid="{B7B8FC54-314B-4447-B94B-849E4A5B4515}" name="  Ej 2"/>
    <tableColumn id="5" xr3:uid="{6640BCD8-5D02-4DED-88BB-A0B1B584BC98}" name="  Ej 3"/>
    <tableColumn id="6" xr3:uid="{2869CF59-F911-450B-80A8-6578D2C72CE4}" name="  Ej 4"/>
    <tableColumn id="7" xr3:uid="{2AD88920-8032-494F-B5A9-D76E0F33AA56}" name="  Ej 5"/>
    <tableColumn id="8" xr3:uid="{0E9E9DAF-9234-408A-828F-2AFA0D9E3CAD}" name="  Ej 6"/>
    <tableColumn id="9" xr3:uid="{6BB4088F-F279-47A7-A138-6AAD63722300}" name="  Ej 7"/>
    <tableColumn id="10" xr3:uid="{9C90C247-354E-49A1-ABB6-63594E34988F}" name="  Ej 8"/>
    <tableColumn id="11" xr3:uid="{4C59CFE6-1ABB-4B03-BA4D-545EFA29EDE5}" name="  Ej 9"/>
    <tableColumn id="12" xr3:uid="{884ED84B-89EF-42FC-90CD-0859A1CF08E2}" name="  Ej 10"/>
    <tableColumn id="13" xr3:uid="{A066C1D8-B966-4F9F-B4CB-D553A687A09D}" name="Media" dataDxfId="8">
      <calculatedColumnFormula>SUM(TablaO2[[#This Row],[  Ej 1]:[  Ej 10]])/10</calculatedColumnFormula>
    </tableColumn>
  </tableColumns>
  <tableStyleInfo name="TableStyleMedium7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01F34-F535-42D3-89D2-DA5A321FBD9E}" name="TablaO3" displayName="TablaO3" ref="B57:N67" totalsRowShown="0">
  <autoFilter ref="B57:N67" xr:uid="{EFA01F34-F535-42D3-89D2-DA5A321FBD9E}"/>
  <tableColumns count="13">
    <tableColumn id="1" xr3:uid="{CD4E213B-DDDA-44ED-B12C-FE52F1583E24}" name="Opcimización -03" dataDxfId="7"/>
    <tableColumn id="2" xr3:uid="{6895E9C4-CAB4-40F1-9A67-2C65255A3457}" name="Ej 0"/>
    <tableColumn id="3" xr3:uid="{BE93CFBF-5911-4FEB-8657-60EEBC086E86}" name="  Ej 1"/>
    <tableColumn id="4" xr3:uid="{296846AA-0A57-40FA-91ED-F03B33815525}" name="  Ej 2"/>
    <tableColumn id="5" xr3:uid="{3C8F730C-C371-4258-AB6E-6343A5B69328}" name="  Ej 3"/>
    <tableColumn id="6" xr3:uid="{04569E37-1FDD-422B-8144-D536B4BE8E32}" name="  Ej 4"/>
    <tableColumn id="7" xr3:uid="{DD8E4662-B3F6-4E89-B2A8-A2DB8C6A11A4}" name="  Ej 5"/>
    <tableColumn id="8" xr3:uid="{9A7F95C0-72CD-49AE-AC31-5664A9D0ED21}" name="  Ej 6"/>
    <tableColumn id="9" xr3:uid="{7656B858-0F8F-4FB1-8F2E-C5A61DF7640A}" name="  Ej 7"/>
    <tableColumn id="10" xr3:uid="{3152873D-CDAC-4033-8CA3-B864F9C56D55}" name="  Ej 8"/>
    <tableColumn id="11" xr3:uid="{DB7AACDF-357E-453C-B192-FB0A2ED353E6}" name="  Ej 9"/>
    <tableColumn id="12" xr3:uid="{90C0C42F-D35E-438B-9B9B-1E68B3AEF82B}" name="  Ej 10"/>
    <tableColumn id="13" xr3:uid="{1BC73078-41F6-4524-9B9B-13BD53B0F87A}" name="Media" dataDxfId="6">
      <calculatedColumnFormula>SUM(TablaO3[[#This Row],[  Ej 1]:[  Ej 10]])/10</calculatedColumnFormula>
    </tableColumn>
  </tableColumns>
  <tableStyleInfo name="TableStyleMedium7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BC36230-06CD-4330-BEF9-83EC4B276C8F}" name="TablaPOP" displayName="TablaPOP" ref="B71:G81" totalsRowShown="0" headerRowDxfId="5">
  <autoFilter ref="B71:G81" xr:uid="{EBC36230-06CD-4330-BEF9-83EC4B276C8F}"/>
  <tableColumns count="6">
    <tableColumn id="1" xr3:uid="{A8BC88A5-2FCD-41D7-9CBD-3AA44A58C4E9}" name="POPCOUNT" dataDxfId="4"/>
    <tableColumn id="2" xr3:uid="{746C8AD1-BAAC-4327-80CC-85DD01F057DA}" name="-O0">
      <calculatedColumnFormula>N6</calculatedColumnFormula>
    </tableColumn>
    <tableColumn id="3" xr3:uid="{9B6CB5BA-CC87-4405-9E35-6C25AEB3EB3D}" name="-Og">
      <calculatedColumnFormula>N19</calculatedColumnFormula>
    </tableColumn>
    <tableColumn id="4" xr3:uid="{27F40D1A-8689-4704-BF15-EAE87D79E8F1}" name="-O1">
      <calculatedColumnFormula>N32</calculatedColumnFormula>
    </tableColumn>
    <tableColumn id="5" xr3:uid="{76E9E5AA-84D0-4857-AF6A-E99B98EF75E7}" name="-O2">
      <calculatedColumnFormula>N45</calculatedColumnFormula>
    </tableColumn>
    <tableColumn id="6" xr3:uid="{016DAF19-F02C-4C4F-A4BD-0BC756596B33}" name="-O3">
      <calculatedColumnFormula>N58</calculatedColumnFormula>
    </tableColumn>
  </tableColumns>
  <tableStyleInfo name="TableStyleMedium3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9380968-300F-480D-893A-18D9394C9BCB}" name="TablaGAN" displayName="TablaGAN" ref="I71:N81" totalsRowShown="0" headerRowDxfId="3">
  <autoFilter ref="I71:N81" xr:uid="{89380968-300F-480D-893A-18D9394C9BCB}"/>
  <tableColumns count="6">
    <tableColumn id="1" xr3:uid="{CE44D22E-E745-4871-811A-C0F63A509A23}" name="GANANCIA" dataDxfId="2"/>
    <tableColumn id="2" xr3:uid="{CA90B69B-EB2B-49EC-8A60-EC8DE38F49C9}" name="-O0">
      <calculatedColumnFormula>$F$72/C72</calculatedColumnFormula>
    </tableColumn>
    <tableColumn id="3" xr3:uid="{BBE3CFDA-B2EC-43B7-87FB-4E4465C6035A}" name="-Og">
      <calculatedColumnFormula>$F$72/D72</calculatedColumnFormula>
    </tableColumn>
    <tableColumn id="4" xr3:uid="{B63D0BB3-0980-41C8-831C-83F81F1441D4}" name="-O1" dataDxfId="1">
      <calculatedColumnFormula>$F$72/E72</calculatedColumnFormula>
    </tableColumn>
    <tableColumn id="5" xr3:uid="{78866158-F112-4EF5-B1C8-AFC8F40C9F5D}" name="-O2" dataDxfId="0">
      <calculatedColumnFormula>$F$72/F72</calculatedColumnFormula>
    </tableColumn>
    <tableColumn id="6" xr3:uid="{1A319F87-2243-41BD-93DC-FB9E72F73DE2}" name="-O3">
      <calculatedColumnFormula>$F$72/G72</calculatedColumnFormula>
    </tableColumn>
  </tableColumns>
  <tableStyleInfo name="TableStyleMedium3" showFirstColumn="1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N81"/>
  <sheetViews>
    <sheetView tabSelected="1" topLeftCell="A58" workbookViewId="0">
      <selection activeCell="R65" sqref="R65"/>
    </sheetView>
  </sheetViews>
  <sheetFormatPr baseColWidth="10" defaultColWidth="9.140625" defaultRowHeight="15" x14ac:dyDescent="0.25"/>
  <cols>
    <col min="2" max="2" width="46" bestFit="1" customWidth="1"/>
    <col min="3" max="3" width="12.140625" bestFit="1" customWidth="1"/>
  </cols>
  <sheetData>
    <row r="5" spans="2:14" x14ac:dyDescent="0.25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</row>
    <row r="6" spans="2:14" ht="15.75" x14ac:dyDescent="0.3">
      <c r="B6" s="2" t="s">
        <v>13</v>
      </c>
      <c r="C6">
        <v>90535</v>
      </c>
      <c r="D6">
        <v>97038</v>
      </c>
      <c r="E6">
        <v>88345</v>
      </c>
      <c r="F6">
        <v>87851</v>
      </c>
      <c r="G6">
        <v>90783</v>
      </c>
      <c r="H6">
        <v>90373</v>
      </c>
      <c r="I6">
        <v>88306</v>
      </c>
      <c r="J6">
        <v>88866</v>
      </c>
      <c r="K6">
        <v>87849</v>
      </c>
      <c r="L6">
        <v>88701</v>
      </c>
      <c r="M6">
        <v>90619</v>
      </c>
      <c r="N6" s="1">
        <f>SUM(TablaO0[[#This Row],[  Ej 1]:[  Ej 10]])/10</f>
        <v>89873.1</v>
      </c>
    </row>
    <row r="7" spans="2:14" ht="15.75" x14ac:dyDescent="0.3">
      <c r="B7" s="2" t="s">
        <v>14</v>
      </c>
      <c r="C7">
        <v>47643</v>
      </c>
      <c r="D7">
        <v>51623</v>
      </c>
      <c r="E7">
        <v>46974</v>
      </c>
      <c r="F7">
        <v>56394</v>
      </c>
      <c r="G7">
        <v>45852</v>
      </c>
      <c r="H7">
        <v>46049</v>
      </c>
      <c r="I7">
        <v>46019</v>
      </c>
      <c r="J7">
        <v>45834</v>
      </c>
      <c r="K7">
        <v>45856</v>
      </c>
      <c r="L7">
        <v>50676</v>
      </c>
      <c r="M7">
        <v>45804</v>
      </c>
      <c r="N7" s="1">
        <f>SUM(TablaO0[[#This Row],[  Ej 1]:[  Ej 10]])/10</f>
        <v>48108.1</v>
      </c>
    </row>
    <row r="8" spans="2:14" ht="15.75" x14ac:dyDescent="0.3">
      <c r="B8" s="2" t="s">
        <v>15</v>
      </c>
      <c r="C8">
        <v>13733</v>
      </c>
      <c r="D8">
        <v>13907</v>
      </c>
      <c r="E8">
        <v>15092</v>
      </c>
      <c r="F8">
        <v>13752</v>
      </c>
      <c r="G8">
        <v>14501</v>
      </c>
      <c r="H8">
        <v>13676</v>
      </c>
      <c r="I8">
        <v>14068</v>
      </c>
      <c r="J8">
        <v>13720</v>
      </c>
      <c r="K8">
        <v>13719</v>
      </c>
      <c r="L8">
        <v>13638</v>
      </c>
      <c r="M8">
        <v>13706</v>
      </c>
      <c r="N8" s="1">
        <f>SUM(TablaO0[[#This Row],[  Ej 1]:[  Ej 10]])/10</f>
        <v>13977.9</v>
      </c>
    </row>
    <row r="9" spans="2:14" ht="15.75" x14ac:dyDescent="0.3">
      <c r="B9" s="2" t="s">
        <v>16</v>
      </c>
      <c r="C9">
        <v>12816</v>
      </c>
      <c r="D9">
        <v>12854</v>
      </c>
      <c r="E9">
        <v>12892</v>
      </c>
      <c r="F9">
        <v>13038</v>
      </c>
      <c r="G9">
        <v>12619</v>
      </c>
      <c r="H9">
        <v>12705</v>
      </c>
      <c r="I9">
        <v>12688</v>
      </c>
      <c r="J9">
        <v>12718</v>
      </c>
      <c r="K9">
        <v>12594</v>
      </c>
      <c r="L9">
        <v>12632</v>
      </c>
      <c r="M9">
        <v>12643</v>
      </c>
      <c r="N9" s="1">
        <f>SUM(TablaO0[[#This Row],[  Ej 1]:[  Ej 10]])/10</f>
        <v>12738.3</v>
      </c>
    </row>
    <row r="10" spans="2:14" ht="15.75" x14ac:dyDescent="0.3">
      <c r="B10" s="2" t="s">
        <v>17</v>
      </c>
      <c r="C10">
        <v>23174</v>
      </c>
      <c r="D10">
        <v>23093</v>
      </c>
      <c r="E10">
        <v>23268</v>
      </c>
      <c r="F10">
        <v>23477</v>
      </c>
      <c r="G10">
        <v>23026</v>
      </c>
      <c r="H10">
        <v>23121</v>
      </c>
      <c r="I10">
        <v>22957</v>
      </c>
      <c r="J10">
        <v>22963</v>
      </c>
      <c r="K10">
        <v>24064</v>
      </c>
      <c r="L10">
        <v>22951</v>
      </c>
      <c r="M10">
        <v>22859</v>
      </c>
      <c r="N10" s="1">
        <f>SUM(TablaO0[[#This Row],[  Ej 1]:[  Ej 10]])/10</f>
        <v>23177.9</v>
      </c>
    </row>
    <row r="11" spans="2:14" ht="15.75" x14ac:dyDescent="0.3">
      <c r="B11" s="2" t="s">
        <v>18</v>
      </c>
      <c r="C11">
        <v>9436</v>
      </c>
      <c r="D11">
        <v>9428</v>
      </c>
      <c r="E11">
        <v>9414</v>
      </c>
      <c r="F11">
        <v>9321</v>
      </c>
      <c r="G11">
        <v>9323</v>
      </c>
      <c r="H11">
        <v>9418</v>
      </c>
      <c r="I11">
        <v>9311</v>
      </c>
      <c r="J11">
        <v>9379</v>
      </c>
      <c r="K11">
        <v>9378</v>
      </c>
      <c r="L11">
        <v>9730</v>
      </c>
      <c r="M11">
        <v>9415</v>
      </c>
      <c r="N11" s="1">
        <f>SUM(TablaO0[[#This Row],[  Ej 1]:[  Ej 10]])/10</f>
        <v>9411.7000000000007</v>
      </c>
    </row>
    <row r="12" spans="2:14" ht="15.75" x14ac:dyDescent="0.3">
      <c r="B12" s="2" t="s">
        <v>19</v>
      </c>
      <c r="C12">
        <v>4669</v>
      </c>
      <c r="D12">
        <v>4692</v>
      </c>
      <c r="E12">
        <v>4787</v>
      </c>
      <c r="F12">
        <v>4822</v>
      </c>
      <c r="G12">
        <v>4670</v>
      </c>
      <c r="H12">
        <v>4677</v>
      </c>
      <c r="I12">
        <v>4743</v>
      </c>
      <c r="J12">
        <v>4670</v>
      </c>
      <c r="K12">
        <v>4777</v>
      </c>
      <c r="L12">
        <v>4766</v>
      </c>
      <c r="M12">
        <v>4675</v>
      </c>
      <c r="N12" s="1">
        <f>SUM(TablaO0[[#This Row],[  Ej 1]:[  Ej 10]])/10</f>
        <v>4727.8999999999996</v>
      </c>
    </row>
    <row r="13" spans="2:14" ht="15.75" x14ac:dyDescent="0.3">
      <c r="B13" s="2" t="s">
        <v>20</v>
      </c>
      <c r="C13">
        <v>926</v>
      </c>
      <c r="D13">
        <v>1051</v>
      </c>
      <c r="E13">
        <v>926</v>
      </c>
      <c r="F13">
        <v>929</v>
      </c>
      <c r="G13">
        <v>955</v>
      </c>
      <c r="H13">
        <v>920</v>
      </c>
      <c r="I13">
        <v>924</v>
      </c>
      <c r="J13">
        <v>986</v>
      </c>
      <c r="K13">
        <v>971</v>
      </c>
      <c r="L13">
        <v>975</v>
      </c>
      <c r="M13">
        <v>944</v>
      </c>
      <c r="N13" s="1">
        <f>SUM(TablaO0[[#This Row],[  Ej 1]:[  Ej 10]])/10</f>
        <v>958.1</v>
      </c>
    </row>
    <row r="14" spans="2:14" ht="15.75" x14ac:dyDescent="0.3">
      <c r="B14" s="2" t="s">
        <v>21</v>
      </c>
      <c r="C14">
        <v>3308</v>
      </c>
      <c r="D14">
        <v>3249</v>
      </c>
      <c r="E14">
        <v>3236</v>
      </c>
      <c r="F14">
        <v>3235</v>
      </c>
      <c r="G14">
        <v>3295</v>
      </c>
      <c r="H14">
        <v>3234</v>
      </c>
      <c r="I14">
        <v>3291</v>
      </c>
      <c r="J14">
        <v>3238</v>
      </c>
      <c r="K14">
        <v>3248</v>
      </c>
      <c r="L14">
        <v>3256</v>
      </c>
      <c r="M14">
        <v>3231</v>
      </c>
      <c r="N14" s="1">
        <f>SUM(TablaO0[[#This Row],[  Ej 1]:[  Ej 10]])/10</f>
        <v>3251.3</v>
      </c>
    </row>
    <row r="15" spans="2:14" ht="15.75" x14ac:dyDescent="0.3">
      <c r="B15" s="2" t="s">
        <v>22</v>
      </c>
      <c r="C15">
        <v>989</v>
      </c>
      <c r="D15">
        <v>993</v>
      </c>
      <c r="E15">
        <v>992</v>
      </c>
      <c r="F15">
        <v>990</v>
      </c>
      <c r="G15">
        <v>991</v>
      </c>
      <c r="H15">
        <v>989</v>
      </c>
      <c r="I15">
        <v>990</v>
      </c>
      <c r="J15">
        <v>1011</v>
      </c>
      <c r="K15">
        <v>993</v>
      </c>
      <c r="L15">
        <v>1024</v>
      </c>
      <c r="M15">
        <v>991</v>
      </c>
      <c r="N15" s="1">
        <f>SUM(TablaO0[[#This Row],[  Ej 1]:[  Ej 10]])/10</f>
        <v>996.4</v>
      </c>
    </row>
    <row r="18" spans="2:14" x14ac:dyDescent="0.25">
      <c r="B18" t="s">
        <v>23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  <c r="M18" t="s">
        <v>11</v>
      </c>
      <c r="N18" t="s">
        <v>12</v>
      </c>
    </row>
    <row r="19" spans="2:14" ht="15.75" x14ac:dyDescent="0.3">
      <c r="B19" s="2" t="s">
        <v>13</v>
      </c>
      <c r="C19">
        <v>18563</v>
      </c>
      <c r="D19">
        <v>18496</v>
      </c>
      <c r="E19">
        <v>18531</v>
      </c>
      <c r="F19">
        <v>18567</v>
      </c>
      <c r="G19">
        <v>18646</v>
      </c>
      <c r="H19">
        <v>18537</v>
      </c>
      <c r="I19">
        <v>18525</v>
      </c>
      <c r="J19">
        <v>18804</v>
      </c>
      <c r="K19">
        <v>18543</v>
      </c>
      <c r="L19">
        <v>18634</v>
      </c>
      <c r="M19">
        <v>18541</v>
      </c>
      <c r="N19" s="1">
        <f>SUM(TablaOg[[#This Row],[  Ej 1]:[  Ej 10]])/10</f>
        <v>18582.400000000001</v>
      </c>
    </row>
    <row r="20" spans="2:14" ht="15.75" x14ac:dyDescent="0.3">
      <c r="B20" s="2" t="s">
        <v>14</v>
      </c>
      <c r="C20">
        <v>9508</v>
      </c>
      <c r="D20">
        <v>10040</v>
      </c>
      <c r="E20">
        <v>9470</v>
      </c>
      <c r="F20">
        <v>9430</v>
      </c>
      <c r="G20">
        <v>9366</v>
      </c>
      <c r="H20">
        <v>10339</v>
      </c>
      <c r="I20">
        <v>9510</v>
      </c>
      <c r="J20">
        <v>9357</v>
      </c>
      <c r="K20">
        <v>9732</v>
      </c>
      <c r="L20">
        <v>9430</v>
      </c>
      <c r="M20">
        <v>9422</v>
      </c>
      <c r="N20" s="1">
        <f>SUM(TablaOg[[#This Row],[  Ej 1]:[  Ej 10]])/10</f>
        <v>9609.6</v>
      </c>
    </row>
    <row r="21" spans="2:14" ht="15.75" x14ac:dyDescent="0.3">
      <c r="B21" s="2" t="s">
        <v>15</v>
      </c>
      <c r="C21">
        <v>12062</v>
      </c>
      <c r="D21">
        <v>11981</v>
      </c>
      <c r="E21">
        <v>11996</v>
      </c>
      <c r="F21">
        <v>12026</v>
      </c>
      <c r="G21">
        <v>12081</v>
      </c>
      <c r="H21">
        <v>11961</v>
      </c>
      <c r="I21">
        <v>11959</v>
      </c>
      <c r="J21">
        <v>12038</v>
      </c>
      <c r="K21">
        <v>12266</v>
      </c>
      <c r="L21">
        <v>11948</v>
      </c>
      <c r="M21">
        <v>12293</v>
      </c>
      <c r="N21" s="1">
        <f>SUM(TablaOg[[#This Row],[  Ej 1]:[  Ej 10]])/10</f>
        <v>12054.9</v>
      </c>
    </row>
    <row r="22" spans="2:14" ht="15.75" x14ac:dyDescent="0.3">
      <c r="B22" s="2" t="s">
        <v>16</v>
      </c>
      <c r="C22">
        <v>14870</v>
      </c>
      <c r="D22">
        <v>15222</v>
      </c>
      <c r="E22">
        <v>14543</v>
      </c>
      <c r="F22">
        <v>14654</v>
      </c>
      <c r="G22">
        <v>14682</v>
      </c>
      <c r="H22">
        <v>14852</v>
      </c>
      <c r="I22">
        <v>16857</v>
      </c>
      <c r="J22">
        <v>14653</v>
      </c>
      <c r="K22">
        <v>14624</v>
      </c>
      <c r="L22">
        <v>14916</v>
      </c>
      <c r="M22">
        <v>14656</v>
      </c>
      <c r="N22" s="1">
        <f>SUM(TablaOg[[#This Row],[  Ej 1]:[  Ej 10]])/10</f>
        <v>14965.9</v>
      </c>
    </row>
    <row r="23" spans="2:14" ht="15.75" x14ac:dyDescent="0.3">
      <c r="B23" s="2" t="s">
        <v>17</v>
      </c>
      <c r="C23">
        <v>5821</v>
      </c>
      <c r="D23">
        <v>5819</v>
      </c>
      <c r="E23">
        <v>5917</v>
      </c>
      <c r="F23">
        <v>6055</v>
      </c>
      <c r="G23">
        <v>5821</v>
      </c>
      <c r="H23">
        <v>5826</v>
      </c>
      <c r="I23">
        <v>5825</v>
      </c>
      <c r="J23">
        <v>5800</v>
      </c>
      <c r="K23">
        <v>5844</v>
      </c>
      <c r="L23">
        <v>5922</v>
      </c>
      <c r="M23">
        <v>5922</v>
      </c>
      <c r="N23" s="1">
        <f>SUM(TablaOg[[#This Row],[  Ej 1]:[  Ej 10]])/10</f>
        <v>5875.1</v>
      </c>
    </row>
    <row r="24" spans="2:14" ht="15.75" x14ac:dyDescent="0.3">
      <c r="B24" s="2" t="s">
        <v>18</v>
      </c>
      <c r="C24">
        <v>3163</v>
      </c>
      <c r="D24">
        <v>3233</v>
      </c>
      <c r="E24">
        <v>3161</v>
      </c>
      <c r="F24">
        <v>3141</v>
      </c>
      <c r="G24">
        <v>3161</v>
      </c>
      <c r="H24">
        <v>3255</v>
      </c>
      <c r="I24">
        <v>3162</v>
      </c>
      <c r="J24">
        <v>3140</v>
      </c>
      <c r="K24">
        <v>3220</v>
      </c>
      <c r="L24">
        <v>3137</v>
      </c>
      <c r="M24">
        <v>3163</v>
      </c>
      <c r="N24" s="1">
        <f>SUM(TablaOg[[#This Row],[  Ej 1]:[  Ej 10]])/10</f>
        <v>3177.3</v>
      </c>
    </row>
    <row r="25" spans="2:14" ht="15.75" x14ac:dyDescent="0.3">
      <c r="B25" s="2" t="s">
        <v>19</v>
      </c>
      <c r="C25">
        <v>1806</v>
      </c>
      <c r="D25">
        <v>1802</v>
      </c>
      <c r="E25">
        <v>1802</v>
      </c>
      <c r="F25">
        <v>1827</v>
      </c>
      <c r="G25">
        <v>1910</v>
      </c>
      <c r="H25">
        <v>1802</v>
      </c>
      <c r="I25">
        <v>1846</v>
      </c>
      <c r="J25">
        <v>1804</v>
      </c>
      <c r="K25">
        <v>2017</v>
      </c>
      <c r="L25">
        <v>1837</v>
      </c>
      <c r="M25">
        <v>1843</v>
      </c>
      <c r="N25" s="1">
        <f>SUM(TablaOg[[#This Row],[  Ej 1]:[  Ej 10]])/10</f>
        <v>1849</v>
      </c>
    </row>
    <row r="26" spans="2:14" ht="15.75" x14ac:dyDescent="0.3">
      <c r="B26" s="2" t="s">
        <v>20</v>
      </c>
      <c r="C26">
        <v>577</v>
      </c>
      <c r="D26">
        <v>500</v>
      </c>
      <c r="E26">
        <v>471</v>
      </c>
      <c r="F26">
        <v>481</v>
      </c>
      <c r="G26">
        <v>481</v>
      </c>
      <c r="H26">
        <v>501</v>
      </c>
      <c r="I26">
        <v>480</v>
      </c>
      <c r="J26">
        <v>468</v>
      </c>
      <c r="K26">
        <v>479</v>
      </c>
      <c r="L26">
        <v>477</v>
      </c>
      <c r="M26">
        <v>478</v>
      </c>
      <c r="N26" s="1">
        <f>SUM(TablaOg[[#This Row],[  Ej 1]:[  Ej 10]])/10</f>
        <v>481.6</v>
      </c>
    </row>
    <row r="27" spans="2:14" ht="15.75" x14ac:dyDescent="0.3">
      <c r="B27" s="2" t="s">
        <v>21</v>
      </c>
      <c r="C27">
        <v>594</v>
      </c>
      <c r="D27">
        <v>544</v>
      </c>
      <c r="E27">
        <v>539</v>
      </c>
      <c r="F27">
        <v>538</v>
      </c>
      <c r="G27">
        <v>552</v>
      </c>
      <c r="H27">
        <v>539</v>
      </c>
      <c r="I27">
        <v>538</v>
      </c>
      <c r="J27">
        <v>552</v>
      </c>
      <c r="K27">
        <v>541</v>
      </c>
      <c r="L27">
        <v>537</v>
      </c>
      <c r="M27">
        <v>542</v>
      </c>
      <c r="N27" s="1">
        <f>SUM(TablaOg[[#This Row],[  Ej 1]:[  Ej 10]])/10</f>
        <v>542.20000000000005</v>
      </c>
    </row>
    <row r="28" spans="2:14" ht="15.75" x14ac:dyDescent="0.3">
      <c r="B28" s="2" t="s">
        <v>22</v>
      </c>
      <c r="C28">
        <v>390</v>
      </c>
      <c r="D28">
        <v>373</v>
      </c>
      <c r="E28">
        <v>407</v>
      </c>
      <c r="F28">
        <v>373</v>
      </c>
      <c r="G28">
        <v>373</v>
      </c>
      <c r="H28">
        <v>380</v>
      </c>
      <c r="I28">
        <v>378</v>
      </c>
      <c r="J28">
        <v>382</v>
      </c>
      <c r="K28">
        <v>371</v>
      </c>
      <c r="L28">
        <v>371</v>
      </c>
      <c r="M28">
        <v>373</v>
      </c>
      <c r="N28" s="1">
        <f>SUM(TablaOg[[#This Row],[  Ej 1]:[  Ej 10]])/10</f>
        <v>378.1</v>
      </c>
    </row>
    <row r="31" spans="2:14" x14ac:dyDescent="0.25">
      <c r="B31" t="s">
        <v>24</v>
      </c>
      <c r="C31" t="s">
        <v>1</v>
      </c>
      <c r="D31" t="s">
        <v>2</v>
      </c>
      <c r="E31" t="s">
        <v>3</v>
      </c>
      <c r="F31" t="s">
        <v>4</v>
      </c>
      <c r="G31" t="s">
        <v>5</v>
      </c>
      <c r="H31" t="s">
        <v>6</v>
      </c>
      <c r="I31" t="s">
        <v>7</v>
      </c>
      <c r="J31" t="s">
        <v>8</v>
      </c>
      <c r="K31" t="s">
        <v>9</v>
      </c>
      <c r="L31" t="s">
        <v>10</v>
      </c>
      <c r="M31" t="s">
        <v>11</v>
      </c>
      <c r="N31" t="s">
        <v>12</v>
      </c>
    </row>
    <row r="32" spans="2:14" ht="15.75" x14ac:dyDescent="0.3">
      <c r="B32" s="2" t="s">
        <v>13</v>
      </c>
      <c r="C32">
        <v>24216</v>
      </c>
      <c r="D32">
        <v>24497</v>
      </c>
      <c r="E32">
        <v>24383</v>
      </c>
      <c r="F32">
        <v>24166</v>
      </c>
      <c r="G32">
        <v>24108</v>
      </c>
      <c r="H32">
        <v>24255</v>
      </c>
      <c r="I32">
        <v>24406</v>
      </c>
      <c r="J32">
        <v>24778</v>
      </c>
      <c r="K32">
        <v>24129</v>
      </c>
      <c r="L32">
        <v>24493</v>
      </c>
      <c r="M32">
        <v>24246</v>
      </c>
      <c r="N32" s="1">
        <f>SUM(TablaO1[[#This Row],[  Ej 1]:[  Ej 10]])/10</f>
        <v>24346.1</v>
      </c>
    </row>
    <row r="33" spans="2:14" ht="15.75" x14ac:dyDescent="0.3">
      <c r="B33" s="2" t="s">
        <v>14</v>
      </c>
      <c r="C33">
        <v>13120</v>
      </c>
      <c r="D33">
        <v>12793</v>
      </c>
      <c r="E33">
        <v>13940</v>
      </c>
      <c r="F33">
        <v>12930</v>
      </c>
      <c r="G33">
        <v>13033</v>
      </c>
      <c r="H33">
        <v>13917</v>
      </c>
      <c r="I33">
        <v>15701</v>
      </c>
      <c r="J33">
        <v>13037</v>
      </c>
      <c r="K33">
        <v>13123</v>
      </c>
      <c r="L33">
        <v>13866</v>
      </c>
      <c r="M33">
        <v>13031</v>
      </c>
      <c r="N33" s="1">
        <f>SUM(TablaO1[[#This Row],[  Ej 1]:[  Ej 10]])/10</f>
        <v>13537.1</v>
      </c>
    </row>
    <row r="34" spans="2:14" ht="15.75" x14ac:dyDescent="0.3">
      <c r="B34" s="2" t="s">
        <v>15</v>
      </c>
      <c r="C34">
        <v>12013</v>
      </c>
      <c r="D34">
        <v>12258</v>
      </c>
      <c r="E34">
        <v>11967</v>
      </c>
      <c r="F34">
        <v>12006</v>
      </c>
      <c r="G34">
        <v>12003</v>
      </c>
      <c r="H34">
        <v>11924</v>
      </c>
      <c r="I34">
        <v>13187</v>
      </c>
      <c r="J34">
        <v>12023</v>
      </c>
      <c r="K34">
        <v>11987</v>
      </c>
      <c r="L34">
        <v>11921</v>
      </c>
      <c r="M34">
        <v>11983</v>
      </c>
      <c r="N34" s="1">
        <f>SUM(TablaO1[[#This Row],[  Ej 1]:[  Ej 10]])/10</f>
        <v>12125.9</v>
      </c>
    </row>
    <row r="35" spans="2:14" ht="15.75" x14ac:dyDescent="0.3">
      <c r="B35" s="2" t="s">
        <v>16</v>
      </c>
      <c r="C35">
        <v>11306</v>
      </c>
      <c r="D35">
        <v>11178</v>
      </c>
      <c r="E35">
        <v>11236</v>
      </c>
      <c r="F35">
        <v>11206</v>
      </c>
      <c r="G35">
        <v>11123</v>
      </c>
      <c r="H35">
        <v>11755</v>
      </c>
      <c r="I35">
        <v>13034</v>
      </c>
      <c r="J35">
        <v>11288</v>
      </c>
      <c r="K35">
        <v>11094</v>
      </c>
      <c r="L35">
        <v>11163</v>
      </c>
      <c r="M35">
        <v>11248</v>
      </c>
      <c r="N35" s="1">
        <f>SUM(TablaO1[[#This Row],[  Ej 1]:[  Ej 10]])/10</f>
        <v>11432.5</v>
      </c>
    </row>
    <row r="36" spans="2:14" ht="15.75" x14ac:dyDescent="0.3">
      <c r="B36" s="2" t="s">
        <v>17</v>
      </c>
      <c r="C36">
        <v>6904</v>
      </c>
      <c r="D36">
        <v>7407</v>
      </c>
      <c r="E36">
        <v>7257</v>
      </c>
      <c r="F36">
        <v>6945</v>
      </c>
      <c r="G36">
        <v>7163</v>
      </c>
      <c r="H36">
        <v>8856</v>
      </c>
      <c r="I36">
        <v>7381</v>
      </c>
      <c r="J36">
        <v>7253</v>
      </c>
      <c r="K36">
        <v>7269</v>
      </c>
      <c r="L36">
        <v>7142</v>
      </c>
      <c r="M36">
        <v>7180</v>
      </c>
      <c r="N36" s="1">
        <f>SUM(TablaO1[[#This Row],[  Ej 1]:[  Ej 10]])/10</f>
        <v>7385.3</v>
      </c>
    </row>
    <row r="37" spans="2:14" ht="15.75" x14ac:dyDescent="0.3">
      <c r="B37" s="2" t="s">
        <v>18</v>
      </c>
      <c r="C37">
        <v>3162</v>
      </c>
      <c r="D37">
        <v>3164</v>
      </c>
      <c r="E37">
        <v>3139</v>
      </c>
      <c r="F37">
        <v>3257</v>
      </c>
      <c r="G37">
        <v>3154</v>
      </c>
      <c r="H37">
        <v>3158</v>
      </c>
      <c r="I37">
        <v>3158</v>
      </c>
      <c r="J37">
        <v>3131</v>
      </c>
      <c r="K37">
        <v>3238</v>
      </c>
      <c r="L37">
        <v>3132</v>
      </c>
      <c r="M37">
        <v>3155</v>
      </c>
      <c r="N37" s="1">
        <f>SUM(TablaO1[[#This Row],[  Ej 1]:[  Ej 10]])/10</f>
        <v>3168.6</v>
      </c>
    </row>
    <row r="38" spans="2:14" ht="15.75" x14ac:dyDescent="0.3">
      <c r="B38" s="2" t="s">
        <v>19</v>
      </c>
      <c r="C38">
        <v>1795</v>
      </c>
      <c r="D38">
        <v>1762</v>
      </c>
      <c r="E38">
        <v>1778</v>
      </c>
      <c r="F38">
        <v>1758</v>
      </c>
      <c r="G38">
        <v>1760</v>
      </c>
      <c r="H38">
        <v>1798</v>
      </c>
      <c r="I38">
        <v>1758</v>
      </c>
      <c r="J38">
        <v>1834</v>
      </c>
      <c r="K38">
        <v>1802</v>
      </c>
      <c r="L38">
        <v>1768</v>
      </c>
      <c r="M38">
        <v>1812</v>
      </c>
      <c r="N38" s="1">
        <f>SUM(TablaO1[[#This Row],[  Ej 1]:[  Ej 10]])/10</f>
        <v>1783</v>
      </c>
    </row>
    <row r="39" spans="2:14" ht="15.75" x14ac:dyDescent="0.3">
      <c r="B39" s="2" t="s">
        <v>20</v>
      </c>
      <c r="C39">
        <v>470</v>
      </c>
      <c r="D39">
        <v>473</v>
      </c>
      <c r="E39">
        <v>480</v>
      </c>
      <c r="F39">
        <v>470</v>
      </c>
      <c r="G39">
        <v>504</v>
      </c>
      <c r="H39">
        <v>469</v>
      </c>
      <c r="I39">
        <v>506</v>
      </c>
      <c r="J39">
        <v>469</v>
      </c>
      <c r="K39">
        <v>472</v>
      </c>
      <c r="L39">
        <v>469</v>
      </c>
      <c r="M39">
        <v>483</v>
      </c>
      <c r="N39" s="1">
        <f>SUM(TablaO1[[#This Row],[  Ej 1]:[  Ej 10]])/10</f>
        <v>479.5</v>
      </c>
    </row>
    <row r="40" spans="2:14" ht="15.75" x14ac:dyDescent="0.3">
      <c r="B40" s="2" t="s">
        <v>21</v>
      </c>
      <c r="C40">
        <v>539</v>
      </c>
      <c r="D40">
        <v>536</v>
      </c>
      <c r="E40">
        <v>536</v>
      </c>
      <c r="F40">
        <v>536</v>
      </c>
      <c r="G40">
        <v>546</v>
      </c>
      <c r="H40">
        <v>542</v>
      </c>
      <c r="I40">
        <v>556</v>
      </c>
      <c r="J40">
        <v>540</v>
      </c>
      <c r="K40">
        <v>572</v>
      </c>
      <c r="L40">
        <v>534</v>
      </c>
      <c r="M40">
        <v>607</v>
      </c>
      <c r="N40" s="1">
        <f>SUM(TablaO1[[#This Row],[  Ej 1]:[  Ej 10]])/10</f>
        <v>550.5</v>
      </c>
    </row>
    <row r="41" spans="2:14" ht="15.75" x14ac:dyDescent="0.3">
      <c r="B41" s="2" t="s">
        <v>22</v>
      </c>
      <c r="C41">
        <v>371</v>
      </c>
      <c r="D41">
        <v>373</v>
      </c>
      <c r="E41">
        <v>372</v>
      </c>
      <c r="F41">
        <v>456</v>
      </c>
      <c r="G41">
        <v>376</v>
      </c>
      <c r="H41">
        <v>372</v>
      </c>
      <c r="I41">
        <v>375</v>
      </c>
      <c r="J41">
        <v>374</v>
      </c>
      <c r="K41">
        <v>377</v>
      </c>
      <c r="L41">
        <v>369</v>
      </c>
      <c r="M41">
        <v>401</v>
      </c>
      <c r="N41" s="1">
        <f>SUM(TablaO1[[#This Row],[  Ej 1]:[  Ej 10]])/10</f>
        <v>384.5</v>
      </c>
    </row>
    <row r="44" spans="2:14" x14ac:dyDescent="0.25">
      <c r="B44" t="s">
        <v>25</v>
      </c>
      <c r="C44" t="s">
        <v>1</v>
      </c>
      <c r="D44" t="s">
        <v>2</v>
      </c>
      <c r="E44" t="s">
        <v>3</v>
      </c>
      <c r="F44" t="s">
        <v>4</v>
      </c>
      <c r="G44" t="s">
        <v>5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</row>
    <row r="45" spans="2:14" ht="15.75" x14ac:dyDescent="0.3">
      <c r="B45" s="2" t="s">
        <v>13</v>
      </c>
      <c r="C45">
        <v>16194</v>
      </c>
      <c r="D45">
        <v>17418</v>
      </c>
      <c r="E45">
        <v>16677</v>
      </c>
      <c r="F45">
        <v>16501</v>
      </c>
      <c r="G45">
        <v>16300</v>
      </c>
      <c r="H45">
        <v>17778</v>
      </c>
      <c r="I45">
        <v>16452</v>
      </c>
      <c r="J45">
        <v>16979</v>
      </c>
      <c r="K45">
        <v>18701</v>
      </c>
      <c r="L45">
        <v>17572</v>
      </c>
      <c r="M45">
        <v>16314</v>
      </c>
      <c r="N45" s="1">
        <f>SUM(TablaO2[[#This Row],[  Ej 1]:[  Ej 10]])/10</f>
        <v>17069.2</v>
      </c>
    </row>
    <row r="46" spans="2:14" ht="15.75" x14ac:dyDescent="0.3">
      <c r="B46" s="2" t="s">
        <v>14</v>
      </c>
      <c r="C46">
        <v>9256</v>
      </c>
      <c r="D46">
        <v>9466</v>
      </c>
      <c r="E46">
        <v>9707</v>
      </c>
      <c r="F46">
        <v>9226</v>
      </c>
      <c r="G46">
        <v>9258</v>
      </c>
      <c r="H46">
        <v>9291</v>
      </c>
      <c r="I46">
        <v>9330</v>
      </c>
      <c r="J46">
        <v>9442</v>
      </c>
      <c r="K46">
        <v>9241</v>
      </c>
      <c r="L46">
        <v>9193</v>
      </c>
      <c r="M46">
        <v>9265</v>
      </c>
      <c r="N46" s="1">
        <f>SUM(TablaO2[[#This Row],[  Ej 1]:[  Ej 10]])/10</f>
        <v>9341.9</v>
      </c>
    </row>
    <row r="47" spans="2:14" ht="15.75" x14ac:dyDescent="0.3">
      <c r="B47" s="2" t="s">
        <v>15</v>
      </c>
      <c r="C47">
        <v>11921</v>
      </c>
      <c r="D47">
        <v>12214</v>
      </c>
      <c r="E47">
        <v>12073</v>
      </c>
      <c r="F47">
        <v>11924</v>
      </c>
      <c r="G47">
        <v>11993</v>
      </c>
      <c r="H47">
        <v>11905</v>
      </c>
      <c r="I47">
        <v>13139</v>
      </c>
      <c r="J47">
        <v>11912</v>
      </c>
      <c r="K47">
        <v>12384</v>
      </c>
      <c r="L47">
        <v>11972</v>
      </c>
      <c r="M47">
        <v>11926</v>
      </c>
      <c r="N47" s="1">
        <f>SUM(TablaO2[[#This Row],[  Ej 1]:[  Ej 10]])/10</f>
        <v>12144.2</v>
      </c>
    </row>
    <row r="48" spans="2:14" ht="15.75" x14ac:dyDescent="0.3">
      <c r="B48" s="2" t="s">
        <v>16</v>
      </c>
      <c r="C48">
        <v>11338</v>
      </c>
      <c r="D48">
        <v>11210</v>
      </c>
      <c r="E48">
        <v>12029</v>
      </c>
      <c r="F48">
        <v>11192</v>
      </c>
      <c r="G48">
        <v>11248</v>
      </c>
      <c r="H48">
        <v>11227</v>
      </c>
      <c r="I48">
        <v>11588</v>
      </c>
      <c r="J48">
        <v>11229</v>
      </c>
      <c r="K48">
        <v>11218</v>
      </c>
      <c r="L48">
        <v>11235</v>
      </c>
      <c r="M48">
        <v>11210</v>
      </c>
      <c r="N48" s="1">
        <f>SUM(TablaO2[[#This Row],[  Ej 1]:[  Ej 10]])/10</f>
        <v>11338.6</v>
      </c>
    </row>
    <row r="49" spans="2:14" ht="15.75" x14ac:dyDescent="0.3">
      <c r="B49" s="2" t="s">
        <v>17</v>
      </c>
      <c r="C49">
        <v>7046</v>
      </c>
      <c r="D49">
        <v>7111</v>
      </c>
      <c r="E49">
        <v>8083</v>
      </c>
      <c r="F49">
        <v>6985</v>
      </c>
      <c r="G49">
        <v>6900</v>
      </c>
      <c r="H49">
        <v>6930</v>
      </c>
      <c r="I49">
        <v>6937</v>
      </c>
      <c r="J49">
        <v>6934</v>
      </c>
      <c r="K49">
        <v>7017</v>
      </c>
      <c r="L49">
        <v>8051</v>
      </c>
      <c r="M49">
        <v>6935</v>
      </c>
      <c r="N49" s="1">
        <f>SUM(TablaO2[[#This Row],[  Ej 1]:[  Ej 10]])/10</f>
        <v>7188.3</v>
      </c>
    </row>
    <row r="50" spans="2:14" ht="15.75" x14ac:dyDescent="0.3">
      <c r="B50" s="2" t="s">
        <v>18</v>
      </c>
      <c r="C50">
        <v>2782</v>
      </c>
      <c r="D50">
        <v>2796</v>
      </c>
      <c r="E50">
        <v>2793</v>
      </c>
      <c r="F50">
        <v>2779</v>
      </c>
      <c r="G50">
        <v>2775</v>
      </c>
      <c r="H50">
        <v>2820</v>
      </c>
      <c r="I50">
        <v>2845</v>
      </c>
      <c r="J50">
        <v>2778</v>
      </c>
      <c r="K50">
        <v>2868</v>
      </c>
      <c r="L50">
        <v>2795</v>
      </c>
      <c r="M50">
        <v>2776</v>
      </c>
      <c r="N50" s="1">
        <f>SUM(TablaO2[[#This Row],[  Ej 1]:[  Ej 10]])/10</f>
        <v>2802.5</v>
      </c>
    </row>
    <row r="51" spans="2:14" ht="15.75" x14ac:dyDescent="0.3">
      <c r="B51" s="2" t="s">
        <v>19</v>
      </c>
      <c r="C51">
        <v>1579</v>
      </c>
      <c r="D51">
        <v>1568</v>
      </c>
      <c r="E51">
        <v>1669</v>
      </c>
      <c r="F51">
        <v>1578</v>
      </c>
      <c r="G51">
        <v>1573</v>
      </c>
      <c r="H51">
        <v>1571</v>
      </c>
      <c r="I51">
        <v>1590</v>
      </c>
      <c r="J51">
        <v>1574</v>
      </c>
      <c r="K51">
        <v>1571</v>
      </c>
      <c r="L51">
        <v>1569</v>
      </c>
      <c r="M51">
        <v>1572</v>
      </c>
      <c r="N51" s="1">
        <f>SUM(TablaO2[[#This Row],[  Ej 1]:[  Ej 10]])/10</f>
        <v>1583.5</v>
      </c>
    </row>
    <row r="52" spans="2:14" ht="15.75" x14ac:dyDescent="0.3">
      <c r="B52" s="2" t="s">
        <v>20</v>
      </c>
      <c r="C52">
        <v>488</v>
      </c>
      <c r="D52">
        <v>470</v>
      </c>
      <c r="E52">
        <v>502</v>
      </c>
      <c r="F52">
        <v>468</v>
      </c>
      <c r="G52">
        <v>501</v>
      </c>
      <c r="H52">
        <v>471</v>
      </c>
      <c r="I52">
        <v>536</v>
      </c>
      <c r="J52">
        <v>468</v>
      </c>
      <c r="K52">
        <v>471</v>
      </c>
      <c r="L52">
        <v>479</v>
      </c>
      <c r="M52">
        <v>470</v>
      </c>
      <c r="N52" s="1">
        <f>SUM(TablaO2[[#This Row],[  Ej 1]:[  Ej 10]])/10</f>
        <v>483.6</v>
      </c>
    </row>
    <row r="53" spans="2:14" ht="15.75" x14ac:dyDescent="0.3">
      <c r="B53" s="2" t="s">
        <v>21</v>
      </c>
      <c r="C53">
        <v>616</v>
      </c>
      <c r="D53">
        <v>541</v>
      </c>
      <c r="E53">
        <v>546</v>
      </c>
      <c r="F53">
        <v>538</v>
      </c>
      <c r="G53">
        <v>544</v>
      </c>
      <c r="H53">
        <v>539</v>
      </c>
      <c r="I53">
        <v>542</v>
      </c>
      <c r="J53">
        <v>642</v>
      </c>
      <c r="K53">
        <v>545</v>
      </c>
      <c r="L53">
        <v>538</v>
      </c>
      <c r="M53">
        <v>539</v>
      </c>
      <c r="N53" s="1">
        <f>SUM(TablaO2[[#This Row],[  Ej 1]:[  Ej 10]])/10</f>
        <v>551.4</v>
      </c>
    </row>
    <row r="54" spans="2:14" ht="15.75" x14ac:dyDescent="0.3">
      <c r="B54" s="2" t="s">
        <v>22</v>
      </c>
      <c r="C54">
        <v>389</v>
      </c>
      <c r="D54">
        <v>439</v>
      </c>
      <c r="E54">
        <v>375</v>
      </c>
      <c r="F54">
        <v>470</v>
      </c>
      <c r="G54">
        <v>384</v>
      </c>
      <c r="H54">
        <v>403</v>
      </c>
      <c r="I54">
        <v>377</v>
      </c>
      <c r="J54">
        <v>446</v>
      </c>
      <c r="K54">
        <v>415</v>
      </c>
      <c r="L54">
        <v>371</v>
      </c>
      <c r="M54">
        <v>480</v>
      </c>
      <c r="N54" s="1">
        <f>SUM(TablaO2[[#This Row],[  Ej 1]:[  Ej 10]])/10</f>
        <v>416</v>
      </c>
    </row>
    <row r="57" spans="2:14" x14ac:dyDescent="0.25">
      <c r="B57" t="s">
        <v>26</v>
      </c>
      <c r="C57" t="s">
        <v>1</v>
      </c>
      <c r="D57" t="s">
        <v>2</v>
      </c>
      <c r="E57" t="s">
        <v>3</v>
      </c>
      <c r="F57" t="s">
        <v>4</v>
      </c>
      <c r="G57" t="s">
        <v>5</v>
      </c>
      <c r="H57" t="s">
        <v>6</v>
      </c>
      <c r="I57" t="s">
        <v>7</v>
      </c>
      <c r="J57" t="s">
        <v>8</v>
      </c>
      <c r="K57" t="s">
        <v>9</v>
      </c>
      <c r="L57" t="s">
        <v>10</v>
      </c>
      <c r="M57" t="s">
        <v>11</v>
      </c>
      <c r="N57" t="s">
        <v>12</v>
      </c>
    </row>
    <row r="58" spans="2:14" ht="15.75" x14ac:dyDescent="0.3">
      <c r="B58" s="2" t="s">
        <v>13</v>
      </c>
      <c r="C58">
        <v>6006</v>
      </c>
      <c r="D58">
        <v>6083</v>
      </c>
      <c r="E58">
        <v>6831</v>
      </c>
      <c r="F58">
        <v>6047</v>
      </c>
      <c r="G58">
        <v>6092</v>
      </c>
      <c r="H58">
        <v>6069</v>
      </c>
      <c r="I58">
        <v>6044</v>
      </c>
      <c r="J58">
        <v>6050</v>
      </c>
      <c r="K58">
        <v>6074</v>
      </c>
      <c r="L58">
        <v>6143</v>
      </c>
      <c r="M58">
        <v>6170</v>
      </c>
      <c r="N58" s="1">
        <f>SUM(TablaO3[[#This Row],[  Ej 1]:[  Ej 10]])/10</f>
        <v>6160.3</v>
      </c>
    </row>
    <row r="59" spans="2:14" ht="15.75" x14ac:dyDescent="0.3">
      <c r="B59" s="2" t="s">
        <v>14</v>
      </c>
      <c r="C59">
        <v>9421</v>
      </c>
      <c r="D59">
        <v>9333</v>
      </c>
      <c r="E59">
        <v>11973</v>
      </c>
      <c r="F59">
        <v>9269</v>
      </c>
      <c r="G59">
        <v>9245</v>
      </c>
      <c r="H59">
        <v>9333</v>
      </c>
      <c r="I59">
        <v>10905</v>
      </c>
      <c r="J59">
        <v>9386</v>
      </c>
      <c r="K59">
        <v>10855</v>
      </c>
      <c r="L59">
        <v>9324</v>
      </c>
      <c r="M59">
        <v>9291</v>
      </c>
      <c r="N59" s="1">
        <f>SUM(TablaO3[[#This Row],[  Ej 1]:[  Ej 10]])/10</f>
        <v>9891.4</v>
      </c>
    </row>
    <row r="60" spans="2:14" ht="15.75" x14ac:dyDescent="0.3">
      <c r="B60" s="2" t="s">
        <v>15</v>
      </c>
      <c r="C60">
        <v>11951</v>
      </c>
      <c r="D60">
        <v>11941</v>
      </c>
      <c r="E60">
        <v>12102</v>
      </c>
      <c r="F60">
        <v>11926</v>
      </c>
      <c r="G60">
        <v>11899</v>
      </c>
      <c r="H60">
        <v>11946</v>
      </c>
      <c r="I60">
        <v>11826</v>
      </c>
      <c r="J60">
        <v>11797</v>
      </c>
      <c r="K60">
        <v>11871</v>
      </c>
      <c r="L60">
        <v>12068</v>
      </c>
      <c r="M60">
        <v>11925</v>
      </c>
      <c r="N60" s="1">
        <f>SUM(TablaO3[[#This Row],[  Ej 1]:[  Ej 10]])/10</f>
        <v>11930.1</v>
      </c>
    </row>
    <row r="61" spans="2:14" ht="15.75" x14ac:dyDescent="0.3">
      <c r="B61" s="2" t="s">
        <v>16</v>
      </c>
      <c r="C61">
        <v>11109</v>
      </c>
      <c r="D61">
        <v>11440</v>
      </c>
      <c r="E61">
        <v>11215</v>
      </c>
      <c r="F61">
        <v>11223</v>
      </c>
      <c r="G61">
        <v>11285</v>
      </c>
      <c r="H61">
        <v>11312</v>
      </c>
      <c r="I61">
        <v>11231</v>
      </c>
      <c r="J61">
        <v>11264</v>
      </c>
      <c r="K61">
        <v>11380</v>
      </c>
      <c r="L61">
        <v>11284</v>
      </c>
      <c r="M61">
        <v>11165</v>
      </c>
      <c r="N61" s="1">
        <f>SUM(TablaO3[[#This Row],[  Ej 1]:[  Ej 10]])/10</f>
        <v>11279.9</v>
      </c>
    </row>
    <row r="62" spans="2:14" ht="15.75" x14ac:dyDescent="0.3">
      <c r="B62" s="2" t="s">
        <v>17</v>
      </c>
      <c r="C62">
        <v>1017</v>
      </c>
      <c r="D62">
        <v>934</v>
      </c>
      <c r="E62">
        <v>960</v>
      </c>
      <c r="F62">
        <v>933</v>
      </c>
      <c r="G62">
        <v>974</v>
      </c>
      <c r="H62">
        <v>935</v>
      </c>
      <c r="I62">
        <v>933</v>
      </c>
      <c r="J62">
        <v>936</v>
      </c>
      <c r="K62">
        <v>964</v>
      </c>
      <c r="L62">
        <v>1006</v>
      </c>
      <c r="M62">
        <v>934</v>
      </c>
      <c r="N62" s="1">
        <f>SUM(TablaO3[[#This Row],[  Ej 1]:[  Ej 10]])/10</f>
        <v>950.9</v>
      </c>
    </row>
    <row r="63" spans="2:14" ht="15.75" x14ac:dyDescent="0.3">
      <c r="B63" s="2" t="s">
        <v>18</v>
      </c>
      <c r="C63">
        <v>916</v>
      </c>
      <c r="D63">
        <v>807</v>
      </c>
      <c r="E63">
        <v>810</v>
      </c>
      <c r="F63">
        <v>807</v>
      </c>
      <c r="G63">
        <v>807</v>
      </c>
      <c r="H63">
        <v>808</v>
      </c>
      <c r="I63">
        <v>815</v>
      </c>
      <c r="J63">
        <v>832</v>
      </c>
      <c r="K63">
        <v>806</v>
      </c>
      <c r="L63">
        <v>822</v>
      </c>
      <c r="M63">
        <v>807</v>
      </c>
      <c r="N63" s="1">
        <f>SUM(TablaO3[[#This Row],[  Ej 1]:[  Ej 10]])/10</f>
        <v>812.1</v>
      </c>
    </row>
    <row r="64" spans="2:14" ht="15.75" x14ac:dyDescent="0.3">
      <c r="B64" s="2" t="s">
        <v>19</v>
      </c>
      <c r="C64">
        <v>881</v>
      </c>
      <c r="D64">
        <v>919</v>
      </c>
      <c r="E64">
        <v>875</v>
      </c>
      <c r="F64">
        <v>889</v>
      </c>
      <c r="G64">
        <v>878</v>
      </c>
      <c r="H64">
        <v>963</v>
      </c>
      <c r="I64">
        <v>872</v>
      </c>
      <c r="J64">
        <v>910</v>
      </c>
      <c r="K64">
        <v>908</v>
      </c>
      <c r="L64">
        <v>874</v>
      </c>
      <c r="M64">
        <v>907</v>
      </c>
      <c r="N64" s="1">
        <f>SUM(TablaO3[[#This Row],[  Ej 1]:[  Ej 10]])/10</f>
        <v>899.5</v>
      </c>
    </row>
    <row r="65" spans="2:14" ht="15.75" x14ac:dyDescent="0.3">
      <c r="B65" s="2" t="s">
        <v>20</v>
      </c>
      <c r="C65">
        <v>473</v>
      </c>
      <c r="D65">
        <v>475</v>
      </c>
      <c r="E65">
        <v>477</v>
      </c>
      <c r="F65">
        <v>472</v>
      </c>
      <c r="G65">
        <v>470</v>
      </c>
      <c r="H65">
        <v>519</v>
      </c>
      <c r="I65">
        <v>468</v>
      </c>
      <c r="J65">
        <v>476</v>
      </c>
      <c r="K65">
        <v>474</v>
      </c>
      <c r="L65">
        <v>469</v>
      </c>
      <c r="M65">
        <v>471</v>
      </c>
      <c r="N65" s="1">
        <f>SUM(TablaO3[[#This Row],[  Ej 1]:[  Ej 10]])/10</f>
        <v>477.1</v>
      </c>
    </row>
    <row r="66" spans="2:14" ht="15.75" x14ac:dyDescent="0.3">
      <c r="B66" s="2" t="s">
        <v>21</v>
      </c>
      <c r="C66">
        <v>541</v>
      </c>
      <c r="D66">
        <v>540</v>
      </c>
      <c r="E66">
        <v>539</v>
      </c>
      <c r="F66">
        <v>546</v>
      </c>
      <c r="G66">
        <v>540</v>
      </c>
      <c r="H66">
        <v>547</v>
      </c>
      <c r="I66">
        <v>567</v>
      </c>
      <c r="J66">
        <v>543</v>
      </c>
      <c r="K66">
        <v>545</v>
      </c>
      <c r="L66">
        <v>540</v>
      </c>
      <c r="M66">
        <v>587</v>
      </c>
      <c r="N66" s="1">
        <f>SUM(TablaO3[[#This Row],[  Ej 1]:[  Ej 10]])/10</f>
        <v>549.4</v>
      </c>
    </row>
    <row r="67" spans="2:14" ht="15.75" x14ac:dyDescent="0.3">
      <c r="B67" s="2" t="s">
        <v>22</v>
      </c>
      <c r="C67">
        <v>421</v>
      </c>
      <c r="D67">
        <v>373</v>
      </c>
      <c r="E67">
        <v>373</v>
      </c>
      <c r="F67">
        <v>374</v>
      </c>
      <c r="G67">
        <v>373</v>
      </c>
      <c r="H67">
        <v>376</v>
      </c>
      <c r="I67">
        <v>390</v>
      </c>
      <c r="J67">
        <v>374</v>
      </c>
      <c r="K67">
        <v>375</v>
      </c>
      <c r="L67">
        <v>373</v>
      </c>
      <c r="M67">
        <v>395</v>
      </c>
      <c r="N67" s="1">
        <f>SUM(TablaO3[[#This Row],[  Ej 1]:[  Ej 10]])/10</f>
        <v>377.6</v>
      </c>
    </row>
    <row r="70" spans="2:14" x14ac:dyDescent="0.25">
      <c r="I70" s="6" t="s">
        <v>27</v>
      </c>
      <c r="J70" s="6"/>
      <c r="K70" s="6"/>
      <c r="L70" s="6"/>
      <c r="M70" s="6"/>
      <c r="N70" s="6"/>
    </row>
    <row r="71" spans="2:14" x14ac:dyDescent="0.25">
      <c r="B71" t="s">
        <v>28</v>
      </c>
      <c r="C71" s="3" t="s">
        <v>29</v>
      </c>
      <c r="D71" s="3" t="s">
        <v>30</v>
      </c>
      <c r="E71" s="3" t="s">
        <v>31</v>
      </c>
      <c r="F71" s="3" t="s">
        <v>32</v>
      </c>
      <c r="G71" s="3" t="s">
        <v>33</v>
      </c>
      <c r="I71" t="s">
        <v>34</v>
      </c>
      <c r="J71" s="3" t="s">
        <v>29</v>
      </c>
      <c r="K71" s="3" t="s">
        <v>30</v>
      </c>
      <c r="L71" s="3" t="s">
        <v>31</v>
      </c>
      <c r="M71" s="3" t="s">
        <v>32</v>
      </c>
      <c r="N71" s="3" t="s">
        <v>33</v>
      </c>
    </row>
    <row r="72" spans="2:14" ht="15.75" x14ac:dyDescent="0.3">
      <c r="B72" s="4" t="s">
        <v>35</v>
      </c>
      <c r="C72">
        <f>N6</f>
        <v>89873.1</v>
      </c>
      <c r="D72">
        <f>N19</f>
        <v>18582.400000000001</v>
      </c>
      <c r="E72">
        <f>N32</f>
        <v>24346.1</v>
      </c>
      <c r="F72">
        <f>N45</f>
        <v>17069.2</v>
      </c>
      <c r="G72">
        <f>N58</f>
        <v>6160.3</v>
      </c>
      <c r="I72" s="4" t="s">
        <v>35</v>
      </c>
      <c r="J72">
        <f t="shared" ref="J72:J81" si="0">$F$72/C72</f>
        <v>0.18992557283547579</v>
      </c>
      <c r="K72">
        <f t="shared" ref="K72:K81" si="1">$F$72/D72</f>
        <v>0.91856810745651796</v>
      </c>
      <c r="L72">
        <f t="shared" ref="L72:L81" si="2">$F$72/E72</f>
        <v>0.70110613198828564</v>
      </c>
      <c r="M72" s="5">
        <f t="shared" ref="M72:N81" si="3">$F$72/F72</f>
        <v>1</v>
      </c>
      <c r="N72">
        <f t="shared" si="3"/>
        <v>2.7708390825122153</v>
      </c>
    </row>
    <row r="73" spans="2:14" ht="15.75" x14ac:dyDescent="0.3">
      <c r="B73" s="4" t="s">
        <v>36</v>
      </c>
      <c r="C73">
        <f t="shared" ref="C73:C81" si="4">N7</f>
        <v>48108.1</v>
      </c>
      <c r="D73">
        <f t="shared" ref="D73:D81" si="5">N20</f>
        <v>9609.6</v>
      </c>
      <c r="E73">
        <f t="shared" ref="E73:E81" si="6">N33</f>
        <v>13537.1</v>
      </c>
      <c r="F73">
        <f t="shared" ref="F73:F81" si="7">N46</f>
        <v>9341.9</v>
      </c>
      <c r="G73">
        <f t="shared" ref="G73:G81" si="8">N59</f>
        <v>9891.4</v>
      </c>
      <c r="I73" s="4" t="s">
        <v>36</v>
      </c>
      <c r="J73">
        <f t="shared" si="0"/>
        <v>0.35480927328246181</v>
      </c>
      <c r="K73">
        <f t="shared" si="1"/>
        <v>1.7762654012654013</v>
      </c>
      <c r="L73">
        <f t="shared" si="2"/>
        <v>1.2609199902490194</v>
      </c>
      <c r="M73">
        <f t="shared" si="3"/>
        <v>1.8271657799805181</v>
      </c>
      <c r="N73">
        <f t="shared" si="3"/>
        <v>1.7256606749297372</v>
      </c>
    </row>
    <row r="74" spans="2:14" ht="15.75" x14ac:dyDescent="0.3">
      <c r="B74" s="4" t="s">
        <v>37</v>
      </c>
      <c r="C74">
        <f t="shared" si="4"/>
        <v>13977.9</v>
      </c>
      <c r="D74">
        <f t="shared" si="5"/>
        <v>12054.9</v>
      </c>
      <c r="E74">
        <f t="shared" si="6"/>
        <v>12125.9</v>
      </c>
      <c r="F74">
        <f t="shared" si="7"/>
        <v>12144.2</v>
      </c>
      <c r="G74">
        <f t="shared" si="8"/>
        <v>11930.1</v>
      </c>
      <c r="I74" s="4" t="s">
        <v>37</v>
      </c>
      <c r="J74">
        <f t="shared" si="0"/>
        <v>1.2211562538006426</v>
      </c>
      <c r="K74">
        <f t="shared" si="1"/>
        <v>1.4159553376635228</v>
      </c>
      <c r="L74">
        <f t="shared" si="2"/>
        <v>1.4076645857214722</v>
      </c>
      <c r="M74">
        <f t="shared" si="3"/>
        <v>1.4055433869666178</v>
      </c>
      <c r="N74">
        <f t="shared" si="3"/>
        <v>1.4307675543373484</v>
      </c>
    </row>
    <row r="75" spans="2:14" ht="15.75" x14ac:dyDescent="0.3">
      <c r="B75" s="4" t="s">
        <v>38</v>
      </c>
      <c r="C75">
        <f t="shared" si="4"/>
        <v>12738.3</v>
      </c>
      <c r="D75">
        <f t="shared" si="5"/>
        <v>14965.9</v>
      </c>
      <c r="E75">
        <f t="shared" si="6"/>
        <v>11432.5</v>
      </c>
      <c r="F75">
        <f t="shared" si="7"/>
        <v>11338.6</v>
      </c>
      <c r="G75">
        <f t="shared" si="8"/>
        <v>11279.9</v>
      </c>
      <c r="I75" s="4" t="s">
        <v>38</v>
      </c>
      <c r="J75">
        <f t="shared" si="0"/>
        <v>1.3399904225838615</v>
      </c>
      <c r="K75">
        <f t="shared" si="1"/>
        <v>1.1405394931143467</v>
      </c>
      <c r="L75">
        <f t="shared" si="2"/>
        <v>1.4930417668926308</v>
      </c>
      <c r="M75">
        <f t="shared" si="3"/>
        <v>1.5054063111848024</v>
      </c>
      <c r="N75">
        <f t="shared" si="3"/>
        <v>1.5132403656060782</v>
      </c>
    </row>
    <row r="76" spans="2:14" ht="15.75" x14ac:dyDescent="0.3">
      <c r="B76" s="4" t="s">
        <v>39</v>
      </c>
      <c r="C76">
        <f t="shared" si="4"/>
        <v>23177.9</v>
      </c>
      <c r="D76">
        <f t="shared" si="5"/>
        <v>5875.1</v>
      </c>
      <c r="E76">
        <f t="shared" si="6"/>
        <v>7385.3</v>
      </c>
      <c r="F76">
        <f t="shared" si="7"/>
        <v>7188.3</v>
      </c>
      <c r="G76">
        <f t="shared" si="8"/>
        <v>950.9</v>
      </c>
      <c r="I76" s="4" t="s">
        <v>39</v>
      </c>
      <c r="J76">
        <f t="shared" si="0"/>
        <v>0.73644290466349405</v>
      </c>
      <c r="K76">
        <f t="shared" si="1"/>
        <v>2.9053462919780086</v>
      </c>
      <c r="L76">
        <f t="shared" si="2"/>
        <v>2.3112398954680242</v>
      </c>
      <c r="M76">
        <f t="shared" si="3"/>
        <v>2.3745809162110652</v>
      </c>
      <c r="N76">
        <f t="shared" si="3"/>
        <v>17.950573141234621</v>
      </c>
    </row>
    <row r="77" spans="2:14" ht="15.75" x14ac:dyDescent="0.3">
      <c r="B77" s="4" t="s">
        <v>40</v>
      </c>
      <c r="C77">
        <f t="shared" si="4"/>
        <v>9411.7000000000007</v>
      </c>
      <c r="D77">
        <f t="shared" si="5"/>
        <v>3177.3</v>
      </c>
      <c r="E77">
        <f t="shared" si="6"/>
        <v>3168.6</v>
      </c>
      <c r="F77">
        <f t="shared" si="7"/>
        <v>2802.5</v>
      </c>
      <c r="G77">
        <f t="shared" si="8"/>
        <v>812.1</v>
      </c>
      <c r="I77" s="4" t="s">
        <v>40</v>
      </c>
      <c r="J77">
        <f t="shared" si="0"/>
        <v>1.813614968602909</v>
      </c>
      <c r="K77">
        <f t="shared" si="1"/>
        <v>5.3722342869732165</v>
      </c>
      <c r="L77">
        <f t="shared" si="2"/>
        <v>5.3869847882345523</v>
      </c>
      <c r="M77">
        <f t="shared" si="3"/>
        <v>6.0907047279214988</v>
      </c>
      <c r="N77">
        <f t="shared" si="3"/>
        <v>21.01859376924024</v>
      </c>
    </row>
    <row r="78" spans="2:14" ht="15.75" x14ac:dyDescent="0.3">
      <c r="B78" s="4" t="s">
        <v>41</v>
      </c>
      <c r="C78">
        <f t="shared" si="4"/>
        <v>4727.8999999999996</v>
      </c>
      <c r="D78">
        <f t="shared" si="5"/>
        <v>1849</v>
      </c>
      <c r="E78">
        <f t="shared" si="6"/>
        <v>1783</v>
      </c>
      <c r="F78">
        <f t="shared" si="7"/>
        <v>1583.5</v>
      </c>
      <c r="G78">
        <f t="shared" si="8"/>
        <v>899.5</v>
      </c>
      <c r="I78" s="4" t="s">
        <v>41</v>
      </c>
      <c r="J78">
        <f t="shared" si="0"/>
        <v>3.6103132468960855</v>
      </c>
      <c r="K78">
        <f t="shared" si="1"/>
        <v>9.2315846403461332</v>
      </c>
      <c r="L78">
        <f t="shared" si="2"/>
        <v>9.5733034212002242</v>
      </c>
      <c r="M78">
        <f t="shared" si="3"/>
        <v>10.779412693400696</v>
      </c>
      <c r="N78">
        <f t="shared" si="3"/>
        <v>18.976320177876598</v>
      </c>
    </row>
    <row r="79" spans="2:14" ht="15.75" x14ac:dyDescent="0.3">
      <c r="B79" s="4" t="s">
        <v>42</v>
      </c>
      <c r="C79">
        <f t="shared" si="4"/>
        <v>958.1</v>
      </c>
      <c r="D79">
        <f t="shared" si="5"/>
        <v>481.6</v>
      </c>
      <c r="E79">
        <f t="shared" si="6"/>
        <v>479.5</v>
      </c>
      <c r="F79">
        <f t="shared" si="7"/>
        <v>483.6</v>
      </c>
      <c r="G79">
        <f t="shared" si="8"/>
        <v>477.1</v>
      </c>
      <c r="I79" s="4" t="s">
        <v>42</v>
      </c>
      <c r="J79">
        <f t="shared" si="0"/>
        <v>17.815676860452982</v>
      </c>
      <c r="K79">
        <f t="shared" si="1"/>
        <v>35.442691029900331</v>
      </c>
      <c r="L79">
        <f t="shared" si="2"/>
        <v>35.597914494264863</v>
      </c>
      <c r="M79">
        <f t="shared" si="3"/>
        <v>35.296112489660878</v>
      </c>
      <c r="N79">
        <f t="shared" si="3"/>
        <v>35.776985956822472</v>
      </c>
    </row>
    <row r="80" spans="2:14" ht="15.75" x14ac:dyDescent="0.3">
      <c r="B80" s="4" t="s">
        <v>43</v>
      </c>
      <c r="C80">
        <f t="shared" si="4"/>
        <v>3251.3</v>
      </c>
      <c r="D80">
        <f t="shared" si="5"/>
        <v>542.20000000000005</v>
      </c>
      <c r="E80">
        <f t="shared" si="6"/>
        <v>550.5</v>
      </c>
      <c r="F80">
        <f t="shared" si="7"/>
        <v>551.4</v>
      </c>
      <c r="G80">
        <f t="shared" si="8"/>
        <v>549.4</v>
      </c>
      <c r="I80" s="4" t="s">
        <v>43</v>
      </c>
      <c r="J80">
        <f t="shared" si="0"/>
        <v>5.2499615538400022</v>
      </c>
      <c r="K80">
        <f t="shared" si="1"/>
        <v>31.481372187384729</v>
      </c>
      <c r="L80">
        <f t="shared" si="2"/>
        <v>31.006721162579474</v>
      </c>
      <c r="M80">
        <f t="shared" si="3"/>
        <v>30.956111715632936</v>
      </c>
      <c r="N80">
        <f t="shared" si="3"/>
        <v>31.068802329814346</v>
      </c>
    </row>
    <row r="81" spans="2:14" ht="15.75" x14ac:dyDescent="0.3">
      <c r="B81" s="4" t="s">
        <v>44</v>
      </c>
      <c r="C81">
        <f t="shared" si="4"/>
        <v>996.4</v>
      </c>
      <c r="D81">
        <f t="shared" si="5"/>
        <v>378.1</v>
      </c>
      <c r="E81">
        <f t="shared" si="6"/>
        <v>384.5</v>
      </c>
      <c r="F81">
        <f t="shared" si="7"/>
        <v>416</v>
      </c>
      <c r="G81">
        <f t="shared" si="8"/>
        <v>377.6</v>
      </c>
      <c r="I81" s="4" t="s">
        <v>44</v>
      </c>
      <c r="J81">
        <f t="shared" si="0"/>
        <v>17.130871136089926</v>
      </c>
      <c r="K81">
        <f t="shared" si="1"/>
        <v>45.144670722031208</v>
      </c>
      <c r="L81">
        <f t="shared" si="2"/>
        <v>44.393237971391422</v>
      </c>
      <c r="M81">
        <f t="shared" si="3"/>
        <v>41.031730769230769</v>
      </c>
      <c r="N81">
        <f t="shared" si="3"/>
        <v>45.204449152542374</v>
      </c>
    </row>
  </sheetData>
  <mergeCells count="1">
    <mergeCell ref="I70:N70"/>
  </mergeCells>
  <pageMargins left="0.7" right="0.7" top="0.75" bottom="0.75" header="0.3" footer="0.3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Arturo Olivares Martos</cp:lastModifiedBy>
  <cp:revision/>
  <dcterms:created xsi:type="dcterms:W3CDTF">2023-11-06T10:39:19Z</dcterms:created>
  <dcterms:modified xsi:type="dcterms:W3CDTF">2023-11-12T11:20:05Z</dcterms:modified>
  <cp:category/>
  <cp:contentStatus/>
</cp:coreProperties>
</file>