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LinnesLab/MiniStat-LL/MiniStat-LL-Design/Hardware/Button/"/>
    </mc:Choice>
  </mc:AlternateContent>
  <xr:revisionPtr revIDLastSave="0" documentId="13_ncr:1_{39C21FDB-6338-0E42-97BD-67CF58E09E7F}" xr6:coauthVersionLast="36" xr6:coauthVersionMax="36" xr10:uidLastSave="{00000000-0000-0000-0000-000000000000}"/>
  <bookViews>
    <workbookView xWindow="4860" yWindow="460" windowWidth="20740" windowHeight="144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4" i="1"/>
  <c r="A3" i="1"/>
  <c r="M5" i="1" l="1"/>
  <c r="M13" i="1" l="1"/>
  <c r="M10" i="1"/>
  <c r="M11" i="1"/>
  <c r="M12" i="1"/>
  <c r="M16" i="1"/>
  <c r="M17" i="1"/>
  <c r="M15" i="1"/>
  <c r="M3" i="1"/>
  <c r="M9" i="1"/>
  <c r="M8" i="1"/>
  <c r="M4" i="1"/>
  <c r="M6" i="1"/>
  <c r="M7" i="1"/>
  <c r="M14" i="1"/>
  <c r="M1" i="1" l="1"/>
</calcChain>
</file>

<file path=xl/sharedStrings.xml><?xml version="1.0" encoding="utf-8"?>
<sst xmlns="http://schemas.openxmlformats.org/spreadsheetml/2006/main" count="150" uniqueCount="110">
  <si>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</si>
  <si>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</si>
  <si>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</si>
  <si>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</si>
  <si>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</si>
  <si>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</si>
  <si>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</si>
  <si>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</si>
  <si>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</si>
  <si>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</si>
  <si>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</si>
  <si>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</si>
  <si>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</si>
  <si>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</si>
  <si>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14WSON</t>
  </si>
  <si>
    <t>Electrochemical Sensor IC</t>
  </si>
  <si>
    <t>LMP91000</t>
  </si>
  <si>
    <t>0402</t>
  </si>
  <si>
    <t>Murata Electronics North America</t>
  </si>
  <si>
    <t>Total</t>
  </si>
  <si>
    <t>Price per unit</t>
  </si>
  <si>
    <t>Microchip Technology</t>
  </si>
  <si>
    <t>609-4613-1-ND</t>
  </si>
  <si>
    <t>10118192-0001LF</t>
  </si>
  <si>
    <t>Amphenol FCI</t>
  </si>
  <si>
    <t>0201</t>
  </si>
  <si>
    <t>10k resistor</t>
  </si>
  <si>
    <t>Red LED</t>
  </si>
  <si>
    <t>Green LED</t>
  </si>
  <si>
    <t>Yellow LED</t>
  </si>
  <si>
    <t>0.1uF capacitor</t>
  </si>
  <si>
    <t>2.2uF capacitor</t>
  </si>
  <si>
    <t>330 Ohms</t>
  </si>
  <si>
    <t>30Ohm Inductor</t>
  </si>
  <si>
    <t>L1</t>
  </si>
  <si>
    <t>FERRITE BEAD 220 OHM 0603 1LN</t>
  </si>
  <si>
    <t>0603</t>
  </si>
  <si>
    <t>Samsung Electro-Mechanics</t>
  </si>
  <si>
    <t>CIS10P221NC</t>
  </si>
  <si>
    <t>1276-6350-1-ND</t>
  </si>
  <si>
    <t>32.768kHz Crystal</t>
  </si>
  <si>
    <t>2-SMD, No Lead</t>
  </si>
  <si>
    <t>ECS Inc.</t>
  </si>
  <si>
    <t>ARM® Cortex®-M0+ SAM D21G Microcontroller IC 32-Bit 48MHz 256KB (256K x 8) FLASH 48-QFN (7x7)</t>
  </si>
  <si>
    <t>48-QFN (7x7)</t>
  </si>
  <si>
    <t>ATSAMD21G18A-MU</t>
  </si>
  <si>
    <t>ATSAMD21G18A-MU-ND</t>
  </si>
  <si>
    <t>ATSAMD21G18</t>
  </si>
  <si>
    <t>10 kOhms ±1% 0.05W, 1/20W Chip Resistor 0201 (0603 Metric)  Thick Film</t>
  </si>
  <si>
    <t>Stackpole Electronics Inc</t>
  </si>
  <si>
    <t>RMCF0201FT10K0</t>
  </si>
  <si>
    <t>RMCF0201FT10K0CT-ND</t>
  </si>
  <si>
    <t>330 Ohms ±1% 0.05W, 1/20W Chip Resistor 0201 (0603 Metric)  Thick Film</t>
  </si>
  <si>
    <t>RMCF0201FT330R</t>
  </si>
  <si>
    <t>RMCF0201FT330RCT-ND</t>
  </si>
  <si>
    <t>0.1µF ±20% 10V Ceramic Capacitor X5R 0201 (0603 Metric)</t>
  </si>
  <si>
    <t>GRM033R61A104ME15D</t>
  </si>
  <si>
    <t>490-5405-1-ND</t>
  </si>
  <si>
    <t>2.2µF ±20% 10V Ceramic Capacitor X5R 0201 (0603 Metric)</t>
  </si>
  <si>
    <t>GRM033R61A225ME47D</t>
  </si>
  <si>
    <t>490-13228-1-ND</t>
  </si>
  <si>
    <t>32.768kHz ±20ppm Crystal 12.5pF 90 kOhms 2-SMD, No Lead</t>
  </si>
  <si>
    <t>ECS-.327-12.5-1210-TR</t>
  </si>
  <si>
    <t>XC2282CT-ND</t>
  </si>
  <si>
    <t>12pF ±5% 50V Ceramic Capacitor C0G, NP0 0201 (0603 Metric)</t>
  </si>
  <si>
    <t>GRM0335C1H120JA01D</t>
  </si>
  <si>
    <t>490-6114-1-ND</t>
  </si>
  <si>
    <t>LMP91000SD/NOPB</t>
  </si>
  <si>
    <t>296-44382-1-ND</t>
  </si>
  <si>
    <t>Micro USB</t>
  </si>
  <si>
    <t>USB - micro B USB 2.0 Receptacle Connector 5 Position Surface Mount, Right Angle</t>
  </si>
  <si>
    <t>Flange, Horizontal</t>
  </si>
  <si>
    <t>Tiny Rectangular Button</t>
  </si>
  <si>
    <t>Tactile Switch SPST-NO Top Actuated Surface Mount</t>
  </si>
  <si>
    <t>Gull Wing</t>
  </si>
  <si>
    <t>C&amp;K Components</t>
  </si>
  <si>
    <t>PTS830GM140 SMTR LFS</t>
  </si>
  <si>
    <t>CKN10587CT-ND</t>
  </si>
  <si>
    <t>RX</t>
  </si>
  <si>
    <t>TX</t>
  </si>
  <si>
    <t>Yellow 589nm LED Indication - Discrete 2.05V 0402 (1005 Metric)</t>
  </si>
  <si>
    <t>Kingbright</t>
  </si>
  <si>
    <t>APG1005SYC-T</t>
  </si>
  <si>
    <t>754-1809-1-ND</t>
  </si>
  <si>
    <t>Red 624nm LED Indication - Discrete 2V 0402 (1005 Metric)</t>
  </si>
  <si>
    <t>APG1005SEC/E-T</t>
  </si>
  <si>
    <t>754-1812-1-ND</t>
  </si>
  <si>
    <t>Green 520nm LED Indication - Discrete 3.1V 0402 (1005 Metric)</t>
  </si>
  <si>
    <t>PWR</t>
  </si>
  <si>
    <t>QT Brightek (QTB)</t>
  </si>
  <si>
    <t>QBLP595-IG</t>
  </si>
  <si>
    <t>1516-1216-1-ND</t>
  </si>
  <si>
    <t>@LinnesLab MiniStat LL: Button Cell Rev A</t>
  </si>
  <si>
    <t>3.3V Regulator</t>
  </si>
  <si>
    <t>LDO</t>
  </si>
  <si>
    <t>Linear Voltage Regulator IC Positive Fixed 1 Output  300mA SOT-23-5</t>
  </si>
  <si>
    <t>SOT-23-5</t>
  </si>
  <si>
    <t>MIC5504-3.3YM5-TR</t>
  </si>
  <si>
    <t>576-4764-1-ND</t>
  </si>
  <si>
    <t>R1,R2,R3,R4</t>
  </si>
  <si>
    <t>R5,R6,R7</t>
  </si>
  <si>
    <t>12pF capacitor</t>
  </si>
  <si>
    <t>C3,C4</t>
  </si>
  <si>
    <t>C1,C2,C6,C8</t>
  </si>
  <si>
    <t>C5,C7,C9,C10</t>
  </si>
  <si>
    <t>Arduino</t>
  </si>
  <si>
    <t>LMP</t>
  </si>
  <si>
    <t>USB</t>
  </si>
  <si>
    <t>RESET</t>
  </si>
  <si>
    <t>XTAL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</si>
</sst>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9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sz val="8"/>
      <color rgb="FF000000"/>
      <name val="Segoe UI Historic"/>
      <family val="2"/>
    </font>
    <font>
      <b/>
      <sz val="10"/>
      <color theme="1"/>
      <name val="Segoe UI Histor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0" fillId="0" borderId="1" xfId="0" applyBorder="1"/>
    <xf numFmtId="164" fontId="4" fillId="3" borderId="1" xfId="0" applyNumberFormat="1" applyFont="1" applyFill="1" applyBorder="1"/>
    <xf numFmtId="0" fontId="5" fillId="0" borderId="0" xfId="0" applyFont="1"/>
    <xf numFmtId="0" fontId="4" fillId="0" borderId="1" xfId="0" applyFont="1" applyBorder="1"/>
    <xf numFmtId="0" fontId="4" fillId="3" borderId="1" xfId="0" applyFont="1" applyFill="1" applyBorder="1"/>
    <xf numFmtId="0" fontId="5" fillId="0" borderId="0" xfId="0" applyFont="1" applyAlignment="1"/>
    <xf numFmtId="0" fontId="6" fillId="0" borderId="0" xfId="0" applyFont="1"/>
    <xf numFmtId="0" fontId="6" fillId="0" borderId="0" xfId="0" quotePrefix="1" applyFont="1"/>
    <xf numFmtId="44" fontId="6" fillId="0" borderId="0" xfId="0" applyNumberFormat="1" applyFont="1"/>
    <xf numFmtId="0" fontId="6" fillId="0" borderId="0" xfId="0" applyFont="1" applyAlignment="1"/>
    <xf numFmtId="0" fontId="6" fillId="0" borderId="0" xfId="0" applyFont="1" applyFill="1" applyBorder="1" applyAlignment="1">
      <alignment vertical="center"/>
    </xf>
    <xf numFmtId="0" fontId="6" fillId="0" borderId="0" xfId="0" quotePrefix="1" applyFont="1" applyFill="1" applyBorder="1" applyAlignment="1">
      <alignment vertical="center"/>
    </xf>
    <xf numFmtId="0" fontId="7" fillId="0" borderId="0" xfId="0" quotePrefix="1" applyFont="1" applyFill="1" applyBorder="1" applyAlignment="1">
      <alignment vertical="center"/>
    </xf>
    <xf numFmtId="44" fontId="6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4" fontId="6" fillId="0" borderId="0" xfId="0" applyNumberFormat="1" applyFont="1" applyAlignment="1"/>
    <xf numFmtId="0" fontId="6" fillId="0" borderId="0" xfId="0" quotePrefix="1" applyFont="1" applyAlignment="1"/>
    <xf numFmtId="0" fontId="6" fillId="0" borderId="0" xfId="0" quotePrefix="1" applyFont="1" applyAlignment="1">
      <alignment vertical="top"/>
    </xf>
    <xf numFmtId="0" fontId="6" fillId="0" borderId="0" xfId="0" applyFont="1" applyBorder="1" applyAlignment="1"/>
    <xf numFmtId="0" fontId="6" fillId="0" borderId="0" xfId="0" quotePrefix="1" applyFont="1" applyBorder="1" applyAlignment="1"/>
    <xf numFmtId="0" fontId="7" fillId="0" borderId="0" xfId="0" quotePrefix="1" applyFont="1" applyBorder="1" applyAlignment="1"/>
    <xf numFmtId="44" fontId="6" fillId="0" borderId="0" xfId="0" applyNumberFormat="1" applyFont="1" applyBorder="1" applyAlignment="1"/>
    <xf numFmtId="0" fontId="6" fillId="0" borderId="0" xfId="0" applyFont="1" applyFill="1" applyBorder="1" applyAlignment="1"/>
    <xf numFmtId="0" fontId="7" fillId="0" borderId="0" xfId="0" applyFont="1" applyAlignment="1"/>
    <xf numFmtId="0" fontId="8" fillId="3" borderId="2" xfId="0" quotePrefix="1" applyFont="1" applyFill="1" applyBorder="1" applyAlignment="1">
      <alignment horizontal="center"/>
    </xf>
    <xf numFmtId="0" fontId="8" fillId="3" borderId="3" xfId="0" quotePrefix="1" applyFont="1" applyFill="1" applyBorder="1" applyAlignment="1">
      <alignment horizontal="center"/>
    </xf>
    <xf numFmtId="0" fontId="8" fillId="3" borderId="4" xfId="0" quotePrefix="1" applyFont="1" applyFill="1" applyBorder="1" applyAlignment="1">
      <alignment horizont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="150" zoomScaleNormal="125" zoomScalePageLayoutView="125" workbookViewId="0">
      <selection activeCell="B18" sqref="B18"/>
    </sheetView>
  </sheetViews>
  <sheetFormatPr baseColWidth="10" defaultRowHeight="16"/>
  <cols>
    <col min="1" max="1" width="5.33203125" bestFit="1" customWidth="1"/>
    <col min="2" max="2" width="15.83203125" bestFit="1" customWidth="1"/>
    <col min="3" max="3" width="14.83203125" customWidth="1"/>
    <col min="4" max="4" width="25.6640625" bestFit="1" customWidth="1"/>
    <col min="5" max="5" width="10.1640625" bestFit="1" customWidth="1"/>
    <col min="6" max="6" width="12" bestFit="1" customWidth="1"/>
    <col min="7" max="7" width="18.6640625" bestFit="1" customWidth="1"/>
    <col min="8" max="8" width="18.1640625" bestFit="1" customWidth="1"/>
    <col min="9" max="9" width="10.5" customWidth="1"/>
    <col min="10" max="10" width="14.6640625" bestFit="1" customWidth="1"/>
    <col min="12" max="12" width="6.6640625" bestFit="1" customWidth="1"/>
  </cols>
  <sheetData>
    <row r="1" spans="1:13" ht="17">
      <c r="A1" s="26" t="s">
        <v>92</v>
      </c>
      <c r="B1" s="27"/>
      <c r="C1" s="27"/>
      <c r="D1" s="28"/>
      <c r="E1" s="2"/>
      <c r="F1" s="2"/>
      <c r="G1" s="2"/>
      <c r="H1" s="2"/>
      <c r="I1" s="2"/>
      <c r="J1" s="2"/>
      <c r="K1" s="5"/>
      <c r="L1" s="6" t="s">
        <v>19</v>
      </c>
      <c r="M1" s="3">
        <f>SUM(M4:M37)</f>
        <v>10.55</v>
      </c>
    </row>
    <row r="2" spans="1:13">
      <c r="A2" s="1" t="s">
        <v>0</v>
      </c>
      <c r="B2" s="1" t="s">
        <v>1</v>
      </c>
      <c r="C2" s="1" t="s">
        <v>3</v>
      </c>
      <c r="D2" s="1" t="s">
        <v>2</v>
      </c>
      <c r="E2" s="1" t="s">
        <v>10</v>
      </c>
      <c r="F2" s="1" t="s">
        <v>11</v>
      </c>
      <c r="G2" s="1" t="s">
        <v>4</v>
      </c>
      <c r="H2" s="1" t="s">
        <v>5</v>
      </c>
      <c r="I2" s="1" t="s">
        <v>7</v>
      </c>
      <c r="J2" s="1" t="s">
        <v>8</v>
      </c>
      <c r="K2" s="1" t="s">
        <v>20</v>
      </c>
      <c r="L2" s="1" t="s">
        <v>6</v>
      </c>
      <c r="M2" s="1" t="s">
        <v>19</v>
      </c>
    </row>
    <row r="3" spans="1:13" s="7" customFormat="1" ht="13">
      <c r="A3" s="8">
        <f>1</f>
        <v>1</v>
      </c>
      <c r="B3" s="12" t="s">
        <v>47</v>
      </c>
      <c r="C3" s="13" t="s">
        <v>105</v>
      </c>
      <c r="D3" s="13" t="s">
        <v>43</v>
      </c>
      <c r="E3" s="13" t="s">
        <v>12</v>
      </c>
      <c r="F3" s="13" t="s">
        <v>44</v>
      </c>
      <c r="G3" s="13" t="s">
        <v>21</v>
      </c>
      <c r="H3" s="14" t="s">
        <v>45</v>
      </c>
      <c r="I3" s="11" t="s">
        <v>9</v>
      </c>
      <c r="J3" s="13" t="s">
        <v>46</v>
      </c>
      <c r="K3" s="15">
        <v>3.09</v>
      </c>
      <c r="L3" s="16">
        <v>1</v>
      </c>
      <c r="M3" s="17">
        <f>K3*L3</f>
        <v>3.09</v>
      </c>
    </row>
    <row r="4" spans="1:13" s="7" customFormat="1" ht="13">
      <c r="A4" s="8">
        <f>A3+1</f>
        <v>2</v>
      </c>
      <c r="B4" s="20" t="s">
        <v>16</v>
      </c>
      <c r="C4" s="21" t="s">
        <v>106</v>
      </c>
      <c r="D4" s="20" t="s">
        <v>15</v>
      </c>
      <c r="E4" s="20" t="s">
        <v>12</v>
      </c>
      <c r="F4" s="20" t="s">
        <v>14</v>
      </c>
      <c r="G4" s="20" t="s">
        <v>13</v>
      </c>
      <c r="H4" s="22" t="s">
        <v>67</v>
      </c>
      <c r="I4" s="11" t="s">
        <v>9</v>
      </c>
      <c r="J4" s="21" t="s">
        <v>68</v>
      </c>
      <c r="K4" s="23">
        <v>4.34</v>
      </c>
      <c r="L4" s="24">
        <v>1</v>
      </c>
      <c r="M4" s="17">
        <f>K4*L4</f>
        <v>4.34</v>
      </c>
    </row>
    <row r="5" spans="1:13" s="4" customFormat="1" ht="13">
      <c r="A5" s="8">
        <f t="shared" ref="A5:A17" si="0">A4+1</f>
        <v>3</v>
      </c>
      <c r="B5" s="8" t="s">
        <v>93</v>
      </c>
      <c r="C5" s="9" t="s">
        <v>94</v>
      </c>
      <c r="D5" s="9" t="s">
        <v>95</v>
      </c>
      <c r="E5" s="9" t="s">
        <v>12</v>
      </c>
      <c r="F5" s="9" t="s">
        <v>96</v>
      </c>
      <c r="G5" s="9" t="s">
        <v>21</v>
      </c>
      <c r="H5" s="9" t="s">
        <v>97</v>
      </c>
      <c r="I5" s="11" t="s">
        <v>9</v>
      </c>
      <c r="J5" s="9" t="s">
        <v>98</v>
      </c>
      <c r="K5" s="10">
        <v>0.11</v>
      </c>
      <c r="L5" s="8">
        <v>1</v>
      </c>
      <c r="M5" s="10">
        <f>K5*L5</f>
        <v>0.11</v>
      </c>
    </row>
    <row r="6" spans="1:13" s="7" customFormat="1" ht="13">
      <c r="A6" s="8">
        <f t="shared" si="0"/>
        <v>4</v>
      </c>
      <c r="B6" s="11" t="s">
        <v>69</v>
      </c>
      <c r="C6" s="18" t="s">
        <v>107</v>
      </c>
      <c r="D6" s="18" t="s">
        <v>70</v>
      </c>
      <c r="E6" s="18" t="s">
        <v>12</v>
      </c>
      <c r="F6" s="18" t="s">
        <v>71</v>
      </c>
      <c r="G6" s="19" t="s">
        <v>24</v>
      </c>
      <c r="H6" s="18" t="s">
        <v>23</v>
      </c>
      <c r="I6" s="11" t="s">
        <v>9</v>
      </c>
      <c r="J6" s="18" t="s">
        <v>22</v>
      </c>
      <c r="K6" s="17">
        <v>0.42</v>
      </c>
      <c r="L6" s="11">
        <v>1</v>
      </c>
      <c r="M6" s="17">
        <f>K6*L6</f>
        <v>0.42</v>
      </c>
    </row>
    <row r="7" spans="1:13" s="7" customFormat="1" ht="13">
      <c r="A7" s="8">
        <f t="shared" si="0"/>
        <v>5</v>
      </c>
      <c r="B7" s="18" t="s">
        <v>72</v>
      </c>
      <c r="C7" s="18" t="s">
        <v>108</v>
      </c>
      <c r="D7" s="25" t="s">
        <v>73</v>
      </c>
      <c r="E7" s="25" t="s">
        <v>12</v>
      </c>
      <c r="F7" s="25" t="s">
        <v>74</v>
      </c>
      <c r="G7" s="25" t="s">
        <v>75</v>
      </c>
      <c r="H7" s="25" t="s">
        <v>76</v>
      </c>
      <c r="I7" s="11" t="s">
        <v>9</v>
      </c>
      <c r="J7" s="25" t="s">
        <v>77</v>
      </c>
      <c r="K7" s="17">
        <v>0.56000000000000005</v>
      </c>
      <c r="L7" s="11">
        <v>1</v>
      </c>
      <c r="M7" s="17">
        <f>K7*L7</f>
        <v>0.56000000000000005</v>
      </c>
    </row>
    <row r="8" spans="1:13" s="7" customFormat="1" ht="13">
      <c r="A8" s="8">
        <f t="shared" si="0"/>
        <v>6</v>
      </c>
      <c r="B8" s="18" t="s">
        <v>40</v>
      </c>
      <c r="C8" s="18" t="s">
        <v>109</v>
      </c>
      <c r="D8" s="18" t="s">
        <v>61</v>
      </c>
      <c r="E8" s="18" t="s">
        <v>12</v>
      </c>
      <c r="F8" s="18" t="s">
        <v>41</v>
      </c>
      <c r="G8" s="19" t="s">
        <v>42</v>
      </c>
      <c r="H8" s="18" t="s">
        <v>62</v>
      </c>
      <c r="I8" s="11" t="s">
        <v>9</v>
      </c>
      <c r="J8" s="18" t="s">
        <v>63</v>
      </c>
      <c r="K8" s="17">
        <v>1.52</v>
      </c>
      <c r="L8" s="11">
        <v>1</v>
      </c>
      <c r="M8" s="17">
        <f>K8*L8</f>
        <v>1.52</v>
      </c>
    </row>
    <row r="9" spans="1:13" s="7" customFormat="1" ht="13">
      <c r="A9" s="8">
        <f t="shared" si="0"/>
        <v>7</v>
      </c>
      <c r="B9" s="11" t="s">
        <v>33</v>
      </c>
      <c r="C9" s="18" t="s">
        <v>34</v>
      </c>
      <c r="D9" s="18" t="s">
        <v>35</v>
      </c>
      <c r="E9" s="18" t="s">
        <v>12</v>
      </c>
      <c r="F9" s="18" t="s">
        <v>36</v>
      </c>
      <c r="G9" s="19" t="s">
        <v>37</v>
      </c>
      <c r="H9" s="18" t="s">
        <v>38</v>
      </c>
      <c r="I9" s="11" t="s">
        <v>9</v>
      </c>
      <c r="J9" s="18" t="s">
        <v>39</v>
      </c>
      <c r="K9" s="17">
        <v>0.1</v>
      </c>
      <c r="L9" s="11">
        <v>1</v>
      </c>
      <c r="M9" s="17">
        <f>K9*L9</f>
        <v>0.1</v>
      </c>
    </row>
    <row r="10" spans="1:13" s="4" customFormat="1" ht="13">
      <c r="A10" s="8">
        <f t="shared" si="0"/>
        <v>8</v>
      </c>
      <c r="B10" s="9" t="s">
        <v>27</v>
      </c>
      <c r="C10" s="9" t="s">
        <v>78</v>
      </c>
      <c r="D10" s="9" t="s">
        <v>84</v>
      </c>
      <c r="E10" s="9" t="s">
        <v>12</v>
      </c>
      <c r="F10" s="9" t="s">
        <v>17</v>
      </c>
      <c r="G10" s="9" t="s">
        <v>81</v>
      </c>
      <c r="H10" s="9" t="s">
        <v>85</v>
      </c>
      <c r="I10" s="8" t="s">
        <v>9</v>
      </c>
      <c r="J10" s="9" t="s">
        <v>86</v>
      </c>
      <c r="K10" s="10">
        <v>0.42</v>
      </c>
      <c r="L10" s="8">
        <v>1</v>
      </c>
      <c r="M10" s="10">
        <f>K10*L10</f>
        <v>0.42</v>
      </c>
    </row>
    <row r="11" spans="1:13" s="4" customFormat="1" ht="13">
      <c r="A11" s="8">
        <f t="shared" si="0"/>
        <v>9</v>
      </c>
      <c r="B11" s="9" t="s">
        <v>28</v>
      </c>
      <c r="C11" s="8" t="s">
        <v>88</v>
      </c>
      <c r="D11" s="9" t="s">
        <v>87</v>
      </c>
      <c r="E11" s="9" t="s">
        <v>12</v>
      </c>
      <c r="F11" s="9" t="s">
        <v>17</v>
      </c>
      <c r="G11" s="9" t="s">
        <v>89</v>
      </c>
      <c r="H11" s="9" t="s">
        <v>90</v>
      </c>
      <c r="I11" s="8" t="s">
        <v>9</v>
      </c>
      <c r="J11" s="9" t="s">
        <v>91</v>
      </c>
      <c r="K11" s="10">
        <v>0.4</v>
      </c>
      <c r="L11" s="8">
        <v>1</v>
      </c>
      <c r="M11" s="10">
        <f>K11*L11</f>
        <v>0.4</v>
      </c>
    </row>
    <row r="12" spans="1:13" s="4" customFormat="1" ht="13">
      <c r="A12" s="8">
        <f t="shared" si="0"/>
        <v>10</v>
      </c>
      <c r="B12" s="9" t="s">
        <v>29</v>
      </c>
      <c r="C12" s="9" t="s">
        <v>79</v>
      </c>
      <c r="D12" s="9" t="s">
        <v>80</v>
      </c>
      <c r="E12" s="9" t="s">
        <v>12</v>
      </c>
      <c r="F12" s="9" t="s">
        <v>17</v>
      </c>
      <c r="G12" s="9" t="s">
        <v>81</v>
      </c>
      <c r="H12" s="9" t="s">
        <v>82</v>
      </c>
      <c r="I12" s="8" t="s">
        <v>9</v>
      </c>
      <c r="J12" s="9" t="s">
        <v>83</v>
      </c>
      <c r="K12" s="10">
        <v>0.42</v>
      </c>
      <c r="L12" s="8">
        <v>1</v>
      </c>
      <c r="M12" s="10">
        <f>K12*L12</f>
        <v>0.42</v>
      </c>
    </row>
    <row r="13" spans="1:13" s="4" customFormat="1" ht="13">
      <c r="A13" s="8">
        <f t="shared" si="0"/>
        <v>11</v>
      </c>
      <c r="B13" s="8" t="s">
        <v>32</v>
      </c>
      <c r="C13" s="9" t="s">
        <v>100</v>
      </c>
      <c r="D13" s="9" t="s">
        <v>52</v>
      </c>
      <c r="E13" s="9" t="s">
        <v>12</v>
      </c>
      <c r="F13" s="9" t="s">
        <v>25</v>
      </c>
      <c r="G13" s="9" t="s">
        <v>49</v>
      </c>
      <c r="H13" s="9" t="s">
        <v>53</v>
      </c>
      <c r="I13" s="8" t="s">
        <v>9</v>
      </c>
      <c r="J13" s="9" t="s">
        <v>54</v>
      </c>
      <c r="K13" s="10">
        <v>0.1</v>
      </c>
      <c r="L13" s="8">
        <v>3</v>
      </c>
      <c r="M13" s="10">
        <f>K13*L13</f>
        <v>0.30000000000000004</v>
      </c>
    </row>
    <row r="14" spans="1:13" s="4" customFormat="1" ht="13">
      <c r="A14" s="8">
        <f t="shared" si="0"/>
        <v>12</v>
      </c>
      <c r="B14" s="8" t="s">
        <v>26</v>
      </c>
      <c r="C14" s="9" t="s">
        <v>99</v>
      </c>
      <c r="D14" s="9" t="s">
        <v>48</v>
      </c>
      <c r="E14" s="9" t="s">
        <v>12</v>
      </c>
      <c r="F14" s="9" t="s">
        <v>25</v>
      </c>
      <c r="G14" s="9" t="s">
        <v>49</v>
      </c>
      <c r="H14" s="9" t="s">
        <v>50</v>
      </c>
      <c r="I14" s="8" t="s">
        <v>9</v>
      </c>
      <c r="J14" s="9" t="s">
        <v>51</v>
      </c>
      <c r="K14" s="10">
        <v>0.1</v>
      </c>
      <c r="L14" s="8">
        <v>4</v>
      </c>
      <c r="M14" s="10">
        <f>K14*L14</f>
        <v>0.4</v>
      </c>
    </row>
    <row r="15" spans="1:13" s="4" customFormat="1" ht="13">
      <c r="A15" s="8">
        <f t="shared" si="0"/>
        <v>13</v>
      </c>
      <c r="B15" s="8" t="s">
        <v>101</v>
      </c>
      <c r="C15" s="9" t="s">
        <v>102</v>
      </c>
      <c r="D15" s="9" t="s">
        <v>64</v>
      </c>
      <c r="E15" s="9" t="s">
        <v>12</v>
      </c>
      <c r="F15" s="9" t="s">
        <v>25</v>
      </c>
      <c r="G15" s="9" t="s">
        <v>18</v>
      </c>
      <c r="H15" s="9" t="s">
        <v>65</v>
      </c>
      <c r="I15" s="8" t="s">
        <v>9</v>
      </c>
      <c r="J15" s="9" t="s">
        <v>66</v>
      </c>
      <c r="K15" s="10">
        <v>0.1</v>
      </c>
      <c r="L15" s="8">
        <v>2</v>
      </c>
      <c r="M15" s="10">
        <f>K15*L15</f>
        <v>0.2</v>
      </c>
    </row>
    <row r="16" spans="1:13" s="4" customFormat="1" ht="13">
      <c r="A16" s="8">
        <f t="shared" si="0"/>
        <v>14</v>
      </c>
      <c r="B16" s="8" t="s">
        <v>30</v>
      </c>
      <c r="C16" s="9" t="s">
        <v>103</v>
      </c>
      <c r="D16" s="9" t="s">
        <v>55</v>
      </c>
      <c r="E16" s="9" t="s">
        <v>12</v>
      </c>
      <c r="F16" s="9" t="s">
        <v>25</v>
      </c>
      <c r="G16" s="9" t="s">
        <v>18</v>
      </c>
      <c r="H16" s="9" t="s">
        <v>56</v>
      </c>
      <c r="I16" s="8" t="s">
        <v>9</v>
      </c>
      <c r="J16" s="9" t="s">
        <v>57</v>
      </c>
      <c r="K16" s="10">
        <v>0.1</v>
      </c>
      <c r="L16" s="8">
        <v>4</v>
      </c>
      <c r="M16" s="10">
        <f t="shared" ref="M16:M17" si="1">K16*L16</f>
        <v>0.4</v>
      </c>
    </row>
    <row r="17" spans="1:13" s="4" customFormat="1" ht="13">
      <c r="A17" s="8">
        <f t="shared" si="0"/>
        <v>15</v>
      </c>
      <c r="B17" s="8" t="s">
        <v>31</v>
      </c>
      <c r="C17" s="9" t="s">
        <v>104</v>
      </c>
      <c r="D17" s="9" t="s">
        <v>58</v>
      </c>
      <c r="E17" s="9" t="s">
        <v>12</v>
      </c>
      <c r="F17" s="9" t="s">
        <v>25</v>
      </c>
      <c r="G17" s="9" t="s">
        <v>18</v>
      </c>
      <c r="H17" s="9" t="s">
        <v>59</v>
      </c>
      <c r="I17" s="8" t="s">
        <v>9</v>
      </c>
      <c r="J17" s="9" t="s">
        <v>60</v>
      </c>
      <c r="K17" s="10">
        <v>0.24</v>
      </c>
      <c r="L17" s="8">
        <v>4</v>
      </c>
      <c r="M17" s="10">
        <f t="shared" si="1"/>
        <v>0.96</v>
      </c>
    </row>
    <row r="30" spans="1:13" s="4" customFormat="1" ht="1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2" spans="1:13" s="4" customFormat="1" ht="1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s="4" customFormat="1" ht="1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s="4" customFormat="1" ht="1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s="4" customFormat="1" ht="1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s="4" customFormat="1" ht="1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s="4" customFormat="1" ht="1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s="4" customFormat="1" ht="1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s="4" customFormat="1" ht="11"/>
    <row r="40" spans="1:13" s="4" customFormat="1" ht="11"/>
    <row r="41" spans="1:13" s="4" customFormat="1" ht="11"/>
    <row r="42" spans="1:13" s="4" customFormat="1" ht="11"/>
    <row r="43" spans="1:13" s="4" customFormat="1" ht="11"/>
    <row r="44" spans="1:13" s="4" customFormat="1" ht="11"/>
    <row r="45" spans="1:13" s="4" customFormat="1" ht="11"/>
    <row r="46" spans="1:13" s="4" customFormat="1" ht="11"/>
    <row r="47" spans="1:13" s="4" customFormat="1" ht="11"/>
    <row r="48" spans="1:13" s="4" customFormat="1" ht="11"/>
    <row r="49" s="4" customFormat="1" ht="11"/>
    <row r="50" s="4" customFormat="1" ht="11"/>
    <row r="51" s="4" customFormat="1" ht="11"/>
    <row r="52" s="4" customFormat="1" ht="11"/>
    <row r="53" s="4" customFormat="1" ht="11"/>
    <row r="54" s="4" customFormat="1" ht="11"/>
    <row r="55" s="4" customFormat="1" ht="11"/>
    <row r="56" s="4" customFormat="1" ht="11"/>
    <row r="57" s="4" customFormat="1" ht="11"/>
    <row r="58" s="4" customFormat="1" ht="11"/>
    <row r="59" s="4" customFormat="1" ht="11"/>
    <row r="60" s="4" customFormat="1" ht="11"/>
    <row r="61" s="4" customFormat="1" ht="11"/>
    <row r="62" s="4" customFormat="1" ht="11"/>
    <row r="63" s="4" customFormat="1" ht="11"/>
    <row r="64" s="4" customFormat="1" ht="11"/>
    <row r="65" s="4" customFormat="1" ht="11"/>
    <row r="66" s="4" customFormat="1" ht="11"/>
    <row r="67" s="4" customFormat="1" ht="11"/>
    <row r="68" s="4" customFormat="1" ht="11"/>
    <row r="69" s="4" customFormat="1" ht="11"/>
    <row r="70" s="4" customFormat="1" ht="11"/>
    <row r="71" s="4" customFormat="1" ht="11"/>
    <row r="72" s="4" customFormat="1" ht="11"/>
    <row r="73" s="4" customFormat="1" ht="11"/>
    <row r="74" s="4" customFormat="1" ht="11"/>
    <row r="75" s="4" customFormat="1" ht="11"/>
    <row r="76" s="4" customFormat="1" ht="11"/>
    <row r="77" s="4" customFormat="1" ht="11"/>
    <row r="78" s="4" customFormat="1" ht="11"/>
    <row r="79" s="4" customFormat="1" ht="11"/>
    <row r="80" s="4" customFormat="1" ht="11"/>
    <row r="81" s="4" customFormat="1" ht="11"/>
    <row r="82" s="4" customFormat="1" ht="11"/>
    <row r="83" s="4" customFormat="1" ht="11"/>
    <row r="84" s="4" customFormat="1" ht="11"/>
    <row r="85" s="4" customFormat="1" ht="11"/>
    <row r="86" s="4" customFormat="1" ht="11"/>
    <row r="87" s="4" customFormat="1" ht="11"/>
    <row r="88" s="4" customFormat="1" ht="11"/>
    <row r="89" s="4" customFormat="1" ht="11"/>
    <row r="90" s="4" customFormat="1" ht="11"/>
    <row r="91" s="4" customFormat="1" ht="11"/>
    <row r="92" s="4" customFormat="1" ht="11"/>
    <row r="93" s="4" customFormat="1" ht="11"/>
    <row r="94" s="4" customFormat="1" ht="11"/>
    <row r="95" s="4" customFormat="1" ht="11"/>
    <row r="96" s="4" customFormat="1" ht="11"/>
    <row r="97" s="4" customFormat="1" ht="11"/>
    <row r="98" s="4" customFormat="1" ht="11"/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2019-02-28T00:14:39Z</dcterms:modified>
</cp:coreProperties>
</file>