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TANFORD Open Policing\"/>
    </mc:Choice>
  </mc:AlternateContent>
  <bookViews>
    <workbookView xWindow="0" yWindow="0" windowWidth="28800" windowHeight="12300" activeTab="5"/>
  </bookViews>
  <sheets>
    <sheet name="dataOverview" sheetId="1" r:id="rId1"/>
    <sheet name="Washington" sheetId="2" r:id="rId2"/>
    <sheet name="Colorado" sheetId="3" r:id="rId3"/>
    <sheet name="Nevada" sheetId="4" r:id="rId4"/>
    <sheet name="North Dakota" sheetId="5" r:id="rId5"/>
    <sheet name="Wyoming" sheetId="6" r:id="rId6"/>
  </sheets>
  <definedNames>
    <definedName name="_xlnm._FilterDatabase" localSheetId="0" hidden="1">dataOverview!$A$38:$K$38</definedName>
  </definedNames>
  <calcPr calcId="162913"/>
</workbook>
</file>

<file path=xl/calcChain.xml><?xml version="1.0" encoding="utf-8"?>
<calcChain xmlns="http://schemas.openxmlformats.org/spreadsheetml/2006/main">
  <c r="D77" i="1" l="1"/>
  <c r="D73" i="1"/>
  <c r="D74" i="1"/>
  <c r="D75" i="1"/>
  <c r="D72" i="1"/>
  <c r="D70" i="1"/>
  <c r="D69" i="1"/>
  <c r="D64" i="1"/>
  <c r="D65" i="1"/>
  <c r="D66" i="1"/>
  <c r="D67" i="1"/>
  <c r="D63" i="1"/>
  <c r="D57" i="1"/>
  <c r="D58" i="1"/>
  <c r="D59" i="1"/>
  <c r="D60" i="1"/>
  <c r="D61" i="1"/>
  <c r="D56" i="1"/>
  <c r="H77" i="1"/>
  <c r="F77" i="1"/>
  <c r="F73" i="1"/>
  <c r="F74" i="1"/>
  <c r="F75" i="1"/>
  <c r="F72" i="1"/>
  <c r="H75" i="1"/>
  <c r="H74" i="1"/>
  <c r="H73" i="1"/>
  <c r="H72" i="1"/>
  <c r="H70" i="1"/>
  <c r="H69" i="1"/>
  <c r="F70" i="1"/>
  <c r="F69" i="1"/>
  <c r="H64" i="1"/>
  <c r="H65" i="1"/>
  <c r="H66" i="1"/>
  <c r="H67" i="1"/>
  <c r="H63" i="1"/>
  <c r="F63" i="1"/>
  <c r="F64" i="1"/>
  <c r="F65" i="1"/>
  <c r="F66" i="1"/>
  <c r="F67" i="1"/>
  <c r="H57" i="1" l="1"/>
  <c r="H58" i="1"/>
  <c r="H59" i="1"/>
  <c r="H60" i="1"/>
  <c r="H61" i="1"/>
  <c r="H56" i="1"/>
  <c r="F57" i="1"/>
  <c r="F58" i="1"/>
  <c r="F59" i="1"/>
  <c r="F60" i="1"/>
  <c r="F61" i="1"/>
  <c r="F56" i="1"/>
  <c r="L51" i="1" l="1"/>
  <c r="F51" i="1"/>
  <c r="L49" i="1"/>
  <c r="F49" i="1"/>
  <c r="F50" i="1"/>
  <c r="L47" i="1"/>
  <c r="F47" i="1"/>
  <c r="L48" i="1" l="1"/>
  <c r="F48" i="1"/>
  <c r="L32" i="5" l="1"/>
  <c r="L14" i="4"/>
  <c r="L32" i="3"/>
  <c r="AA40" i="2"/>
  <c r="L26" i="5"/>
  <c r="L26" i="3"/>
  <c r="AA34" i="2"/>
  <c r="L14" i="6"/>
  <c r="L20" i="5"/>
  <c r="L20" i="3"/>
  <c r="AA28" i="2"/>
  <c r="AA22" i="2" l="1"/>
  <c r="L14" i="5"/>
  <c r="L14" i="3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J51" i="1"/>
  <c r="H51" i="1"/>
  <c r="D51" i="1"/>
  <c r="J47" i="1"/>
  <c r="H47" i="1"/>
  <c r="D47" i="1"/>
  <c r="J49" i="1"/>
  <c r="H49" i="1"/>
  <c r="D49" i="1"/>
  <c r="J50" i="1"/>
  <c r="H50" i="1"/>
  <c r="D50" i="1"/>
  <c r="J48" i="1"/>
  <c r="H48" i="1"/>
  <c r="D48" i="1"/>
  <c r="L8" i="6" l="1"/>
  <c r="L8" i="5"/>
  <c r="AA16" i="2"/>
  <c r="Q21" i="4" l="1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7" i="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7" i="3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Q7" i="2"/>
  <c r="L22" i="4" l="1"/>
  <c r="AA8" i="2"/>
  <c r="AA48" i="2"/>
  <c r="L8" i="4"/>
  <c r="L40" i="3"/>
  <c r="L8" i="3"/>
</calcChain>
</file>

<file path=xl/sharedStrings.xml><?xml version="1.0" encoding="utf-8"?>
<sst xmlns="http://schemas.openxmlformats.org/spreadsheetml/2006/main" count="981" uniqueCount="155">
  <si>
    <t>State</t>
  </si>
  <si>
    <t>Stops</t>
  </si>
  <si>
    <t>Time Range</t>
  </si>
  <si>
    <t>Stop Date</t>
  </si>
  <si>
    <t>Stop Time</t>
  </si>
  <si>
    <t>Stop Location</t>
  </si>
  <si>
    <t>Driver Race</t>
  </si>
  <si>
    <t>Driver Gender</t>
  </si>
  <si>
    <t>Driver Age</t>
  </si>
  <si>
    <t>Stop Reason</t>
  </si>
  <si>
    <t>Search Conducted</t>
  </si>
  <si>
    <t>Search Type</t>
  </si>
  <si>
    <t>Contraband Found</t>
  </si>
  <si>
    <t>Stop Outcome</t>
  </si>
  <si>
    <t>Arizona</t>
  </si>
  <si>
    <t>2009–2015</t>
  </si>
  <si>
    <t>x</t>
  </si>
  <si>
    <t>California</t>
  </si>
  <si>
    <t>2009–2016</t>
  </si>
  <si>
    <t>Colorado</t>
  </si>
  <si>
    <t>2010–2016</t>
  </si>
  <si>
    <t>Connecticut</t>
  </si>
  <si>
    <t>2013–2015</t>
  </si>
  <si>
    <t>Florida</t>
  </si>
  <si>
    <t>Illinois</t>
  </si>
  <si>
    <t>2004–2015</t>
  </si>
  <si>
    <t>Iowa</t>
  </si>
  <si>
    <t>2006–2016</t>
  </si>
  <si>
    <t>Maryland</t>
  </si>
  <si>
    <t>2007–2014</t>
  </si>
  <si>
    <t>Massachusetts</t>
  </si>
  <si>
    <t>2005–2015</t>
  </si>
  <si>
    <t>Michigan</t>
  </si>
  <si>
    <t>2001–2016</t>
  </si>
  <si>
    <t>Mississippi</t>
  </si>
  <si>
    <t>2013–2016</t>
  </si>
  <si>
    <t>Missouri</t>
  </si>
  <si>
    <t>2010–2015</t>
  </si>
  <si>
    <t>Montana</t>
  </si>
  <si>
    <t>Nebraska</t>
  </si>
  <si>
    <t>2002–2014</t>
  </si>
  <si>
    <t>Nevada</t>
  </si>
  <si>
    <t>2012–2016</t>
  </si>
  <si>
    <t>New Hampshire</t>
  </si>
  <si>
    <t>2014–2015</t>
  </si>
  <si>
    <t>New Jersey</t>
  </si>
  <si>
    <t>North Carolina</t>
  </si>
  <si>
    <t>2000–2015</t>
  </si>
  <si>
    <t>North Dakota</t>
  </si>
  <si>
    <t>Ohio</t>
  </si>
  <si>
    <t>Oregon</t>
  </si>
  <si>
    <t>Rhode Island</t>
  </si>
  <si>
    <t>South Carolina</t>
  </si>
  <si>
    <t>2005–2016</t>
  </si>
  <si>
    <t>South Dakota</t>
  </si>
  <si>
    <t>2012–2015</t>
  </si>
  <si>
    <t>Tennessee</t>
  </si>
  <si>
    <t>1996–2016</t>
  </si>
  <si>
    <t>Texas</t>
  </si>
  <si>
    <t>2006–2015</t>
  </si>
  <si>
    <t>Vermont</t>
  </si>
  <si>
    <t>Virginia</t>
  </si>
  <si>
    <t>Washington</t>
  </si>
  <si>
    <t>Wisconsin</t>
  </si>
  <si>
    <t>Wyoming</t>
  </si>
  <si>
    <t>2011–2012</t>
  </si>
  <si>
    <t>Age Group</t>
  </si>
  <si>
    <t>Population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</si>
  <si>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</si>
  <si>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</si>
  <si>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</si>
  <si>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</si>
  <si>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</si>
  <si>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</si>
  <si>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</si>
  <si>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</si>
  <si>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</si>
  <si>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</si>
  <si>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</si>
  <si>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</si>
  <si>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</si>
  <si>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</si>
  <si>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</si>
  <si>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</si>
  <si>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Census 2010-4-01</t>
  </si>
  <si>
    <t>Census 2017-7-01</t>
  </si>
  <si>
    <t>https://www.citypopulation.de/php/usa-census-admin.php?adm1id=WA</t>
  </si>
  <si>
    <t>Age Distribution (E 2016)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</si>
  <si>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</si>
  <si>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</si>
  <si>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</si>
  <si>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</si>
  <si>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</si>
  <si>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</si>
  <si>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</si>
  <si>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</si>
  <si>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</si>
  <si>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19 AND</t>
  </si>
  <si>
    <t>UNDER</t>
  </si>
  <si>
    <t>70-74 3/</t>
  </si>
  <si>
    <t>75-79 3/</t>
  </si>
  <si>
    <t>85 AND</t>
  </si>
  <si>
    <t>OVER 3/</t>
  </si>
  <si>
    <t>TOTAL</t>
  </si>
  <si>
    <t>Female</t>
  </si>
  <si>
    <t>Male</t>
  </si>
  <si>
    <t>GENDER</t>
  </si>
  <si>
    <t>Licensed Drivers, by Gender, by Age 1/ 2009</t>
  </si>
  <si>
    <t>Total Driver</t>
  </si>
  <si>
    <t>Items</t>
  </si>
  <si>
    <t>Total Resident</t>
  </si>
  <si>
    <t>https://www.census.gov/quickfacts/fact/table/CO,NV,WA/PST045217</t>
  </si>
  <si>
    <t>https://www.fhwa.dot.gov/policyinformation/statistics.cfm</t>
  </si>
  <si>
    <t>Licensed Drivers, by Genger, by Age 1/ 2010</t>
  </si>
  <si>
    <t>Licensed Drivers, by Gender, by Age 1/ 2015</t>
  </si>
  <si>
    <t>https://www.infoplease.com/us/population/us-population-state-1790-2015</t>
  </si>
  <si>
    <t>Total 2015Resident</t>
  </si>
  <si>
    <t>Total 2010 Resident</t>
  </si>
  <si>
    <t>Total 2015 Resident</t>
  </si>
  <si>
    <t>Licensed Drivers, by Gender, by Age 1/ 2013</t>
  </si>
  <si>
    <t>Speeding</t>
  </si>
  <si>
    <t>DUI</t>
  </si>
  <si>
    <t>Jan - Dec</t>
  </si>
  <si>
    <t>1-3,6,10,12</t>
  </si>
  <si>
    <t>Jan - June</t>
  </si>
  <si>
    <t>Jan - May</t>
  </si>
  <si>
    <t>Feb, Jul - Dec</t>
  </si>
  <si>
    <t>Jan - Mar</t>
  </si>
  <si>
    <t>Cell Phone</t>
  </si>
  <si>
    <t>Total Violation</t>
  </si>
  <si>
    <t>S ~ TV%</t>
  </si>
  <si>
    <t>DUI ~ TV%</t>
  </si>
  <si>
    <t>CP ~ TV%</t>
  </si>
  <si>
    <t>Licensed Drivers, by Gender, by Age 1/ 2010</t>
  </si>
  <si>
    <t>Licensed Drivers, by Gender, by Age 1/ 2011</t>
  </si>
  <si>
    <t>Total 2011 Resident</t>
  </si>
  <si>
    <t>Total 2012 Resident</t>
  </si>
  <si>
    <t>Licensed Drivers, by Gender, by Age 1/ 2012</t>
  </si>
  <si>
    <t>Total 2013 Resident</t>
  </si>
  <si>
    <t>Licensed Drivers, by Gender, by Age 1/ 2014</t>
  </si>
  <si>
    <t>Total 2014 Resident</t>
  </si>
  <si>
    <t>Safe movement</t>
  </si>
  <si>
    <t>Sm ~ TV%</t>
  </si>
  <si>
    <t>Moving violation</t>
  </si>
  <si>
    <t>Mv ~ TV%</t>
  </si>
  <si>
    <t xml:space="preserve"> N/A</t>
  </si>
  <si>
    <t>N/A</t>
  </si>
  <si>
    <t>Year</t>
  </si>
  <si>
    <t>Licensed Driver</t>
  </si>
  <si>
    <t>Violation</t>
  </si>
  <si>
    <t>Total 2009 Resident</t>
  </si>
  <si>
    <t>Change%</t>
  </si>
  <si>
    <t>Chang%</t>
  </si>
  <si>
    <t>https://fred.stlouisfed.org/categories/27281</t>
  </si>
  <si>
    <t>poplation web: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</si>
</sst>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&amp;quot"/>
    </font>
    <font>
      <sz val="11"/>
      <color rgb="FF575757"/>
      <name val="&amp;quot"/>
    </font>
    <font>
      <b/>
      <sz val="11"/>
      <color rgb="FF000000"/>
      <name val="&amp;quot"/>
    </font>
    <font>
      <sz val="10"/>
      <color rgb="FF000000"/>
      <name val="&amp;quot"/>
    </font>
    <font>
      <b/>
      <sz val="10"/>
      <color rgb="FF000000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P-AVGARD"/>
    </font>
    <font>
      <sz val="11"/>
      <color rgb="FF00B05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20608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DFDFD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27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18" fillId="34" borderId="10" xfId="0" applyFont="1" applyFill="1" applyBorder="1" applyAlignment="1">
      <alignment horizontal="left" vertical="center" wrapText="1" indent="1"/>
    </xf>
    <xf numFmtId="0" fontId="19" fillId="35" borderId="11" xfId="0" applyFont="1" applyFill="1" applyBorder="1" applyAlignment="1">
      <alignment horizontal="left" vertical="center" wrapText="1" indent="1"/>
    </xf>
    <xf numFmtId="3" fontId="19" fillId="35" borderId="11" xfId="0" applyNumberFormat="1" applyFont="1" applyFill="1" applyBorder="1" applyAlignment="1">
      <alignment horizontal="left" vertical="center" wrapText="1" indent="1"/>
    </xf>
    <xf numFmtId="3" fontId="19" fillId="36" borderId="11" xfId="0" applyNumberFormat="1" applyFont="1" applyFill="1" applyBorder="1" applyAlignment="1">
      <alignment horizontal="left" vertical="center" wrapText="1" indent="1"/>
    </xf>
    <xf numFmtId="17" fontId="19" fillId="35" borderId="11" xfId="0" applyNumberFormat="1" applyFont="1" applyFill="1" applyBorder="1" applyAlignment="1">
      <alignment horizontal="left" vertical="center" wrapText="1" indent="1"/>
    </xf>
    <xf numFmtId="0" fontId="19" fillId="36" borderId="11" xfId="0" applyFont="1" applyFill="1" applyBorder="1" applyAlignment="1">
      <alignment horizontal="left" vertical="center" wrapText="1" indent="1"/>
    </xf>
    <xf numFmtId="0" fontId="0" fillId="0" borderId="0" xfId="0" applyFill="1"/>
    <xf numFmtId="0" fontId="21" fillId="36" borderId="12" xfId="0" applyFont="1" applyFill="1" applyBorder="1" applyAlignment="1">
      <alignment horizontal="left" vertical="top" wrapText="1"/>
    </xf>
    <xf numFmtId="3" fontId="21" fillId="36" borderId="12" xfId="0" applyNumberFormat="1" applyFont="1" applyFill="1" applyBorder="1" applyAlignment="1">
      <alignment horizontal="right" vertical="top" wrapText="1"/>
    </xf>
    <xf numFmtId="16" fontId="19" fillId="35" borderId="11" xfId="0" applyNumberFormat="1" applyFont="1" applyFill="1" applyBorder="1" applyAlignment="1">
      <alignment horizontal="left" vertical="center" wrapText="1" indent="1"/>
    </xf>
    <xf numFmtId="0" fontId="22" fillId="0" borderId="0" xfId="0" applyFont="1"/>
    <xf numFmtId="0" fontId="23" fillId="38" borderId="15" xfId="0" applyFont="1" applyFill="1" applyBorder="1" applyAlignment="1">
      <alignment horizontal="center" vertical="center" wrapText="1"/>
    </xf>
    <xf numFmtId="0" fontId="23" fillId="38" borderId="16" xfId="0" applyFont="1" applyFill="1" applyBorder="1" applyAlignment="1">
      <alignment horizontal="center" vertical="center" wrapText="1"/>
    </xf>
    <xf numFmtId="0" fontId="25" fillId="0" borderId="15" xfId="0" applyFont="1" applyBorder="1" applyAlignment="1">
      <alignment horizontal="left" vertical="center" wrapText="1"/>
    </xf>
    <xf numFmtId="3" fontId="26" fillId="0" borderId="15" xfId="0" applyNumberFormat="1" applyFont="1" applyBorder="1" applyAlignment="1">
      <alignment horizontal="right" vertical="center" wrapText="1"/>
    </xf>
    <xf numFmtId="0" fontId="24" fillId="0" borderId="0" xfId="42"/>
    <xf numFmtId="3" fontId="0" fillId="39" borderId="0" xfId="0" applyNumberFormat="1" applyFill="1"/>
    <xf numFmtId="0" fontId="25" fillId="39" borderId="0" xfId="0" applyFont="1" applyFill="1" applyBorder="1" applyAlignment="1">
      <alignment horizontal="left" vertical="center" wrapText="1"/>
    </xf>
    <xf numFmtId="3" fontId="26" fillId="0" borderId="19" xfId="0" applyNumberFormat="1" applyFont="1" applyBorder="1" applyAlignment="1">
      <alignment horizontal="right" vertical="center" wrapText="1"/>
    </xf>
    <xf numFmtId="3" fontId="0" fillId="40" borderId="0" xfId="0" applyNumberFormat="1" applyFill="1"/>
    <xf numFmtId="0" fontId="23" fillId="38" borderId="15" xfId="0" applyFont="1" applyFill="1" applyBorder="1" applyAlignment="1">
      <alignment horizontal="center" vertical="center" wrapText="1"/>
    </xf>
    <xf numFmtId="0" fontId="23" fillId="38" borderId="16" xfId="0" applyFont="1" applyFill="1" applyBorder="1" applyAlignment="1">
      <alignment horizontal="center" vertical="center" wrapText="1"/>
    </xf>
    <xf numFmtId="0" fontId="23" fillId="38" borderId="15" xfId="0" applyFont="1" applyFill="1" applyBorder="1" applyAlignment="1">
      <alignment horizontal="center" vertical="center" wrapText="1"/>
    </xf>
    <xf numFmtId="0" fontId="23" fillId="38" borderId="16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/>
    </xf>
    <xf numFmtId="0" fontId="0" fillId="0" borderId="20" xfId="0" applyFill="1" applyBorder="1"/>
    <xf numFmtId="3" fontId="0" fillId="0" borderId="20" xfId="0" applyNumberFormat="1" applyFill="1" applyBorder="1"/>
    <xf numFmtId="16" fontId="0" fillId="0" borderId="20" xfId="0" applyNumberFormat="1" applyFill="1" applyBorder="1"/>
    <xf numFmtId="0" fontId="0" fillId="0" borderId="20" xfId="0" applyBorder="1"/>
    <xf numFmtId="3" fontId="0" fillId="0" borderId="20" xfId="0" applyNumberFormat="1" applyBorder="1"/>
    <xf numFmtId="10" fontId="0" fillId="0" borderId="20" xfId="44" applyNumberFormat="1" applyFont="1" applyBorder="1"/>
    <xf numFmtId="0" fontId="0" fillId="33" borderId="20" xfId="0" applyFill="1" applyBorder="1"/>
    <xf numFmtId="10" fontId="0" fillId="33" borderId="20" xfId="44" applyNumberFormat="1" applyFont="1" applyFill="1" applyBorder="1"/>
    <xf numFmtId="0" fontId="0" fillId="0" borderId="0" xfId="0" applyAlignment="1">
      <alignment horizontal="center"/>
    </xf>
    <xf numFmtId="0" fontId="23" fillId="38" borderId="15" xfId="0" applyFont="1" applyFill="1" applyBorder="1" applyAlignment="1">
      <alignment horizontal="center" vertical="center" wrapText="1"/>
    </xf>
    <xf numFmtId="0" fontId="23" fillId="38" borderId="16" xfId="0" applyFont="1" applyFill="1" applyBorder="1" applyAlignment="1">
      <alignment horizontal="center" vertical="center" wrapText="1"/>
    </xf>
    <xf numFmtId="0" fontId="23" fillId="38" borderId="17" xfId="0" applyFont="1" applyFill="1" applyBorder="1" applyAlignment="1">
      <alignment horizontal="center" vertical="center" wrapText="1"/>
    </xf>
    <xf numFmtId="0" fontId="23" fillId="38" borderId="18" xfId="0" applyFont="1" applyFill="1" applyBorder="1" applyAlignment="1">
      <alignment horizontal="center" vertical="center" wrapText="1"/>
    </xf>
    <xf numFmtId="0" fontId="20" fillId="37" borderId="13" xfId="0" applyFont="1" applyFill="1" applyBorder="1" applyAlignment="1">
      <alignment horizontal="center" vertical="center"/>
    </xf>
    <xf numFmtId="0" fontId="20" fillId="37" borderId="14" xfId="0" applyFont="1" applyFill="1" applyBorder="1" applyAlignment="1">
      <alignment horizontal="center" vertical="center"/>
    </xf>
    <xf numFmtId="0" fontId="0" fillId="0" borderId="21" xfId="0" applyBorder="1"/>
    <xf numFmtId="3" fontId="0" fillId="0" borderId="21" xfId="0" applyNumberFormat="1" applyBorder="1"/>
    <xf numFmtId="10" fontId="0" fillId="0" borderId="21" xfId="44" applyNumberFormat="1" applyFont="1" applyBorder="1"/>
    <xf numFmtId="3" fontId="0" fillId="0" borderId="0" xfId="0" applyNumberFormat="1" applyBorder="1"/>
    <xf numFmtId="3" fontId="0" fillId="0" borderId="22" xfId="0" applyNumberFormat="1" applyBorder="1"/>
    <xf numFmtId="10" fontId="14" fillId="0" borderId="0" xfId="44" applyNumberFormat="1" applyFont="1" applyBorder="1"/>
    <xf numFmtId="10" fontId="14" fillId="0" borderId="22" xfId="44" applyNumberFormat="1" applyFont="1" applyBorder="1"/>
    <xf numFmtId="10" fontId="14" fillId="0" borderId="0" xfId="44" applyNumberFormat="1" applyFont="1"/>
    <xf numFmtId="10" fontId="28" fillId="0" borderId="0" xfId="44" applyNumberFormat="1" applyFont="1" applyBorder="1"/>
    <xf numFmtId="10" fontId="28" fillId="0" borderId="0" xfId="44" applyNumberFormat="1" applyFont="1"/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0" fontId="28" fillId="0" borderId="22" xfId="44" applyNumberFormat="1" applyFont="1" applyBorder="1"/>
    <xf numFmtId="3" fontId="0" fillId="0" borderId="0" xfId="0" applyNumberFormat="1" applyFill="1" applyBorder="1"/>
    <xf numFmtId="3" fontId="0" fillId="0" borderId="21" xfId="0" applyNumberFormat="1" applyFill="1" applyBorder="1"/>
    <xf numFmtId="3" fontId="0" fillId="0" borderId="22" xfId="0" applyNumberForma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495301</xdr:colOff>
      <xdr:row>14</xdr:row>
      <xdr:rowOff>133349</xdr:rowOff>
    </xdr:from>
    <xdr:to>
      <xdr:col>11</xdr:col>
      <xdr:colOff>411552</xdr:colOff>
      <xdr:row>32</xdr:row>
      <xdr:rowOff>114299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456" t="32344" r="6429" b="20513"/>
        <a:stretch/>
      </xdr:blipFill>
      <xdr:spPr>
        <a:xfrm>
          <a:off x="2143126" y="3286124"/>
          <a:ext cx="6498026" cy="381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hwa.dot.gov/policyinformation/statistics/2009/dl22.cfm" TargetMode="External"/><Relationship Id="rId13" Type="http://schemas.openxmlformats.org/officeDocument/2006/relationships/hyperlink" Target="https://www.fhwa.dot.gov/policyinformation/statistics/2009/dl22.cfm" TargetMode="External"/><Relationship Id="rId18" Type="http://schemas.openxmlformats.org/officeDocument/2006/relationships/hyperlink" Target="https://www.fhwa.dot.gov/policyinformation/statistics/2009/dl22.cfm" TargetMode="External"/><Relationship Id="rId3" Type="http://schemas.openxmlformats.org/officeDocument/2006/relationships/hyperlink" Target="https://www.fhwa.dot.gov/policyinformation/statistics/2009/dl22.cfm" TargetMode="External"/><Relationship Id="rId21" Type="http://schemas.openxmlformats.org/officeDocument/2006/relationships/hyperlink" Target="https://www.fhwa.dot.gov/policyinformation/statistics/2009/dl22.cfm" TargetMode="External"/><Relationship Id="rId7" Type="http://schemas.openxmlformats.org/officeDocument/2006/relationships/hyperlink" Target="https://www.fhwa.dot.gov/policyinformation/statistics/2009/dl22.cfm" TargetMode="External"/><Relationship Id="rId12" Type="http://schemas.openxmlformats.org/officeDocument/2006/relationships/hyperlink" Target="https://www.fhwa.dot.gov/policyinformation/statistics/2009/dl22.cfm" TargetMode="External"/><Relationship Id="rId17" Type="http://schemas.openxmlformats.org/officeDocument/2006/relationships/hyperlink" Target="https://www.fhwa.dot.gov/policyinformation/statistics/2009/dl22.cfm" TargetMode="External"/><Relationship Id="rId2" Type="http://schemas.openxmlformats.org/officeDocument/2006/relationships/hyperlink" Target="https://www.fhwa.dot.gov/policyinformation/statistics/2009/dl22.cfm" TargetMode="External"/><Relationship Id="rId16" Type="http://schemas.openxmlformats.org/officeDocument/2006/relationships/hyperlink" Target="https://www.fhwa.dot.gov/policyinformation/statistics/2009/dl22.cfm" TargetMode="External"/><Relationship Id="rId20" Type="http://schemas.openxmlformats.org/officeDocument/2006/relationships/hyperlink" Target="https://www.fhwa.dot.gov/policyinformation/statistics/2009/dl22.cfm" TargetMode="External"/><Relationship Id="rId1" Type="http://schemas.openxmlformats.org/officeDocument/2006/relationships/hyperlink" Target="https://www.fhwa.dot.gov/policyinformation/statistics/2009/dl22.cfm" TargetMode="External"/><Relationship Id="rId6" Type="http://schemas.openxmlformats.org/officeDocument/2006/relationships/hyperlink" Target="https://www.fhwa.dot.gov/policyinformation/statistics/2009/dl22.cfm" TargetMode="External"/><Relationship Id="rId11" Type="http://schemas.openxmlformats.org/officeDocument/2006/relationships/hyperlink" Target="https://www.fhwa.dot.gov/policyinformation/statistics/2009/dl22.cfm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fhwa.dot.gov/policyinformation/statistics/2009/dl22.cfm" TargetMode="External"/><Relationship Id="rId15" Type="http://schemas.openxmlformats.org/officeDocument/2006/relationships/hyperlink" Target="https://www.fhwa.dot.gov/policyinformation/statistics/2009/dl22.cfm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fhwa.dot.gov/policyinformation/statistics/2009/dl22.cfm" TargetMode="External"/><Relationship Id="rId19" Type="http://schemas.openxmlformats.org/officeDocument/2006/relationships/hyperlink" Target="https://www.fhwa.dot.gov/policyinformation/statistics/2009/dl22.cfm" TargetMode="External"/><Relationship Id="rId4" Type="http://schemas.openxmlformats.org/officeDocument/2006/relationships/hyperlink" Target="https://www.fhwa.dot.gov/policyinformation/statistics/2009/dl22.cfm" TargetMode="External"/><Relationship Id="rId9" Type="http://schemas.openxmlformats.org/officeDocument/2006/relationships/hyperlink" Target="https://www.fhwa.dot.gov/policyinformation/statistics/2009/dl22.cfm" TargetMode="External"/><Relationship Id="rId14" Type="http://schemas.openxmlformats.org/officeDocument/2006/relationships/hyperlink" Target="https://www.fhwa.dot.gov/policyinformation/statistics/2009/dl22.cfm" TargetMode="External"/><Relationship Id="rId22" Type="http://schemas.openxmlformats.org/officeDocument/2006/relationships/hyperlink" Target="https://www.census.gov/quickfacts/fact/table/CO,NV,WA/PST04521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hwa.dot.gov/policyinformation/statistics/2009/dl22.cfm" TargetMode="External"/><Relationship Id="rId13" Type="http://schemas.openxmlformats.org/officeDocument/2006/relationships/hyperlink" Target="https://www.fhwa.dot.gov/policyinformation/statistics/2009/dl22.cfm" TargetMode="External"/><Relationship Id="rId18" Type="http://schemas.openxmlformats.org/officeDocument/2006/relationships/hyperlink" Target="https://www.fhwa.dot.gov/policyinformation/statistics/2009/dl22.cfm" TargetMode="External"/><Relationship Id="rId3" Type="http://schemas.openxmlformats.org/officeDocument/2006/relationships/hyperlink" Target="https://www.fhwa.dot.gov/policyinformation/statistics/2009/dl22.cfm" TargetMode="External"/><Relationship Id="rId7" Type="http://schemas.openxmlformats.org/officeDocument/2006/relationships/hyperlink" Target="https://www.fhwa.dot.gov/policyinformation/statistics.cfm" TargetMode="External"/><Relationship Id="rId12" Type="http://schemas.openxmlformats.org/officeDocument/2006/relationships/hyperlink" Target="https://www.fhwa.dot.gov/policyinformation/statistics/2009/dl22.cfm" TargetMode="External"/><Relationship Id="rId17" Type="http://schemas.openxmlformats.org/officeDocument/2006/relationships/hyperlink" Target="https://www.fhwa.dot.gov/policyinformation/statistics/2009/dl22.cfm" TargetMode="External"/><Relationship Id="rId2" Type="http://schemas.openxmlformats.org/officeDocument/2006/relationships/hyperlink" Target="https://www.fhwa.dot.gov/policyinformation/statistics/2009/dl22.cfm" TargetMode="External"/><Relationship Id="rId16" Type="http://schemas.openxmlformats.org/officeDocument/2006/relationships/hyperlink" Target="https://www.fhwa.dot.gov/policyinformation/statistics/2009/dl22.cfm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fhwa.dot.gov/policyinformation/statistics/2009/dl22.cfm" TargetMode="External"/><Relationship Id="rId6" Type="http://schemas.openxmlformats.org/officeDocument/2006/relationships/hyperlink" Target="https://www.fhwa.dot.gov/policyinformation/statistics/2009/dl22.cfm" TargetMode="External"/><Relationship Id="rId11" Type="http://schemas.openxmlformats.org/officeDocument/2006/relationships/hyperlink" Target="https://www.fhwa.dot.gov/policyinformation/statistics/2009/dl22.cfm" TargetMode="External"/><Relationship Id="rId5" Type="http://schemas.openxmlformats.org/officeDocument/2006/relationships/hyperlink" Target="https://www.fhwa.dot.gov/policyinformation/statistics/2009/dl22.cfm" TargetMode="External"/><Relationship Id="rId15" Type="http://schemas.openxmlformats.org/officeDocument/2006/relationships/hyperlink" Target="https://www.fhwa.dot.gov/policyinformation/statistics/2009/dl22.cfm" TargetMode="External"/><Relationship Id="rId10" Type="http://schemas.openxmlformats.org/officeDocument/2006/relationships/hyperlink" Target="https://www.fhwa.dot.gov/policyinformation/statistics/2009/dl22.cfm" TargetMode="External"/><Relationship Id="rId19" Type="http://schemas.openxmlformats.org/officeDocument/2006/relationships/hyperlink" Target="https://www.fhwa.dot.gov/policyinformation/statistics/2009/dl22.cfm" TargetMode="External"/><Relationship Id="rId4" Type="http://schemas.openxmlformats.org/officeDocument/2006/relationships/hyperlink" Target="https://www.fhwa.dot.gov/policyinformation/statistics/2009/dl22.cfm" TargetMode="External"/><Relationship Id="rId9" Type="http://schemas.openxmlformats.org/officeDocument/2006/relationships/hyperlink" Target="https://www.fhwa.dot.gov/policyinformation/statistics/2009/dl22.cfm" TargetMode="External"/><Relationship Id="rId14" Type="http://schemas.openxmlformats.org/officeDocument/2006/relationships/hyperlink" Target="https://www.fhwa.dot.gov/policyinformation/statistics/2009/dl22.cf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hwa.dot.gov/policyinformation/statistics/2009/dl22.cfm" TargetMode="External"/><Relationship Id="rId3" Type="http://schemas.openxmlformats.org/officeDocument/2006/relationships/hyperlink" Target="https://www.fhwa.dot.gov/policyinformation/statistics/2009/dl22.cfm" TargetMode="External"/><Relationship Id="rId7" Type="http://schemas.openxmlformats.org/officeDocument/2006/relationships/hyperlink" Target="https://www.census.gov/quickfacts/fact/table/CO,NV,WA/PST045217" TargetMode="External"/><Relationship Id="rId2" Type="http://schemas.openxmlformats.org/officeDocument/2006/relationships/hyperlink" Target="https://www.fhwa.dot.gov/policyinformation/statistics/2009/dl22.cfm" TargetMode="External"/><Relationship Id="rId1" Type="http://schemas.openxmlformats.org/officeDocument/2006/relationships/hyperlink" Target="https://www.fhwa.dot.gov/policyinformation/statistics/2009/dl22.cfm" TargetMode="External"/><Relationship Id="rId6" Type="http://schemas.openxmlformats.org/officeDocument/2006/relationships/hyperlink" Target="https://www.fhwa.dot.gov/policyinformation/statistics/2009/dl22.cfm" TargetMode="External"/><Relationship Id="rId5" Type="http://schemas.openxmlformats.org/officeDocument/2006/relationships/hyperlink" Target="https://www.fhwa.dot.gov/policyinformation/statistics/2009/dl22.cfm" TargetMode="External"/><Relationship Id="rId10" Type="http://schemas.openxmlformats.org/officeDocument/2006/relationships/hyperlink" Target="https://www.fhwa.dot.gov/policyinformation/statistics/2009/dl22.cfm" TargetMode="External"/><Relationship Id="rId4" Type="http://schemas.openxmlformats.org/officeDocument/2006/relationships/hyperlink" Target="https://www.fhwa.dot.gov/policyinformation/statistics/2009/dl22.cfm" TargetMode="External"/><Relationship Id="rId9" Type="http://schemas.openxmlformats.org/officeDocument/2006/relationships/hyperlink" Target="https://www.fhwa.dot.gov/policyinformation/statistics/2009/dl22.cf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hwa.dot.gov/policyinformation/statistics/2009/dl22.cfm" TargetMode="External"/><Relationship Id="rId13" Type="http://schemas.openxmlformats.org/officeDocument/2006/relationships/hyperlink" Target="https://www.fhwa.dot.gov/policyinformation/statistics/2009/dl22.cfm" TargetMode="External"/><Relationship Id="rId3" Type="http://schemas.openxmlformats.org/officeDocument/2006/relationships/hyperlink" Target="https://www.fhwa.dot.gov/policyinformation/statistics/2009/dl22.cfm" TargetMode="External"/><Relationship Id="rId7" Type="http://schemas.openxmlformats.org/officeDocument/2006/relationships/hyperlink" Target="https://www.fhwa.dot.gov/policyinformation/statistics.cfm" TargetMode="External"/><Relationship Id="rId12" Type="http://schemas.openxmlformats.org/officeDocument/2006/relationships/hyperlink" Target="https://www.fhwa.dot.gov/policyinformation/statistics/2009/dl22.cfm" TargetMode="External"/><Relationship Id="rId2" Type="http://schemas.openxmlformats.org/officeDocument/2006/relationships/hyperlink" Target="https://www.fhwa.dot.gov/policyinformation/statistics/2009/dl22.cfm" TargetMode="External"/><Relationship Id="rId16" Type="http://schemas.openxmlformats.org/officeDocument/2006/relationships/hyperlink" Target="https://www.fhwa.dot.gov/policyinformation/statistics/2009/dl22.cfm" TargetMode="External"/><Relationship Id="rId1" Type="http://schemas.openxmlformats.org/officeDocument/2006/relationships/hyperlink" Target="https://www.fhwa.dot.gov/policyinformation/statistics/2009/dl22.cfm" TargetMode="External"/><Relationship Id="rId6" Type="http://schemas.openxmlformats.org/officeDocument/2006/relationships/hyperlink" Target="https://www.fhwa.dot.gov/policyinformation/statistics/2009/dl22.cfm" TargetMode="External"/><Relationship Id="rId11" Type="http://schemas.openxmlformats.org/officeDocument/2006/relationships/hyperlink" Target="https://www.fhwa.dot.gov/policyinformation/statistics/2009/dl22.cfm" TargetMode="External"/><Relationship Id="rId5" Type="http://schemas.openxmlformats.org/officeDocument/2006/relationships/hyperlink" Target="https://www.fhwa.dot.gov/policyinformation/statistics/2009/dl22.cfm" TargetMode="External"/><Relationship Id="rId15" Type="http://schemas.openxmlformats.org/officeDocument/2006/relationships/hyperlink" Target="https://www.fhwa.dot.gov/policyinformation/statistics/2009/dl22.cfm" TargetMode="External"/><Relationship Id="rId10" Type="http://schemas.openxmlformats.org/officeDocument/2006/relationships/hyperlink" Target="https://www.fhwa.dot.gov/policyinformation/statistics/2009/dl22.cfm" TargetMode="External"/><Relationship Id="rId4" Type="http://schemas.openxmlformats.org/officeDocument/2006/relationships/hyperlink" Target="https://www.fhwa.dot.gov/policyinformation/statistics/2009/dl22.cfm" TargetMode="External"/><Relationship Id="rId9" Type="http://schemas.openxmlformats.org/officeDocument/2006/relationships/hyperlink" Target="https://www.fhwa.dot.gov/policyinformation/statistics/2009/dl22.cfm" TargetMode="External"/><Relationship Id="rId14" Type="http://schemas.openxmlformats.org/officeDocument/2006/relationships/hyperlink" Target="https://www.fhwa.dot.gov/policyinformation/statistics/2009/dl22.cf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hwa.dot.gov/policyinformation/statistics/2009/dl22.cfm" TargetMode="External"/><Relationship Id="rId2" Type="http://schemas.openxmlformats.org/officeDocument/2006/relationships/hyperlink" Target="https://www.fhwa.dot.gov/policyinformation/statistics/2009/dl22.cfm" TargetMode="External"/><Relationship Id="rId1" Type="http://schemas.openxmlformats.org/officeDocument/2006/relationships/hyperlink" Target="https://www.fhwa.dot.gov/policyinformation/statistics/2009/dl22.cfm" TargetMode="External"/><Relationship Id="rId6" Type="http://schemas.openxmlformats.org/officeDocument/2006/relationships/hyperlink" Target="https://www.fhwa.dot.gov/policyinformation/statistics/2009/dl22.cfm" TargetMode="External"/><Relationship Id="rId5" Type="http://schemas.openxmlformats.org/officeDocument/2006/relationships/hyperlink" Target="https://www.fhwa.dot.gov/policyinformation/statistics/2009/dl22.cfm" TargetMode="External"/><Relationship Id="rId4" Type="http://schemas.openxmlformats.org/officeDocument/2006/relationships/hyperlink" Target="https://www.fhwa.dot.gov/policyinformation/statistics/2009/dl22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65" workbookViewId="0">
      <selection activeCell="H77" sqref="A54:H77"/>
    </sheetView>
  </sheetViews>
  <sheetFormatPr defaultRowHeight="15"/>
  <cols>
    <col min="1" max="1" width="12.42578125" customWidth="1"/>
    <col min="2" max="2" width="7.85546875" customWidth="1"/>
    <col min="3" max="3" width="11.7109375" customWidth="1"/>
    <col min="4" max="4" width="14.7109375" bestFit="1" customWidth="1"/>
    <col min="5" max="5" width="15.140625" bestFit="1" customWidth="1"/>
    <col min="6" max="6" width="12.85546875" bestFit="1" customWidth="1"/>
    <col min="7" max="7" width="13.5703125" customWidth="1"/>
    <col min="8" max="8" width="11.28515625" customWidth="1"/>
    <col min="9" max="9" width="14.42578125" customWidth="1"/>
    <col min="10" max="10" width="11.85546875" bestFit="1" customWidth="1"/>
    <col min="11" max="11" width="17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s="1">
        <v>2251992</v>
      </c>
      <c r="C2" t="s">
        <v>15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K2" t="s">
        <v>16</v>
      </c>
      <c r="M2" t="s">
        <v>16</v>
      </c>
      <c r="N2" t="s">
        <v>16</v>
      </c>
    </row>
    <row r="3" spans="1:14">
      <c r="A3" t="s">
        <v>17</v>
      </c>
      <c r="B3" s="1">
        <v>31778515</v>
      </c>
      <c r="C3" t="s">
        <v>18</v>
      </c>
      <c r="D3" t="s">
        <v>16</v>
      </c>
      <c r="F3" t="s">
        <v>16</v>
      </c>
      <c r="G3" t="s">
        <v>16</v>
      </c>
      <c r="H3" t="s">
        <v>16</v>
      </c>
      <c r="J3" t="s">
        <v>16</v>
      </c>
      <c r="K3" t="s">
        <v>16</v>
      </c>
      <c r="L3" t="s">
        <v>16</v>
      </c>
      <c r="N3" t="s">
        <v>16</v>
      </c>
    </row>
    <row r="4" spans="1:14">
      <c r="A4" s="2" t="s">
        <v>19</v>
      </c>
      <c r="B4" s="3">
        <v>2584744</v>
      </c>
      <c r="C4" s="2" t="s">
        <v>20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2" t="s">
        <v>16</v>
      </c>
      <c r="M4" s="2" t="s">
        <v>16</v>
      </c>
      <c r="N4" s="2"/>
    </row>
    <row r="5" spans="1:14">
      <c r="A5" t="s">
        <v>21</v>
      </c>
      <c r="B5" s="1">
        <v>318669</v>
      </c>
      <c r="C5" t="s">
        <v>22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</row>
    <row r="6" spans="1:14">
      <c r="A6" t="s">
        <v>23</v>
      </c>
      <c r="B6" s="1">
        <v>5421446</v>
      </c>
      <c r="C6" t="s">
        <v>20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N6" t="s">
        <v>16</v>
      </c>
    </row>
    <row r="7" spans="1:14">
      <c r="A7" t="s">
        <v>24</v>
      </c>
      <c r="B7" s="1">
        <v>4715031</v>
      </c>
      <c r="C7" t="s">
        <v>25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</row>
    <row r="8" spans="1:14">
      <c r="A8" t="s">
        <v>26</v>
      </c>
      <c r="B8" s="1">
        <v>2441335</v>
      </c>
      <c r="C8" t="s">
        <v>27</v>
      </c>
      <c r="D8" t="s">
        <v>16</v>
      </c>
      <c r="E8" t="s">
        <v>16</v>
      </c>
      <c r="J8" t="s">
        <v>16</v>
      </c>
      <c r="N8" t="s">
        <v>16</v>
      </c>
    </row>
    <row r="9" spans="1:14">
      <c r="A9" t="s">
        <v>28</v>
      </c>
      <c r="B9" s="1">
        <v>1113929</v>
      </c>
      <c r="C9" t="s">
        <v>29</v>
      </c>
      <c r="G9" t="s">
        <v>16</v>
      </c>
      <c r="H9" t="s">
        <v>16</v>
      </c>
      <c r="J9" t="s">
        <v>16</v>
      </c>
      <c r="K9" t="s">
        <v>16</v>
      </c>
      <c r="M9" t="s">
        <v>16</v>
      </c>
      <c r="N9" t="s">
        <v>16</v>
      </c>
    </row>
    <row r="10" spans="1:14">
      <c r="A10" t="s">
        <v>30</v>
      </c>
      <c r="B10" s="1">
        <v>3418298</v>
      </c>
      <c r="C10" t="s">
        <v>31</v>
      </c>
      <c r="D10" t="s">
        <v>16</v>
      </c>
      <c r="F10" t="s">
        <v>16</v>
      </c>
      <c r="G10" t="s">
        <v>16</v>
      </c>
      <c r="H10" t="s">
        <v>16</v>
      </c>
      <c r="I10" t="s">
        <v>16</v>
      </c>
      <c r="K10" t="s">
        <v>16</v>
      </c>
      <c r="L10" t="s">
        <v>16</v>
      </c>
      <c r="M10" t="s">
        <v>16</v>
      </c>
      <c r="N10" t="s">
        <v>16</v>
      </c>
    </row>
    <row r="11" spans="1:14">
      <c r="A11" t="s">
        <v>32</v>
      </c>
      <c r="B11" s="1">
        <v>709699</v>
      </c>
      <c r="C11" t="s">
        <v>33</v>
      </c>
      <c r="D11" t="s">
        <v>16</v>
      </c>
      <c r="E11" t="s">
        <v>16</v>
      </c>
      <c r="F11" t="s">
        <v>16</v>
      </c>
      <c r="J11" t="s">
        <v>16</v>
      </c>
      <c r="N11" t="s">
        <v>16</v>
      </c>
    </row>
    <row r="12" spans="1:14">
      <c r="A12" s="2" t="s">
        <v>34</v>
      </c>
      <c r="B12" s="3">
        <v>215304</v>
      </c>
      <c r="C12" s="2" t="s">
        <v>35</v>
      </c>
      <c r="D12" s="2" t="s">
        <v>16</v>
      </c>
      <c r="E12" s="2"/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</row>
    <row r="13" spans="1:14">
      <c r="A13" t="s">
        <v>36</v>
      </c>
      <c r="B13" s="1">
        <v>2292492</v>
      </c>
      <c r="C13" t="s">
        <v>37</v>
      </c>
      <c r="G13" t="s">
        <v>16</v>
      </c>
      <c r="K13" t="s">
        <v>16</v>
      </c>
      <c r="M13" t="s">
        <v>16</v>
      </c>
    </row>
    <row r="14" spans="1:14">
      <c r="A14" s="2" t="s">
        <v>38</v>
      </c>
      <c r="B14" s="3">
        <v>825118</v>
      </c>
      <c r="C14" s="2" t="s">
        <v>18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t="s">
        <v>16</v>
      </c>
      <c r="L14" t="s">
        <v>16</v>
      </c>
      <c r="N14" t="s">
        <v>16</v>
      </c>
    </row>
    <row r="15" spans="1:14">
      <c r="A15" t="s">
        <v>39</v>
      </c>
      <c r="B15" s="1">
        <v>4277921</v>
      </c>
      <c r="C15" t="s">
        <v>40</v>
      </c>
      <c r="G15" t="s">
        <v>16</v>
      </c>
      <c r="K15" t="s">
        <v>16</v>
      </c>
    </row>
    <row r="16" spans="1:14">
      <c r="A16" s="2" t="s">
        <v>41</v>
      </c>
      <c r="B16" s="3">
        <v>737294</v>
      </c>
      <c r="C16" s="2" t="s">
        <v>42</v>
      </c>
      <c r="D16" s="2" t="s">
        <v>16</v>
      </c>
      <c r="E16" s="2"/>
      <c r="F16" s="2"/>
      <c r="G16" s="2" t="s">
        <v>16</v>
      </c>
      <c r="H16" s="2"/>
      <c r="I16" s="2" t="s">
        <v>16</v>
      </c>
      <c r="J16" s="2" t="s">
        <v>16</v>
      </c>
      <c r="K16" s="2"/>
      <c r="L16" s="2"/>
      <c r="M16" s="2"/>
      <c r="N16" s="2" t="s">
        <v>16</v>
      </c>
    </row>
    <row r="17" spans="1:14">
      <c r="A17" t="s">
        <v>43</v>
      </c>
      <c r="B17" s="1">
        <v>259822</v>
      </c>
      <c r="C17" t="s">
        <v>44</v>
      </c>
      <c r="D17" t="s">
        <v>16</v>
      </c>
      <c r="E17" t="s">
        <v>16</v>
      </c>
      <c r="F17" t="s">
        <v>16</v>
      </c>
      <c r="H17" t="s">
        <v>16</v>
      </c>
      <c r="J17" t="s">
        <v>16</v>
      </c>
      <c r="N17" t="s">
        <v>16</v>
      </c>
    </row>
    <row r="18" spans="1:14">
      <c r="A18" t="s">
        <v>45</v>
      </c>
      <c r="B18" s="1">
        <v>3845335</v>
      </c>
      <c r="C18" t="s">
        <v>18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J18" t="s">
        <v>16</v>
      </c>
      <c r="N18" t="s">
        <v>16</v>
      </c>
    </row>
    <row r="19" spans="1:14">
      <c r="A19" s="2" t="s">
        <v>46</v>
      </c>
      <c r="B19" s="3">
        <v>9558084</v>
      </c>
      <c r="C19" s="2" t="s">
        <v>47</v>
      </c>
      <c r="D19" s="2" t="s">
        <v>16</v>
      </c>
      <c r="E19" s="2"/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t="s">
        <v>16</v>
      </c>
      <c r="L19" t="s">
        <v>16</v>
      </c>
      <c r="M19" t="s">
        <v>16</v>
      </c>
      <c r="N19" t="s">
        <v>16</v>
      </c>
    </row>
    <row r="20" spans="1:14">
      <c r="A20" s="2" t="s">
        <v>48</v>
      </c>
      <c r="B20" s="3">
        <v>330063</v>
      </c>
      <c r="C20" s="2" t="s">
        <v>37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</row>
    <row r="21" spans="1:14">
      <c r="A21" t="s">
        <v>49</v>
      </c>
      <c r="B21" s="1">
        <v>6165997</v>
      </c>
      <c r="C21" t="s">
        <v>37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K21" t="s">
        <v>16</v>
      </c>
    </row>
    <row r="22" spans="1:14">
      <c r="A22" t="s">
        <v>50</v>
      </c>
      <c r="B22" s="1">
        <v>1143017</v>
      </c>
      <c r="C22" t="s">
        <v>20</v>
      </c>
      <c r="G22" t="s">
        <v>16</v>
      </c>
    </row>
    <row r="23" spans="1:14">
      <c r="A23" t="s">
        <v>51</v>
      </c>
      <c r="B23" s="1">
        <v>509681</v>
      </c>
      <c r="C23" t="s">
        <v>31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  <c r="N23" t="s">
        <v>16</v>
      </c>
    </row>
    <row r="24" spans="1:14">
      <c r="A24" t="s">
        <v>52</v>
      </c>
      <c r="B24" s="1">
        <v>8440934</v>
      </c>
      <c r="C24" t="s">
        <v>53</v>
      </c>
      <c r="D24" t="s">
        <v>16</v>
      </c>
      <c r="F24" t="s">
        <v>16</v>
      </c>
      <c r="G24" t="s">
        <v>16</v>
      </c>
      <c r="H24" t="s">
        <v>16</v>
      </c>
      <c r="I24" t="s">
        <v>16</v>
      </c>
      <c r="K24" t="s">
        <v>16</v>
      </c>
      <c r="M24" t="s">
        <v>16</v>
      </c>
      <c r="N24" t="s">
        <v>16</v>
      </c>
    </row>
    <row r="25" spans="1:14">
      <c r="A25" t="s">
        <v>54</v>
      </c>
      <c r="B25" s="1">
        <v>281249</v>
      </c>
      <c r="C25" t="s">
        <v>55</v>
      </c>
      <c r="D25" t="s">
        <v>16</v>
      </c>
      <c r="E25" t="s">
        <v>16</v>
      </c>
      <c r="F25" t="s">
        <v>16</v>
      </c>
      <c r="H25" t="s">
        <v>16</v>
      </c>
      <c r="J25" t="s">
        <v>16</v>
      </c>
      <c r="N25" t="s">
        <v>16</v>
      </c>
    </row>
    <row r="26" spans="1:14">
      <c r="A26" t="s">
        <v>56</v>
      </c>
      <c r="B26" s="1">
        <v>3829082</v>
      </c>
      <c r="C26" t="s">
        <v>57</v>
      </c>
      <c r="D26" t="s">
        <v>16</v>
      </c>
      <c r="E26" t="s">
        <v>16</v>
      </c>
      <c r="F26" t="s">
        <v>16</v>
      </c>
      <c r="G26" t="s">
        <v>16</v>
      </c>
      <c r="H26" t="s">
        <v>16</v>
      </c>
      <c r="J26" t="s">
        <v>16</v>
      </c>
      <c r="N26" t="s">
        <v>16</v>
      </c>
    </row>
    <row r="27" spans="1:14">
      <c r="A27" t="s">
        <v>58</v>
      </c>
      <c r="B27" s="1">
        <v>23397249</v>
      </c>
      <c r="C27" t="s">
        <v>59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  <c r="J27" t="s">
        <v>16</v>
      </c>
      <c r="K27" t="s">
        <v>16</v>
      </c>
      <c r="L27" t="s">
        <v>16</v>
      </c>
      <c r="M27" t="s">
        <v>16</v>
      </c>
      <c r="N27" t="s">
        <v>16</v>
      </c>
    </row>
    <row r="28" spans="1:14">
      <c r="A28" t="s">
        <v>60</v>
      </c>
      <c r="B28" s="1">
        <v>283285</v>
      </c>
      <c r="C28" t="s">
        <v>37</v>
      </c>
      <c r="D28" t="s">
        <v>16</v>
      </c>
      <c r="E28" t="s">
        <v>16</v>
      </c>
      <c r="F28" t="s">
        <v>16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</row>
    <row r="29" spans="1:14">
      <c r="A29" t="s">
        <v>61</v>
      </c>
      <c r="B29" s="1">
        <v>5006725</v>
      </c>
      <c r="C29" t="s">
        <v>27</v>
      </c>
      <c r="D29" t="s">
        <v>16</v>
      </c>
      <c r="F29" t="s">
        <v>16</v>
      </c>
      <c r="G29" t="s">
        <v>16</v>
      </c>
      <c r="K29" t="s">
        <v>16</v>
      </c>
    </row>
    <row r="30" spans="1:14">
      <c r="A30" s="2" t="s">
        <v>62</v>
      </c>
      <c r="B30" s="3">
        <v>8624032</v>
      </c>
      <c r="C30" s="2" t="s">
        <v>18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2" t="s">
        <v>16</v>
      </c>
      <c r="M30" s="2" t="s">
        <v>16</v>
      </c>
      <c r="N30" s="2" t="s">
        <v>16</v>
      </c>
    </row>
    <row r="31" spans="1:14">
      <c r="A31" t="s">
        <v>63</v>
      </c>
      <c r="B31" s="1">
        <v>1059033</v>
      </c>
      <c r="C31" t="s">
        <v>20</v>
      </c>
      <c r="D31" t="s">
        <v>16</v>
      </c>
      <c r="E31" t="s">
        <v>16</v>
      </c>
      <c r="F31" t="s">
        <v>16</v>
      </c>
      <c r="G31" t="s">
        <v>16</v>
      </c>
      <c r="H31" t="s">
        <v>16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</row>
    <row r="32" spans="1:14">
      <c r="A32" s="2" t="s">
        <v>64</v>
      </c>
      <c r="B32" s="3">
        <v>173455</v>
      </c>
      <c r="C32" s="2" t="s">
        <v>65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</row>
    <row r="35" spans="1:16">
      <c r="A35" t="s">
        <v>112</v>
      </c>
    </row>
    <row r="38" spans="1:16">
      <c r="A38" s="28" t="s">
        <v>0</v>
      </c>
      <c r="B38" s="28" t="s">
        <v>1</v>
      </c>
      <c r="C38" s="28" t="s">
        <v>2</v>
      </c>
      <c r="D38" s="28">
        <v>2009</v>
      </c>
      <c r="E38" s="28">
        <v>2010</v>
      </c>
      <c r="F38" s="28">
        <v>2011</v>
      </c>
      <c r="G38" s="28">
        <v>2012</v>
      </c>
      <c r="H38" s="28">
        <v>2013</v>
      </c>
      <c r="I38" s="28">
        <v>2014</v>
      </c>
      <c r="J38" s="28">
        <v>2015</v>
      </c>
      <c r="K38" s="28">
        <v>2016</v>
      </c>
      <c r="L38" s="10"/>
      <c r="M38" s="10"/>
      <c r="N38" s="10"/>
      <c r="O38" s="10"/>
      <c r="P38" s="10"/>
    </row>
    <row r="39" spans="1:16">
      <c r="A39" s="29" t="s">
        <v>62</v>
      </c>
      <c r="B39" s="30">
        <v>8624032</v>
      </c>
      <c r="C39" s="29" t="s">
        <v>18</v>
      </c>
      <c r="D39" s="31" t="s">
        <v>122</v>
      </c>
      <c r="E39" s="31" t="s">
        <v>122</v>
      </c>
      <c r="F39" s="31" t="s">
        <v>122</v>
      </c>
      <c r="G39" s="31" t="s">
        <v>122</v>
      </c>
      <c r="H39" s="31" t="s">
        <v>122</v>
      </c>
      <c r="I39" s="31" t="s">
        <v>122</v>
      </c>
      <c r="J39" s="31" t="s">
        <v>122</v>
      </c>
      <c r="K39" s="29" t="s">
        <v>127</v>
      </c>
      <c r="L39" s="10"/>
      <c r="M39" s="10"/>
      <c r="N39" s="10"/>
      <c r="O39" s="10"/>
      <c r="P39" s="10"/>
    </row>
    <row r="40" spans="1:16">
      <c r="A40" s="29" t="s">
        <v>19</v>
      </c>
      <c r="B40" s="30">
        <v>2584744</v>
      </c>
      <c r="C40" s="29" t="s">
        <v>20</v>
      </c>
      <c r="D40" s="29" t="s">
        <v>16</v>
      </c>
      <c r="E40" s="31" t="s">
        <v>122</v>
      </c>
      <c r="F40" s="31" t="s">
        <v>122</v>
      </c>
      <c r="G40" s="31" t="s">
        <v>122</v>
      </c>
      <c r="H40" s="31" t="s">
        <v>122</v>
      </c>
      <c r="I40" s="31" t="s">
        <v>122</v>
      </c>
      <c r="J40" s="31" t="s">
        <v>122</v>
      </c>
      <c r="K40" s="29" t="s">
        <v>123</v>
      </c>
      <c r="L40" s="10"/>
      <c r="M40" s="10"/>
      <c r="N40" s="10"/>
      <c r="O40" s="10"/>
      <c r="P40" s="10"/>
    </row>
    <row r="41" spans="1:16">
      <c r="A41" s="29" t="s">
        <v>41</v>
      </c>
      <c r="B41" s="30">
        <v>737294</v>
      </c>
      <c r="C41" s="29" t="s">
        <v>42</v>
      </c>
      <c r="D41" s="29" t="s">
        <v>16</v>
      </c>
      <c r="E41" s="29" t="s">
        <v>16</v>
      </c>
      <c r="F41" s="29" t="s">
        <v>16</v>
      </c>
      <c r="G41" s="29" t="s">
        <v>126</v>
      </c>
      <c r="H41" s="31" t="s">
        <v>122</v>
      </c>
      <c r="I41" s="31" t="s">
        <v>122</v>
      </c>
      <c r="J41" s="31" t="s">
        <v>122</v>
      </c>
      <c r="K41" s="31" t="s">
        <v>125</v>
      </c>
      <c r="L41" s="10"/>
      <c r="M41" s="10"/>
      <c r="N41" s="10"/>
      <c r="O41" s="10"/>
      <c r="P41" s="10"/>
    </row>
    <row r="42" spans="1:16">
      <c r="A42" s="29" t="s">
        <v>48</v>
      </c>
      <c r="B42" s="30">
        <v>330063</v>
      </c>
      <c r="C42" s="29" t="s">
        <v>37</v>
      </c>
      <c r="D42" s="29" t="s">
        <v>16</v>
      </c>
      <c r="E42" s="31" t="s">
        <v>122</v>
      </c>
      <c r="F42" s="31" t="s">
        <v>122</v>
      </c>
      <c r="G42" s="31" t="s">
        <v>122</v>
      </c>
      <c r="H42" s="31" t="s">
        <v>122</v>
      </c>
      <c r="I42" s="31" t="s">
        <v>122</v>
      </c>
      <c r="J42" s="29" t="s">
        <v>124</v>
      </c>
      <c r="K42" s="31" t="s">
        <v>16</v>
      </c>
      <c r="L42" s="10"/>
      <c r="M42" s="10"/>
      <c r="N42" s="10"/>
      <c r="O42" s="10"/>
      <c r="P42" s="10"/>
    </row>
    <row r="43" spans="1:16">
      <c r="A43" s="32" t="s">
        <v>64</v>
      </c>
      <c r="B43" s="33">
        <v>173455</v>
      </c>
      <c r="C43" s="32" t="s">
        <v>65</v>
      </c>
      <c r="D43" s="32" t="s">
        <v>16</v>
      </c>
      <c r="E43" s="32" t="s">
        <v>16</v>
      </c>
      <c r="F43" s="31" t="s">
        <v>122</v>
      </c>
      <c r="G43" s="31" t="s">
        <v>122</v>
      </c>
      <c r="H43" s="32" t="s">
        <v>16</v>
      </c>
      <c r="I43" s="32" t="s">
        <v>16</v>
      </c>
      <c r="J43" s="32" t="s">
        <v>16</v>
      </c>
      <c r="K43" s="32" t="s">
        <v>16</v>
      </c>
    </row>
    <row r="46" spans="1:16">
      <c r="A46" s="28" t="s">
        <v>0</v>
      </c>
      <c r="B46" s="28" t="s">
        <v>129</v>
      </c>
      <c r="C46" s="28" t="s">
        <v>120</v>
      </c>
      <c r="D46" s="28" t="s">
        <v>130</v>
      </c>
      <c r="E46" s="28" t="s">
        <v>141</v>
      </c>
      <c r="F46" s="28" t="s">
        <v>142</v>
      </c>
      <c r="G46" s="28" t="s">
        <v>121</v>
      </c>
      <c r="H46" s="28" t="s">
        <v>131</v>
      </c>
      <c r="I46" s="28" t="s">
        <v>128</v>
      </c>
      <c r="J46" s="28" t="s">
        <v>132</v>
      </c>
      <c r="K46" s="28" t="s">
        <v>143</v>
      </c>
      <c r="L46" s="28" t="s">
        <v>144</v>
      </c>
    </row>
    <row r="47" spans="1:16">
      <c r="A47" s="29" t="s">
        <v>62</v>
      </c>
      <c r="B47" s="30">
        <v>8624032</v>
      </c>
      <c r="C47" s="32">
        <v>3333374</v>
      </c>
      <c r="D47" s="34">
        <f>C47/B47</f>
        <v>0.38652152496651221</v>
      </c>
      <c r="E47" s="32">
        <v>1757357</v>
      </c>
      <c r="F47" s="34">
        <f>E47/B47</f>
        <v>0.20377440621741663</v>
      </c>
      <c r="G47" s="32">
        <v>136985</v>
      </c>
      <c r="H47" s="34">
        <f>G47/B47</f>
        <v>1.5884101543222475E-2</v>
      </c>
      <c r="I47" s="32">
        <v>125124</v>
      </c>
      <c r="J47" s="34">
        <f>I47/B47</f>
        <v>1.4508758780115844E-2</v>
      </c>
      <c r="K47" s="32">
        <v>109765</v>
      </c>
      <c r="L47" s="34">
        <f>K47/B47</f>
        <v>1.2727805277160381E-2</v>
      </c>
    </row>
    <row r="48" spans="1:16">
      <c r="A48" s="29" t="s">
        <v>19</v>
      </c>
      <c r="B48" s="30">
        <v>2584744</v>
      </c>
      <c r="C48" s="32">
        <v>968124</v>
      </c>
      <c r="D48" s="34">
        <f>C48/B48</f>
        <v>0.37455314723624467</v>
      </c>
      <c r="E48" s="32">
        <v>420260</v>
      </c>
      <c r="F48" s="34">
        <f>E48/B48</f>
        <v>0.16259250432538</v>
      </c>
      <c r="G48" s="32">
        <v>36010</v>
      </c>
      <c r="H48" s="34">
        <f>G48/B48</f>
        <v>1.3931747205912849E-2</v>
      </c>
      <c r="I48" s="32">
        <v>2447</v>
      </c>
      <c r="J48" s="34">
        <f>I48/B48</f>
        <v>9.4670884234570229E-4</v>
      </c>
      <c r="K48" s="32">
        <v>3788</v>
      </c>
      <c r="L48" s="34">
        <f>K48/B48</f>
        <v>1.4655223109135761E-3</v>
      </c>
    </row>
    <row r="49" spans="1:12">
      <c r="A49" s="29" t="s">
        <v>41</v>
      </c>
      <c r="B49" s="30">
        <v>737294</v>
      </c>
      <c r="C49" s="32">
        <v>288802</v>
      </c>
      <c r="D49" s="34">
        <f>C49/B49</f>
        <v>0.39170534413680297</v>
      </c>
      <c r="E49" s="32">
        <v>90138</v>
      </c>
      <c r="F49" s="34">
        <f>E49/B49</f>
        <v>0.12225516551063755</v>
      </c>
      <c r="G49" s="32">
        <v>5592</v>
      </c>
      <c r="H49" s="34">
        <f>G49/B49</f>
        <v>7.5844913969190042E-3</v>
      </c>
      <c r="I49" s="35">
        <v>41457</v>
      </c>
      <c r="J49" s="36">
        <f>I49/B49</f>
        <v>5.6228587239283111E-2</v>
      </c>
      <c r="K49" s="32">
        <v>7136</v>
      </c>
      <c r="L49" s="34">
        <f>K49/B49</f>
        <v>9.6786356595876272E-3</v>
      </c>
    </row>
    <row r="50" spans="1:12">
      <c r="A50" s="29" t="s">
        <v>48</v>
      </c>
      <c r="B50" s="30">
        <v>330063</v>
      </c>
      <c r="C50" s="35">
        <v>204733</v>
      </c>
      <c r="D50" s="36">
        <f>C50/B50</f>
        <v>0.62028461233158516</v>
      </c>
      <c r="E50" s="32">
        <v>11271</v>
      </c>
      <c r="F50" s="36">
        <f>E50/B50</f>
        <v>3.4148026285890878E-2</v>
      </c>
      <c r="G50" s="32">
        <v>9821</v>
      </c>
      <c r="H50" s="34">
        <f>G50/B50</f>
        <v>2.9754925574814507E-2</v>
      </c>
      <c r="I50" s="32">
        <v>429</v>
      </c>
      <c r="J50" s="34">
        <f>I50/B50</f>
        <v>1.2997518655529399E-3</v>
      </c>
      <c r="K50" s="32" t="s">
        <v>145</v>
      </c>
      <c r="L50" s="34" t="s">
        <v>146</v>
      </c>
    </row>
    <row r="51" spans="1:12">
      <c r="A51" s="32" t="s">
        <v>64</v>
      </c>
      <c r="B51" s="33">
        <v>173455</v>
      </c>
      <c r="C51" s="35">
        <v>121705</v>
      </c>
      <c r="D51" s="36">
        <f>C51/B51</f>
        <v>0.70165172523132802</v>
      </c>
      <c r="E51" s="32">
        <v>7494</v>
      </c>
      <c r="F51" s="36">
        <f>E51/B51</f>
        <v>4.3204289296935802E-2</v>
      </c>
      <c r="G51" s="32">
        <v>2306</v>
      </c>
      <c r="H51" s="34">
        <f>G51/B51</f>
        <v>1.3294514427373094E-2</v>
      </c>
      <c r="I51" s="32">
        <v>136</v>
      </c>
      <c r="J51" s="34">
        <f>I51/B51</f>
        <v>7.8406503127612353E-4</v>
      </c>
      <c r="K51" s="32">
        <v>371</v>
      </c>
      <c r="L51" s="34">
        <f>K51/B51</f>
        <v>2.1388832838488371E-3</v>
      </c>
    </row>
    <row r="54" spans="1:12">
      <c r="A54" s="37" t="s">
        <v>0</v>
      </c>
      <c r="B54" s="37" t="s">
        <v>147</v>
      </c>
      <c r="C54" s="37" t="s">
        <v>67</v>
      </c>
      <c r="D54" s="37" t="s">
        <v>151</v>
      </c>
      <c r="E54" s="37" t="s">
        <v>148</v>
      </c>
      <c r="F54" s="37" t="s">
        <v>151</v>
      </c>
      <c r="G54" s="37" t="s">
        <v>149</v>
      </c>
      <c r="H54" s="37" t="s">
        <v>152</v>
      </c>
      <c r="I54" s="37" t="s">
        <v>154</v>
      </c>
      <c r="K54" s="37" t="s">
        <v>153</v>
      </c>
    </row>
    <row r="55" spans="1:12">
      <c r="A55" s="54" t="s">
        <v>62</v>
      </c>
      <c r="B55" s="55">
        <v>2009</v>
      </c>
      <c r="C55" s="45">
        <v>6667426</v>
      </c>
      <c r="D55" s="44"/>
      <c r="E55" s="45">
        <v>5026521</v>
      </c>
      <c r="F55" s="45"/>
      <c r="G55" s="45">
        <v>1246132</v>
      </c>
      <c r="H55" s="44"/>
    </row>
    <row r="56" spans="1:12">
      <c r="A56" s="56" t="s">
        <v>62</v>
      </c>
      <c r="B56" s="57">
        <v>2010</v>
      </c>
      <c r="C56" s="47">
        <v>6741386</v>
      </c>
      <c r="D56" s="49">
        <f>(C56-C55)/C55</f>
        <v>1.10927365373084E-2</v>
      </c>
      <c r="E56" s="47">
        <v>5106367</v>
      </c>
      <c r="F56" s="49">
        <f>(E56-E55)/E55</f>
        <v>1.5884943084889133E-2</v>
      </c>
      <c r="G56" s="47">
        <v>1207779</v>
      </c>
      <c r="H56" s="52">
        <f>(G56-G55)/G55</f>
        <v>-3.0777638324029879E-2</v>
      </c>
    </row>
    <row r="57" spans="1:12">
      <c r="A57" s="56" t="s">
        <v>62</v>
      </c>
      <c r="B57" s="57">
        <v>2011</v>
      </c>
      <c r="C57" s="47">
        <v>6819155</v>
      </c>
      <c r="D57" s="49">
        <f t="shared" ref="D57:D61" si="0">(C57-C56)/C56</f>
        <v>1.1536055048620566E-2</v>
      </c>
      <c r="E57" s="47">
        <v>5178789</v>
      </c>
      <c r="F57" s="49">
        <f t="shared" ref="F57:H77" si="1">(E57-E56)/E56</f>
        <v>1.4182686046655088E-2</v>
      </c>
      <c r="G57" s="47">
        <v>1262424</v>
      </c>
      <c r="H57" s="49">
        <f t="shared" ref="H57:H61" si="2">(G57-G56)/G56</f>
        <v>4.5244204444687318E-2</v>
      </c>
    </row>
    <row r="58" spans="1:12">
      <c r="A58" s="56" t="s">
        <v>62</v>
      </c>
      <c r="B58" s="57">
        <v>2012</v>
      </c>
      <c r="C58" s="47">
        <v>6890899</v>
      </c>
      <c r="D58" s="49">
        <f t="shared" si="0"/>
        <v>1.0520951642835513E-2</v>
      </c>
      <c r="E58" s="47">
        <v>5227889</v>
      </c>
      <c r="F58" s="49">
        <f t="shared" si="1"/>
        <v>9.4809809783715851E-3</v>
      </c>
      <c r="G58" s="47">
        <v>1219979</v>
      </c>
      <c r="H58" s="52">
        <f t="shared" si="2"/>
        <v>-3.3621825947542192E-2</v>
      </c>
    </row>
    <row r="59" spans="1:12">
      <c r="A59" s="56" t="s">
        <v>62</v>
      </c>
      <c r="B59" s="57">
        <v>2013</v>
      </c>
      <c r="C59" s="47">
        <v>6963410</v>
      </c>
      <c r="D59" s="49">
        <f t="shared" si="0"/>
        <v>1.0522719894748131E-2</v>
      </c>
      <c r="E59" s="47">
        <v>5301630</v>
      </c>
      <c r="F59" s="49">
        <f t="shared" si="1"/>
        <v>1.4105310958208944E-2</v>
      </c>
      <c r="G59" s="47">
        <v>1210336</v>
      </c>
      <c r="H59" s="52">
        <f t="shared" si="2"/>
        <v>-7.9042344171498038E-3</v>
      </c>
    </row>
    <row r="60" spans="1:12">
      <c r="A60" s="56" t="s">
        <v>62</v>
      </c>
      <c r="B60" s="57">
        <v>2014</v>
      </c>
      <c r="C60" s="47">
        <v>7046931</v>
      </c>
      <c r="D60" s="49">
        <f t="shared" si="0"/>
        <v>1.19942671765701E-2</v>
      </c>
      <c r="E60" s="47">
        <v>5401139</v>
      </c>
      <c r="F60" s="49">
        <f t="shared" si="1"/>
        <v>1.8769510509032129E-2</v>
      </c>
      <c r="G60" s="47">
        <v>1167353</v>
      </c>
      <c r="H60" s="52">
        <f t="shared" si="2"/>
        <v>-3.5513278957248234E-2</v>
      </c>
    </row>
    <row r="61" spans="1:12">
      <c r="A61" s="58" t="s">
        <v>62</v>
      </c>
      <c r="B61" s="59">
        <v>2015</v>
      </c>
      <c r="C61" s="48">
        <v>7152818</v>
      </c>
      <c r="D61" s="49">
        <f t="shared" si="0"/>
        <v>1.5025973718204421E-2</v>
      </c>
      <c r="E61" s="48">
        <v>5516314</v>
      </c>
      <c r="F61" s="50">
        <f t="shared" si="1"/>
        <v>2.1324205875834709E-2</v>
      </c>
      <c r="G61" s="48">
        <v>1228778</v>
      </c>
      <c r="H61" s="50">
        <f t="shared" si="2"/>
        <v>5.2619044967546234E-2</v>
      </c>
    </row>
    <row r="62" spans="1:12">
      <c r="A62" s="54" t="s">
        <v>19</v>
      </c>
      <c r="B62" s="55">
        <v>2010</v>
      </c>
      <c r="C62" s="45">
        <v>5048029</v>
      </c>
      <c r="D62" s="44"/>
      <c r="E62" s="45">
        <v>3779273</v>
      </c>
      <c r="F62" s="46"/>
      <c r="G62" s="45">
        <v>481434</v>
      </c>
      <c r="H62" s="44"/>
    </row>
    <row r="63" spans="1:12">
      <c r="A63" s="56" t="s">
        <v>19</v>
      </c>
      <c r="B63" s="37">
        <v>2011</v>
      </c>
      <c r="C63" s="47">
        <v>5116411</v>
      </c>
      <c r="D63" s="49">
        <f>(C63-C62)/C62</f>
        <v>1.354627717075318E-2</v>
      </c>
      <c r="E63" s="1">
        <v>3669816</v>
      </c>
      <c r="F63" s="53">
        <f t="shared" si="1"/>
        <v>-2.8962448597918172E-2</v>
      </c>
      <c r="G63" s="1">
        <v>470556</v>
      </c>
      <c r="H63" s="53">
        <f t="shared" si="1"/>
        <v>-2.2594997445132665E-2</v>
      </c>
    </row>
    <row r="64" spans="1:12">
      <c r="A64" s="56" t="s">
        <v>19</v>
      </c>
      <c r="B64" s="37">
        <v>2012</v>
      </c>
      <c r="C64" s="47">
        <v>5186330</v>
      </c>
      <c r="D64" s="49">
        <f t="shared" ref="D64:D67" si="3">(C64-C63)/C63</f>
        <v>1.3665633976629321E-2</v>
      </c>
      <c r="E64" s="1">
        <v>3807673</v>
      </c>
      <c r="F64" s="51">
        <f t="shared" si="1"/>
        <v>3.7565098631648017E-2</v>
      </c>
      <c r="G64" s="1">
        <v>426282</v>
      </c>
      <c r="H64" s="53">
        <f t="shared" si="1"/>
        <v>-9.4088695075612683E-2</v>
      </c>
    </row>
    <row r="65" spans="1:8">
      <c r="A65" s="56" t="s">
        <v>19</v>
      </c>
      <c r="B65" s="37">
        <v>2013</v>
      </c>
      <c r="C65" s="47">
        <v>5262556</v>
      </c>
      <c r="D65" s="49">
        <f t="shared" si="3"/>
        <v>1.4697483577018817E-2</v>
      </c>
      <c r="E65" s="1">
        <v>3837488</v>
      </c>
      <c r="F65" s="51">
        <f t="shared" si="1"/>
        <v>7.8302417250641007E-3</v>
      </c>
      <c r="G65" s="1">
        <v>429476</v>
      </c>
      <c r="H65" s="51">
        <f t="shared" si="1"/>
        <v>7.4926926306998652E-3</v>
      </c>
    </row>
    <row r="66" spans="1:8">
      <c r="A66" s="56" t="s">
        <v>19</v>
      </c>
      <c r="B66" s="37">
        <v>2014</v>
      </c>
      <c r="C66" s="47">
        <v>5342311</v>
      </c>
      <c r="D66" s="49">
        <f t="shared" si="3"/>
        <v>1.5155183146744662E-2</v>
      </c>
      <c r="E66" s="1">
        <v>3883362</v>
      </c>
      <c r="F66" s="51">
        <f t="shared" si="1"/>
        <v>1.1954174188948605E-2</v>
      </c>
      <c r="G66" s="1">
        <v>422042</v>
      </c>
      <c r="H66" s="53">
        <f t="shared" si="1"/>
        <v>-1.7309465488176291E-2</v>
      </c>
    </row>
    <row r="67" spans="1:8">
      <c r="A67" s="56" t="s">
        <v>19</v>
      </c>
      <c r="B67" s="37">
        <v>2015</v>
      </c>
      <c r="C67" s="48">
        <v>5440445</v>
      </c>
      <c r="D67" s="49">
        <f t="shared" si="3"/>
        <v>1.8369203889477794E-2</v>
      </c>
      <c r="E67" s="1">
        <v>3974521</v>
      </c>
      <c r="F67" s="51">
        <f t="shared" si="1"/>
        <v>2.347424731456918E-2</v>
      </c>
      <c r="G67" s="1">
        <v>410479</v>
      </c>
      <c r="H67" s="53">
        <f t="shared" si="1"/>
        <v>-2.7397747143649211E-2</v>
      </c>
    </row>
    <row r="68" spans="1:8">
      <c r="A68" s="54" t="s">
        <v>41</v>
      </c>
      <c r="B68" s="55">
        <v>2013</v>
      </c>
      <c r="C68" s="45">
        <v>2786547</v>
      </c>
      <c r="D68" s="44"/>
      <c r="E68" s="45">
        <v>1728060</v>
      </c>
      <c r="F68" s="44"/>
      <c r="G68" s="45">
        <v>138130</v>
      </c>
      <c r="H68" s="44"/>
    </row>
    <row r="69" spans="1:8">
      <c r="A69" s="56" t="s">
        <v>41</v>
      </c>
      <c r="B69" s="57">
        <v>2014</v>
      </c>
      <c r="C69" s="61">
        <v>2831730</v>
      </c>
      <c r="D69" s="49">
        <f>(C69-C68)/C68</f>
        <v>1.6214691516059122E-2</v>
      </c>
      <c r="E69" s="47">
        <v>1796443</v>
      </c>
      <c r="F69" s="49">
        <f t="shared" si="1"/>
        <v>3.9572121338379451E-2</v>
      </c>
      <c r="G69" s="47">
        <v>233558</v>
      </c>
      <c r="H69" s="49">
        <f t="shared" si="1"/>
        <v>0.69085643958589738</v>
      </c>
    </row>
    <row r="70" spans="1:8">
      <c r="A70" s="58" t="s">
        <v>41</v>
      </c>
      <c r="B70" s="59">
        <v>2015</v>
      </c>
      <c r="C70" s="48">
        <v>2883057</v>
      </c>
      <c r="D70" s="50">
        <f>(C70-C69)/C69</f>
        <v>1.8125668760792871E-2</v>
      </c>
      <c r="E70" s="48">
        <v>1835511</v>
      </c>
      <c r="F70" s="50">
        <f t="shared" si="1"/>
        <v>2.1747419762274674E-2</v>
      </c>
      <c r="G70" s="48">
        <v>216477</v>
      </c>
      <c r="H70" s="60">
        <f t="shared" si="1"/>
        <v>-7.3133868246859454E-2</v>
      </c>
    </row>
    <row r="71" spans="1:8">
      <c r="A71" s="56" t="s">
        <v>48</v>
      </c>
      <c r="B71" s="56">
        <v>2010</v>
      </c>
      <c r="C71" s="61">
        <v>674518</v>
      </c>
      <c r="E71" s="61">
        <v>483097</v>
      </c>
      <c r="G71" s="61">
        <v>70739</v>
      </c>
    </row>
    <row r="72" spans="1:8">
      <c r="A72" s="56" t="s">
        <v>48</v>
      </c>
      <c r="B72" s="56">
        <v>2011</v>
      </c>
      <c r="C72" s="61">
        <v>684830</v>
      </c>
      <c r="D72" s="49">
        <f>(C72-C71)/C71</f>
        <v>1.5287953768468743E-2</v>
      </c>
      <c r="E72" s="61">
        <v>490146</v>
      </c>
      <c r="F72" s="49">
        <f t="shared" si="1"/>
        <v>1.4591272560169075E-2</v>
      </c>
      <c r="G72" s="61">
        <v>66408</v>
      </c>
      <c r="H72" s="52">
        <f t="shared" si="1"/>
        <v>-6.1225066794837357E-2</v>
      </c>
    </row>
    <row r="73" spans="1:8">
      <c r="A73" s="56" t="s">
        <v>48</v>
      </c>
      <c r="B73" s="56">
        <v>2012</v>
      </c>
      <c r="C73" s="61">
        <v>701380</v>
      </c>
      <c r="D73" s="49">
        <f t="shared" ref="D73:D77" si="4">(C73-C72)/C72</f>
        <v>2.416658148737643E-2</v>
      </c>
      <c r="E73" s="61">
        <v>502807</v>
      </c>
      <c r="F73" s="49">
        <f t="shared" si="1"/>
        <v>2.5831078903020731E-2</v>
      </c>
      <c r="G73" s="61">
        <v>75798</v>
      </c>
      <c r="H73" s="49">
        <f t="shared" si="1"/>
        <v>0.14139862667148537</v>
      </c>
    </row>
    <row r="74" spans="1:8">
      <c r="A74" s="56" t="s">
        <v>48</v>
      </c>
      <c r="B74" s="56">
        <v>2013</v>
      </c>
      <c r="C74" s="61">
        <v>722908</v>
      </c>
      <c r="D74" s="49">
        <f t="shared" si="4"/>
        <v>3.0693775129031337E-2</v>
      </c>
      <c r="E74" s="61">
        <v>513838</v>
      </c>
      <c r="F74" s="49">
        <f t="shared" si="1"/>
        <v>2.1938835378186861E-2</v>
      </c>
      <c r="G74" s="61">
        <v>69511</v>
      </c>
      <c r="H74" s="52">
        <f t="shared" si="1"/>
        <v>-8.294414100635901E-2</v>
      </c>
    </row>
    <row r="75" spans="1:8">
      <c r="A75" s="56" t="s">
        <v>48</v>
      </c>
      <c r="B75" s="56">
        <v>2014</v>
      </c>
      <c r="C75" s="61">
        <v>738658</v>
      </c>
      <c r="D75" s="49">
        <f t="shared" si="4"/>
        <v>2.1787004708759619E-2</v>
      </c>
      <c r="E75" s="61">
        <v>527541</v>
      </c>
      <c r="F75" s="49">
        <f t="shared" si="1"/>
        <v>2.6667938143928632E-2</v>
      </c>
      <c r="G75" s="61">
        <v>71412</v>
      </c>
      <c r="H75" s="49">
        <f t="shared" si="1"/>
        <v>2.7348189495187813E-2</v>
      </c>
    </row>
    <row r="76" spans="1:8">
      <c r="A76" s="54" t="s">
        <v>64</v>
      </c>
      <c r="B76" s="54">
        <v>2011</v>
      </c>
      <c r="C76" s="62">
        <v>567602</v>
      </c>
      <c r="D76" s="44"/>
      <c r="E76" s="62">
        <v>421928</v>
      </c>
      <c r="F76" s="44"/>
      <c r="G76" s="62">
        <v>96902</v>
      </c>
      <c r="H76" s="44"/>
    </row>
    <row r="77" spans="1:8">
      <c r="A77" s="58" t="s">
        <v>64</v>
      </c>
      <c r="B77" s="58">
        <v>2012</v>
      </c>
      <c r="C77" s="48">
        <v>576608</v>
      </c>
      <c r="D77" s="50">
        <f t="shared" si="4"/>
        <v>1.586675170277765E-2</v>
      </c>
      <c r="E77" s="63">
        <v>421580</v>
      </c>
      <c r="F77" s="60">
        <f t="shared" si="1"/>
        <v>-8.2478527142071628E-4</v>
      </c>
      <c r="G77" s="63">
        <v>96237</v>
      </c>
      <c r="H77" s="60">
        <f t="shared" si="1"/>
        <v>-6.8626034550370481E-3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N19" workbookViewId="0">
      <selection activeCell="V16" sqref="V16"/>
    </sheetView>
  </sheetViews>
  <sheetFormatPr defaultRowHeight="15"/>
  <cols>
    <col min="1" max="1" width="11.5703125" bestFit="1" customWidth="1"/>
    <col min="2" max="2" width="13.140625" customWidth="1"/>
    <col min="3" max="3" width="11.28515625" bestFit="1" customWidth="1"/>
    <col min="6" max="7" width="16.28515625" bestFit="1" customWidth="1"/>
    <col min="16" max="16" width="11.42578125" customWidth="1"/>
    <col min="33" max="33" width="19.42578125" bestFit="1" customWidth="1"/>
  </cols>
  <sheetData>
    <row r="1" spans="1:32">
      <c r="A1" t="s">
        <v>0</v>
      </c>
      <c r="B1" t="s">
        <v>1</v>
      </c>
      <c r="C1" t="s">
        <v>2</v>
      </c>
      <c r="D1" s="10"/>
      <c r="E1" s="10" t="s">
        <v>67</v>
      </c>
      <c r="F1" s="10" t="s">
        <v>84</v>
      </c>
      <c r="G1" s="10" t="s">
        <v>85</v>
      </c>
      <c r="H1" s="10" t="s">
        <v>86</v>
      </c>
      <c r="I1" s="10"/>
      <c r="J1" s="10"/>
      <c r="K1" s="10"/>
      <c r="L1" s="10"/>
      <c r="M1" s="10"/>
      <c r="N1" s="10"/>
      <c r="P1" t="s">
        <v>112</v>
      </c>
    </row>
    <row r="2" spans="1:32" ht="15.75" thickBot="1">
      <c r="A2" s="2" t="s">
        <v>62</v>
      </c>
      <c r="B2" s="3">
        <v>8624032</v>
      </c>
      <c r="C2" s="2" t="s">
        <v>18</v>
      </c>
      <c r="D2" s="10"/>
      <c r="E2" s="10"/>
      <c r="F2" s="10">
        <v>6724545</v>
      </c>
      <c r="G2" s="10">
        <v>7405743</v>
      </c>
      <c r="H2" s="10"/>
      <c r="I2" s="10"/>
      <c r="J2" s="10"/>
      <c r="K2" s="10"/>
      <c r="L2" s="10"/>
      <c r="M2" s="10"/>
      <c r="N2" s="10"/>
      <c r="P2" s="14" t="s">
        <v>107</v>
      </c>
    </row>
    <row r="3" spans="1:32" ht="15" customHeight="1">
      <c r="P3" s="38" t="s">
        <v>106</v>
      </c>
      <c r="Q3" s="15" t="s">
        <v>97</v>
      </c>
      <c r="R3" s="40" t="s">
        <v>70</v>
      </c>
      <c r="S3" s="40" t="s">
        <v>71</v>
      </c>
      <c r="T3" s="40" t="s">
        <v>72</v>
      </c>
      <c r="U3" s="40" t="s">
        <v>73</v>
      </c>
      <c r="V3" s="40" t="s">
        <v>74</v>
      </c>
      <c r="W3" s="40" t="s">
        <v>75</v>
      </c>
      <c r="X3" s="40" t="s">
        <v>76</v>
      </c>
      <c r="Y3" s="40" t="s">
        <v>77</v>
      </c>
      <c r="Z3" s="40" t="s">
        <v>78</v>
      </c>
      <c r="AA3" s="40" t="s">
        <v>79</v>
      </c>
      <c r="AB3" s="40" t="s">
        <v>99</v>
      </c>
      <c r="AC3" s="40" t="s">
        <v>100</v>
      </c>
      <c r="AD3" s="40" t="s">
        <v>82</v>
      </c>
      <c r="AE3" s="40" t="s">
        <v>101</v>
      </c>
      <c r="AF3" s="40" t="s">
        <v>103</v>
      </c>
    </row>
    <row r="4" spans="1:32" ht="15.75" thickBot="1">
      <c r="P4" s="39"/>
      <c r="Q4" s="16" t="s">
        <v>98</v>
      </c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 t="s">
        <v>102</v>
      </c>
      <c r="AF4" s="41"/>
    </row>
    <row r="5" spans="1:32" ht="30.75" thickBot="1">
      <c r="A5" s="4" t="s">
        <v>66</v>
      </c>
      <c r="B5" s="4" t="s">
        <v>67</v>
      </c>
      <c r="F5" s="42" t="s">
        <v>87</v>
      </c>
      <c r="G5" s="43"/>
      <c r="P5" s="17" t="s">
        <v>105</v>
      </c>
      <c r="Q5" s="18">
        <v>106797</v>
      </c>
      <c r="R5" s="18">
        <v>222970</v>
      </c>
      <c r="S5" s="18">
        <v>259629</v>
      </c>
      <c r="T5" s="18">
        <v>247404</v>
      </c>
      <c r="U5" s="18">
        <v>249345</v>
      </c>
      <c r="V5" s="18">
        <v>243806</v>
      </c>
      <c r="W5" s="18">
        <v>259387</v>
      </c>
      <c r="X5" s="18">
        <v>251884</v>
      </c>
      <c r="Y5" s="18">
        <v>224930</v>
      </c>
      <c r="Z5" s="18">
        <v>187518</v>
      </c>
      <c r="AA5" s="18">
        <v>131101</v>
      </c>
      <c r="AB5" s="18">
        <v>87258</v>
      </c>
      <c r="AC5" s="18">
        <v>60969</v>
      </c>
      <c r="AD5" s="18">
        <v>40855</v>
      </c>
      <c r="AE5" s="18">
        <v>28873</v>
      </c>
      <c r="AF5" s="18">
        <v>2602726</v>
      </c>
    </row>
    <row r="6" spans="1:32" ht="15.75" thickBot="1">
      <c r="A6" s="5" t="s">
        <v>68</v>
      </c>
      <c r="B6" s="6">
        <v>439657</v>
      </c>
      <c r="F6" s="11" t="s">
        <v>88</v>
      </c>
      <c r="G6" s="12">
        <v>915112</v>
      </c>
      <c r="P6" s="17" t="s">
        <v>104</v>
      </c>
      <c r="Q6" s="18">
        <v>101724</v>
      </c>
      <c r="R6" s="18">
        <v>202805</v>
      </c>
      <c r="S6" s="18">
        <v>229557</v>
      </c>
      <c r="T6" s="18">
        <v>219049</v>
      </c>
      <c r="U6" s="18">
        <v>223215</v>
      </c>
      <c r="V6" s="18">
        <v>222221</v>
      </c>
      <c r="W6" s="18">
        <v>242389</v>
      </c>
      <c r="X6" s="18">
        <v>240683</v>
      </c>
      <c r="Y6" s="18">
        <v>218455</v>
      </c>
      <c r="Z6" s="18">
        <v>179581</v>
      </c>
      <c r="AA6" s="18">
        <v>123622</v>
      </c>
      <c r="AB6" s="18">
        <v>83486</v>
      </c>
      <c r="AC6" s="18">
        <v>61108</v>
      </c>
      <c r="AD6" s="18">
        <v>44877</v>
      </c>
      <c r="AE6" s="18">
        <v>31023</v>
      </c>
      <c r="AF6" s="18">
        <v>2423795</v>
      </c>
    </row>
    <row r="7" spans="1:32" ht="15.75" thickBot="1">
      <c r="A7" s="13">
        <v>43348</v>
      </c>
      <c r="B7" s="7">
        <v>429877</v>
      </c>
      <c r="F7" s="11" t="s">
        <v>89</v>
      </c>
      <c r="G7" s="12">
        <v>887344</v>
      </c>
      <c r="P7" s="17" t="s">
        <v>108</v>
      </c>
      <c r="Q7" s="1">
        <f>SUM(Q5:Q6)</f>
        <v>208521</v>
      </c>
      <c r="R7" s="1">
        <f t="shared" ref="R7:AF7" si="0">SUM(R5:R6)</f>
        <v>425775</v>
      </c>
      <c r="S7" s="1">
        <f t="shared" si="0"/>
        <v>489186</v>
      </c>
      <c r="T7" s="1">
        <f t="shared" si="0"/>
        <v>466453</v>
      </c>
      <c r="U7" s="1">
        <f t="shared" si="0"/>
        <v>472560</v>
      </c>
      <c r="V7" s="1">
        <f t="shared" si="0"/>
        <v>466027</v>
      </c>
      <c r="W7" s="1">
        <f t="shared" si="0"/>
        <v>501776</v>
      </c>
      <c r="X7" s="1">
        <f t="shared" si="0"/>
        <v>492567</v>
      </c>
      <c r="Y7" s="1">
        <f t="shared" si="0"/>
        <v>443385</v>
      </c>
      <c r="Z7" s="1">
        <f t="shared" si="0"/>
        <v>367099</v>
      </c>
      <c r="AA7" s="1">
        <f t="shared" si="0"/>
        <v>254723</v>
      </c>
      <c r="AB7" s="1">
        <f t="shared" si="0"/>
        <v>170744</v>
      </c>
      <c r="AC7" s="1">
        <f t="shared" si="0"/>
        <v>122077</v>
      </c>
      <c r="AD7" s="1">
        <f t="shared" si="0"/>
        <v>85732</v>
      </c>
      <c r="AE7" s="1">
        <f t="shared" si="0"/>
        <v>59896</v>
      </c>
      <c r="AF7" s="1">
        <f t="shared" si="0"/>
        <v>5026521</v>
      </c>
    </row>
    <row r="8" spans="1:32" ht="23.25" thickBot="1">
      <c r="A8" s="8">
        <v>41913</v>
      </c>
      <c r="B8" s="6">
        <v>438233</v>
      </c>
      <c r="F8" s="11" t="s">
        <v>90</v>
      </c>
      <c r="G8" s="12">
        <v>1039801</v>
      </c>
      <c r="P8" s="21" t="s">
        <v>150</v>
      </c>
      <c r="Q8" s="20">
        <v>6724540</v>
      </c>
      <c r="AA8" s="23">
        <f>SUM(AA7:AE7)</f>
        <v>693172</v>
      </c>
      <c r="AB8" s="23"/>
    </row>
    <row r="9" spans="1:32" ht="15.75" thickBot="1">
      <c r="A9" s="9" t="s">
        <v>69</v>
      </c>
      <c r="B9" s="7">
        <v>462128</v>
      </c>
      <c r="F9" s="11" t="s">
        <v>91</v>
      </c>
      <c r="G9" s="12">
        <v>1023042</v>
      </c>
    </row>
    <row r="10" spans="1:32" ht="15.75" thickBot="1">
      <c r="A10" s="5" t="s">
        <v>70</v>
      </c>
      <c r="B10" s="6">
        <v>461512</v>
      </c>
      <c r="F10" s="11" t="s">
        <v>92</v>
      </c>
      <c r="G10" s="12">
        <v>919338</v>
      </c>
      <c r="P10" s="14" t="s">
        <v>133</v>
      </c>
    </row>
    <row r="11" spans="1:32" ht="15.75" customHeight="1" thickBot="1">
      <c r="A11" s="9" t="s">
        <v>71</v>
      </c>
      <c r="B11" s="7">
        <v>480398</v>
      </c>
      <c r="F11" s="11" t="s">
        <v>93</v>
      </c>
      <c r="G11" s="12">
        <v>968054</v>
      </c>
      <c r="P11" s="38" t="s">
        <v>106</v>
      </c>
      <c r="Q11" s="24" t="s">
        <v>97</v>
      </c>
      <c r="R11" s="40" t="s">
        <v>70</v>
      </c>
      <c r="S11" s="40" t="s">
        <v>71</v>
      </c>
      <c r="T11" s="40" t="s">
        <v>72</v>
      </c>
      <c r="U11" s="40" t="s">
        <v>73</v>
      </c>
      <c r="V11" s="40" t="s">
        <v>74</v>
      </c>
      <c r="W11" s="40" t="s">
        <v>75</v>
      </c>
      <c r="X11" s="40" t="s">
        <v>76</v>
      </c>
      <c r="Y11" s="40" t="s">
        <v>77</v>
      </c>
      <c r="Z11" s="40" t="s">
        <v>78</v>
      </c>
      <c r="AA11" s="40" t="s">
        <v>79</v>
      </c>
      <c r="AB11" s="40" t="s">
        <v>99</v>
      </c>
      <c r="AC11" s="40" t="s">
        <v>100</v>
      </c>
      <c r="AD11" s="40" t="s">
        <v>82</v>
      </c>
      <c r="AE11" s="40" t="s">
        <v>101</v>
      </c>
      <c r="AF11" s="40" t="s">
        <v>103</v>
      </c>
    </row>
    <row r="12" spans="1:32" ht="15.75" thickBot="1">
      <c r="A12" s="5" t="s">
        <v>72</v>
      </c>
      <c r="B12" s="6">
        <v>453383</v>
      </c>
      <c r="F12" s="11" t="s">
        <v>94</v>
      </c>
      <c r="G12" s="12">
        <v>844659</v>
      </c>
      <c r="P12" s="39"/>
      <c r="Q12" s="25" t="s">
        <v>98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 t="s">
        <v>102</v>
      </c>
      <c r="AF12" s="41"/>
    </row>
    <row r="13" spans="1:32" ht="15.75" thickBot="1">
      <c r="A13" s="9" t="s">
        <v>73</v>
      </c>
      <c r="B13" s="7">
        <v>448607</v>
      </c>
      <c r="F13" s="11" t="s">
        <v>95</v>
      </c>
      <c r="G13" s="12">
        <v>441153</v>
      </c>
      <c r="P13" s="17" t="s">
        <v>105</v>
      </c>
      <c r="Q13" s="22">
        <v>104172</v>
      </c>
      <c r="R13" s="22">
        <v>222006</v>
      </c>
      <c r="S13" s="22">
        <v>265679</v>
      </c>
      <c r="T13" s="22">
        <v>257520</v>
      </c>
      <c r="U13" s="22">
        <v>248757</v>
      </c>
      <c r="V13" s="22">
        <v>248278</v>
      </c>
      <c r="W13" s="22">
        <v>256675</v>
      </c>
      <c r="X13" s="22">
        <v>253051</v>
      </c>
      <c r="Y13" s="22">
        <v>229549</v>
      </c>
      <c r="Z13" s="22">
        <v>195175</v>
      </c>
      <c r="AA13" s="22">
        <v>136248</v>
      </c>
      <c r="AB13" s="22">
        <v>89720</v>
      </c>
      <c r="AC13" s="22">
        <v>63354</v>
      </c>
      <c r="AD13" s="22">
        <v>42837</v>
      </c>
      <c r="AE13" s="22">
        <v>32261</v>
      </c>
      <c r="AF13" s="22">
        <v>2645282</v>
      </c>
    </row>
    <row r="14" spans="1:32" ht="15.75" thickBot="1">
      <c r="A14" s="5" t="s">
        <v>74</v>
      </c>
      <c r="B14" s="6">
        <v>459698</v>
      </c>
      <c r="F14" s="11" t="s">
        <v>96</v>
      </c>
      <c r="G14" s="12">
        <v>249497</v>
      </c>
      <c r="P14" s="17" t="s">
        <v>104</v>
      </c>
      <c r="Q14" s="22">
        <v>99467</v>
      </c>
      <c r="R14" s="22">
        <v>202964</v>
      </c>
      <c r="S14" s="22">
        <v>236228</v>
      </c>
      <c r="T14" s="22">
        <v>226978</v>
      </c>
      <c r="U14" s="22">
        <v>220882</v>
      </c>
      <c r="V14" s="22">
        <v>224677</v>
      </c>
      <c r="W14" s="22">
        <v>238558</v>
      </c>
      <c r="X14" s="22">
        <v>240300</v>
      </c>
      <c r="Y14" s="22">
        <v>222567</v>
      </c>
      <c r="Z14" s="22">
        <v>187261</v>
      </c>
      <c r="AA14" s="22">
        <v>129013</v>
      </c>
      <c r="AB14" s="22">
        <v>85755</v>
      </c>
      <c r="AC14" s="22">
        <v>63183</v>
      </c>
      <c r="AD14" s="22">
        <v>47007</v>
      </c>
      <c r="AE14" s="22">
        <v>36245</v>
      </c>
      <c r="AF14" s="22">
        <v>2461085</v>
      </c>
    </row>
    <row r="15" spans="1:32" ht="15.75" thickBot="1">
      <c r="A15" s="9" t="s">
        <v>75</v>
      </c>
      <c r="B15" s="7">
        <v>492909</v>
      </c>
      <c r="P15" s="17" t="s">
        <v>108</v>
      </c>
      <c r="Q15" s="1">
        <f>SUM(Q13:Q14)</f>
        <v>203639</v>
      </c>
      <c r="R15" s="1">
        <f t="shared" ref="R15:AF15" si="1">SUM(R13:R14)</f>
        <v>424970</v>
      </c>
      <c r="S15" s="1">
        <f t="shared" si="1"/>
        <v>501907</v>
      </c>
      <c r="T15" s="1">
        <f t="shared" si="1"/>
        <v>484498</v>
      </c>
      <c r="U15" s="1">
        <f t="shared" si="1"/>
        <v>469639</v>
      </c>
      <c r="V15" s="1">
        <f t="shared" si="1"/>
        <v>472955</v>
      </c>
      <c r="W15" s="1">
        <f t="shared" si="1"/>
        <v>495233</v>
      </c>
      <c r="X15" s="1">
        <f t="shared" si="1"/>
        <v>493351</v>
      </c>
      <c r="Y15" s="1">
        <f t="shared" si="1"/>
        <v>452116</v>
      </c>
      <c r="Z15" s="1">
        <f t="shared" si="1"/>
        <v>382436</v>
      </c>
      <c r="AA15" s="1">
        <f t="shared" si="1"/>
        <v>265261</v>
      </c>
      <c r="AB15" s="1">
        <f t="shared" si="1"/>
        <v>175475</v>
      </c>
      <c r="AC15" s="1">
        <f t="shared" si="1"/>
        <v>126537</v>
      </c>
      <c r="AD15" s="1">
        <f t="shared" si="1"/>
        <v>89844</v>
      </c>
      <c r="AE15" s="1">
        <f t="shared" si="1"/>
        <v>68506</v>
      </c>
      <c r="AF15" s="1">
        <f t="shared" si="1"/>
        <v>5106367</v>
      </c>
    </row>
    <row r="16" spans="1:32" ht="23.25" thickBot="1">
      <c r="A16" s="5" t="s">
        <v>76</v>
      </c>
      <c r="B16" s="6">
        <v>495296</v>
      </c>
      <c r="P16" s="21" t="s">
        <v>117</v>
      </c>
      <c r="Q16" s="20"/>
      <c r="AA16" s="23">
        <f>SUM(AA15:AE15)</f>
        <v>725623</v>
      </c>
      <c r="AB16" s="23"/>
    </row>
    <row r="17" spans="1:32" ht="15.75" thickBot="1">
      <c r="A17" s="9" t="s">
        <v>77</v>
      </c>
      <c r="B17" s="7">
        <v>453078</v>
      </c>
    </row>
    <row r="18" spans="1:32" ht="15.75" thickBot="1">
      <c r="A18" s="5" t="s">
        <v>78</v>
      </c>
      <c r="B18" s="6">
        <v>382087</v>
      </c>
      <c r="P18" s="14" t="s">
        <v>134</v>
      </c>
    </row>
    <row r="19" spans="1:32" ht="15.75" thickBot="1">
      <c r="A19" s="9" t="s">
        <v>79</v>
      </c>
      <c r="B19" s="7">
        <v>270474</v>
      </c>
      <c r="P19" s="38" t="s">
        <v>106</v>
      </c>
      <c r="Q19" s="24" t="s">
        <v>97</v>
      </c>
      <c r="R19" s="40" t="s">
        <v>70</v>
      </c>
      <c r="S19" s="40" t="s">
        <v>71</v>
      </c>
      <c r="T19" s="40" t="s">
        <v>72</v>
      </c>
      <c r="U19" s="40" t="s">
        <v>73</v>
      </c>
      <c r="V19" s="40" t="s">
        <v>74</v>
      </c>
      <c r="W19" s="40" t="s">
        <v>75</v>
      </c>
      <c r="X19" s="40" t="s">
        <v>76</v>
      </c>
      <c r="Y19" s="40" t="s">
        <v>77</v>
      </c>
      <c r="Z19" s="40" t="s">
        <v>78</v>
      </c>
      <c r="AA19" s="40" t="s">
        <v>79</v>
      </c>
      <c r="AB19" s="40" t="s">
        <v>99</v>
      </c>
      <c r="AC19" s="40" t="s">
        <v>100</v>
      </c>
      <c r="AD19" s="40" t="s">
        <v>82</v>
      </c>
      <c r="AE19" s="40" t="s">
        <v>101</v>
      </c>
      <c r="AF19" s="40" t="s">
        <v>103</v>
      </c>
    </row>
    <row r="20" spans="1:32" ht="15.75" thickBot="1">
      <c r="A20" s="5" t="s">
        <v>80</v>
      </c>
      <c r="B20" s="6">
        <v>186746</v>
      </c>
      <c r="P20" s="39"/>
      <c r="Q20" s="25" t="s">
        <v>98</v>
      </c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 t="s">
        <v>102</v>
      </c>
      <c r="AF20" s="41"/>
    </row>
    <row r="21" spans="1:32" ht="15.75" thickBot="1">
      <c r="A21" s="9" t="s">
        <v>81</v>
      </c>
      <c r="B21" s="7">
        <v>142068</v>
      </c>
      <c r="P21" s="17" t="s">
        <v>108</v>
      </c>
      <c r="Q21" s="22">
        <v>201058</v>
      </c>
      <c r="R21" s="22">
        <v>427856</v>
      </c>
      <c r="S21" s="22">
        <v>504130</v>
      </c>
      <c r="T21" s="22">
        <v>500429</v>
      </c>
      <c r="U21" s="22">
        <v>465243</v>
      </c>
      <c r="V21" s="22">
        <v>483859</v>
      </c>
      <c r="W21" s="22">
        <v>483549</v>
      </c>
      <c r="X21" s="22">
        <v>496717</v>
      </c>
      <c r="Y21" s="22">
        <v>463019</v>
      </c>
      <c r="Z21" s="22">
        <v>403712</v>
      </c>
      <c r="AA21" s="22">
        <v>278125</v>
      </c>
      <c r="AB21" s="22">
        <v>184364</v>
      </c>
      <c r="AC21" s="22">
        <v>128395</v>
      </c>
      <c r="AD21" s="22">
        <v>89613</v>
      </c>
      <c r="AE21" s="22">
        <v>68720</v>
      </c>
      <c r="AF21" s="22">
        <v>5178789</v>
      </c>
    </row>
    <row r="22" spans="1:32" ht="23.25" thickBot="1">
      <c r="A22" s="5" t="s">
        <v>82</v>
      </c>
      <c r="B22" s="6">
        <v>111118</v>
      </c>
      <c r="P22" s="21" t="s">
        <v>135</v>
      </c>
      <c r="Q22" s="20"/>
      <c r="AA22" s="23">
        <f>SUM(AA21:AE21)</f>
        <v>749217</v>
      </c>
      <c r="AB22" s="23"/>
    </row>
    <row r="23" spans="1:32" ht="15.75" thickBot="1">
      <c r="A23" s="9" t="s">
        <v>83</v>
      </c>
      <c r="B23" s="7">
        <v>117271</v>
      </c>
    </row>
    <row r="24" spans="1:32" ht="15.75" thickBot="1">
      <c r="P24" s="14" t="s">
        <v>137</v>
      </c>
    </row>
    <row r="25" spans="1:32">
      <c r="P25" s="38" t="s">
        <v>106</v>
      </c>
      <c r="Q25" s="26" t="s">
        <v>97</v>
      </c>
      <c r="R25" s="40" t="s">
        <v>70</v>
      </c>
      <c r="S25" s="40" t="s">
        <v>71</v>
      </c>
      <c r="T25" s="40" t="s">
        <v>72</v>
      </c>
      <c r="U25" s="40" t="s">
        <v>73</v>
      </c>
      <c r="V25" s="40" t="s">
        <v>74</v>
      </c>
      <c r="W25" s="40" t="s">
        <v>75</v>
      </c>
      <c r="X25" s="40" t="s">
        <v>76</v>
      </c>
      <c r="Y25" s="40" t="s">
        <v>77</v>
      </c>
      <c r="Z25" s="40" t="s">
        <v>78</v>
      </c>
      <c r="AA25" s="40" t="s">
        <v>79</v>
      </c>
      <c r="AB25" s="40" t="s">
        <v>99</v>
      </c>
      <c r="AC25" s="40" t="s">
        <v>100</v>
      </c>
      <c r="AD25" s="40" t="s">
        <v>82</v>
      </c>
      <c r="AE25" s="40" t="s">
        <v>101</v>
      </c>
      <c r="AF25" s="40" t="s">
        <v>103</v>
      </c>
    </row>
    <row r="26" spans="1:32" ht="15.75" thickBot="1">
      <c r="P26" s="39"/>
      <c r="Q26" s="27" t="s">
        <v>98</v>
      </c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 t="s">
        <v>102</v>
      </c>
      <c r="AF26" s="41"/>
    </row>
    <row r="27" spans="1:32">
      <c r="P27" s="17" t="s">
        <v>108</v>
      </c>
      <c r="Q27" s="22">
        <v>196457</v>
      </c>
      <c r="R27" s="22">
        <v>428790</v>
      </c>
      <c r="S27" s="22">
        <v>499610</v>
      </c>
      <c r="T27" s="22">
        <v>511378</v>
      </c>
      <c r="U27" s="22">
        <v>467197</v>
      </c>
      <c r="V27" s="22">
        <v>485069</v>
      </c>
      <c r="W27" s="22">
        <v>471803</v>
      </c>
      <c r="X27" s="22">
        <v>496284</v>
      </c>
      <c r="Y27" s="22">
        <v>471478</v>
      </c>
      <c r="Z27" s="22">
        <v>404241</v>
      </c>
      <c r="AA27" s="22">
        <v>308677</v>
      </c>
      <c r="AB27" s="22">
        <v>196434</v>
      </c>
      <c r="AC27" s="22">
        <v>131707</v>
      </c>
      <c r="AD27" s="22">
        <v>89669</v>
      </c>
      <c r="AE27" s="22">
        <v>69095</v>
      </c>
      <c r="AF27" s="22">
        <v>5227889</v>
      </c>
    </row>
    <row r="28" spans="1:32" ht="22.5">
      <c r="P28" s="21" t="s">
        <v>136</v>
      </c>
      <c r="Q28" s="20"/>
      <c r="AA28" s="23">
        <f>SUM(AA27:AE27)</f>
        <v>795582</v>
      </c>
      <c r="AB28" s="23"/>
    </row>
    <row r="30" spans="1:32" ht="15.75" thickBot="1">
      <c r="P30" s="14" t="s">
        <v>119</v>
      </c>
    </row>
    <row r="31" spans="1:32">
      <c r="P31" s="38" t="s">
        <v>106</v>
      </c>
      <c r="Q31" s="26" t="s">
        <v>97</v>
      </c>
      <c r="R31" s="40" t="s">
        <v>70</v>
      </c>
      <c r="S31" s="40" t="s">
        <v>71</v>
      </c>
      <c r="T31" s="40" t="s">
        <v>72</v>
      </c>
      <c r="U31" s="40" t="s">
        <v>73</v>
      </c>
      <c r="V31" s="40" t="s">
        <v>74</v>
      </c>
      <c r="W31" s="40" t="s">
        <v>75</v>
      </c>
      <c r="X31" s="40" t="s">
        <v>76</v>
      </c>
      <c r="Y31" s="40" t="s">
        <v>77</v>
      </c>
      <c r="Z31" s="40" t="s">
        <v>78</v>
      </c>
      <c r="AA31" s="40" t="s">
        <v>79</v>
      </c>
      <c r="AB31" s="40" t="s">
        <v>99</v>
      </c>
      <c r="AC31" s="40" t="s">
        <v>100</v>
      </c>
      <c r="AD31" s="40" t="s">
        <v>82</v>
      </c>
      <c r="AE31" s="40" t="s">
        <v>101</v>
      </c>
      <c r="AF31" s="40" t="s">
        <v>103</v>
      </c>
    </row>
    <row r="32" spans="1:32" ht="15.75" thickBot="1">
      <c r="P32" s="39"/>
      <c r="Q32" s="27" t="s">
        <v>98</v>
      </c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 t="s">
        <v>102</v>
      </c>
      <c r="AF32" s="41"/>
    </row>
    <row r="33" spans="16:32">
      <c r="P33" s="17" t="s">
        <v>108</v>
      </c>
      <c r="Q33" s="22">
        <v>199118</v>
      </c>
      <c r="R33" s="22">
        <v>430261</v>
      </c>
      <c r="S33" s="22">
        <v>498350</v>
      </c>
      <c r="T33" s="22">
        <v>524715</v>
      </c>
      <c r="U33" s="22">
        <v>478435</v>
      </c>
      <c r="V33" s="22">
        <v>486273</v>
      </c>
      <c r="W33" s="22">
        <v>464986</v>
      </c>
      <c r="X33" s="22">
        <v>496115</v>
      </c>
      <c r="Y33" s="22">
        <v>478311</v>
      </c>
      <c r="Z33" s="22">
        <v>415358</v>
      </c>
      <c r="AA33" s="22">
        <v>327200</v>
      </c>
      <c r="AB33" s="22">
        <v>207775</v>
      </c>
      <c r="AC33" s="22">
        <v>137067</v>
      </c>
      <c r="AD33" s="22">
        <v>89411</v>
      </c>
      <c r="AE33" s="22">
        <v>68255</v>
      </c>
      <c r="AF33" s="22">
        <v>5301630</v>
      </c>
    </row>
    <row r="34" spans="16:32" ht="22.5">
      <c r="P34" s="21" t="s">
        <v>138</v>
      </c>
      <c r="Q34" s="20"/>
      <c r="AA34" s="23">
        <f>SUM(AA33:AE33)</f>
        <v>829708</v>
      </c>
      <c r="AB34" s="23"/>
    </row>
    <row r="36" spans="16:32" ht="15.75" thickBot="1">
      <c r="P36" s="14" t="s">
        <v>139</v>
      </c>
    </row>
    <row r="37" spans="16:32">
      <c r="P37" s="38" t="s">
        <v>106</v>
      </c>
      <c r="Q37" s="26" t="s">
        <v>97</v>
      </c>
      <c r="R37" s="40" t="s">
        <v>70</v>
      </c>
      <c r="S37" s="40" t="s">
        <v>71</v>
      </c>
      <c r="T37" s="40" t="s">
        <v>72</v>
      </c>
      <c r="U37" s="40" t="s">
        <v>73</v>
      </c>
      <c r="V37" s="40" t="s">
        <v>74</v>
      </c>
      <c r="W37" s="40" t="s">
        <v>75</v>
      </c>
      <c r="X37" s="40" t="s">
        <v>76</v>
      </c>
      <c r="Y37" s="40" t="s">
        <v>77</v>
      </c>
      <c r="Z37" s="40" t="s">
        <v>78</v>
      </c>
      <c r="AA37" s="40" t="s">
        <v>79</v>
      </c>
      <c r="AB37" s="40" t="s">
        <v>99</v>
      </c>
      <c r="AC37" s="40" t="s">
        <v>100</v>
      </c>
      <c r="AD37" s="40" t="s">
        <v>82</v>
      </c>
      <c r="AE37" s="40" t="s">
        <v>101</v>
      </c>
      <c r="AF37" s="40" t="s">
        <v>103</v>
      </c>
    </row>
    <row r="38" spans="16:32" ht="15.75" thickBot="1">
      <c r="P38" s="39"/>
      <c r="Q38" s="27" t="s">
        <v>98</v>
      </c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 t="s">
        <v>102</v>
      </c>
      <c r="AF38" s="41"/>
    </row>
    <row r="39" spans="16:32">
      <c r="P39" s="17" t="s">
        <v>108</v>
      </c>
      <c r="Q39" s="22">
        <v>204344</v>
      </c>
      <c r="R39" s="22">
        <v>431612</v>
      </c>
      <c r="S39" s="22">
        <v>503935</v>
      </c>
      <c r="T39" s="22">
        <v>538075</v>
      </c>
      <c r="U39" s="22">
        <v>492709</v>
      </c>
      <c r="V39" s="22">
        <v>483516</v>
      </c>
      <c r="W39" s="22">
        <v>465519</v>
      </c>
      <c r="X39" s="22">
        <v>496136</v>
      </c>
      <c r="Y39" s="22">
        <v>481581</v>
      </c>
      <c r="Z39" s="22">
        <v>427423</v>
      </c>
      <c r="AA39" s="22">
        <v>345821</v>
      </c>
      <c r="AB39" s="22">
        <v>229276</v>
      </c>
      <c r="AC39" s="22">
        <v>143709</v>
      </c>
      <c r="AD39" s="22">
        <v>89586</v>
      </c>
      <c r="AE39" s="22">
        <v>67897</v>
      </c>
      <c r="AF39" s="22">
        <v>5401139</v>
      </c>
    </row>
    <row r="40" spans="16:32" ht="22.5">
      <c r="P40" s="21" t="s">
        <v>140</v>
      </c>
      <c r="Q40" s="20"/>
      <c r="AA40" s="23">
        <f>SUM(AA39:AE39)</f>
        <v>876289</v>
      </c>
      <c r="AB40" s="23"/>
    </row>
    <row r="42" spans="16:32" ht="15.75" thickBot="1">
      <c r="P42" s="14" t="s">
        <v>114</v>
      </c>
    </row>
    <row r="43" spans="16:32" ht="15" customHeight="1">
      <c r="P43" s="38" t="s">
        <v>106</v>
      </c>
      <c r="Q43" s="15" t="s">
        <v>97</v>
      </c>
      <c r="R43" s="40" t="s">
        <v>70</v>
      </c>
      <c r="S43" s="40" t="s">
        <v>71</v>
      </c>
      <c r="T43" s="40" t="s">
        <v>72</v>
      </c>
      <c r="U43" s="40" t="s">
        <v>73</v>
      </c>
      <c r="V43" s="40" t="s">
        <v>74</v>
      </c>
      <c r="W43" s="40" t="s">
        <v>75</v>
      </c>
      <c r="X43" s="40" t="s">
        <v>76</v>
      </c>
      <c r="Y43" s="40" t="s">
        <v>77</v>
      </c>
      <c r="Z43" s="40" t="s">
        <v>78</v>
      </c>
      <c r="AA43" s="40" t="s">
        <v>79</v>
      </c>
      <c r="AB43" s="40" t="s">
        <v>99</v>
      </c>
      <c r="AC43" s="40" t="s">
        <v>100</v>
      </c>
      <c r="AD43" s="40" t="s">
        <v>82</v>
      </c>
      <c r="AE43" s="40" t="s">
        <v>101</v>
      </c>
      <c r="AF43" s="40" t="s">
        <v>103</v>
      </c>
    </row>
    <row r="44" spans="16:32" ht="15.75" thickBot="1">
      <c r="P44" s="39"/>
      <c r="Q44" s="16" t="s">
        <v>98</v>
      </c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 t="s">
        <v>102</v>
      </c>
      <c r="AF44" s="41"/>
    </row>
    <row r="45" spans="16:32" ht="15.75" thickBot="1">
      <c r="P45" s="17" t="s">
        <v>105</v>
      </c>
      <c r="Q45" s="22">
        <v>105369</v>
      </c>
      <c r="R45" s="22">
        <v>225354</v>
      </c>
      <c r="S45" s="22">
        <v>269587</v>
      </c>
      <c r="T45" s="22">
        <v>291222</v>
      </c>
      <c r="U45" s="22">
        <v>269617</v>
      </c>
      <c r="V45" s="22">
        <v>253866</v>
      </c>
      <c r="W45" s="22">
        <v>248322</v>
      </c>
      <c r="X45" s="22">
        <v>253732</v>
      </c>
      <c r="Y45" s="22">
        <v>247271</v>
      </c>
      <c r="Z45" s="22">
        <v>221037</v>
      </c>
      <c r="AA45" s="22">
        <v>183155</v>
      </c>
      <c r="AB45" s="22">
        <v>122550</v>
      </c>
      <c r="AC45" s="22">
        <v>75332</v>
      </c>
      <c r="AD45" s="22">
        <v>46736</v>
      </c>
      <c r="AE45" s="22">
        <v>36116</v>
      </c>
      <c r="AF45" s="22">
        <v>2849266</v>
      </c>
    </row>
    <row r="46" spans="16:32" ht="15.75" thickBot="1">
      <c r="P46" s="17" t="s">
        <v>104</v>
      </c>
      <c r="Q46" s="22">
        <v>102988</v>
      </c>
      <c r="R46" s="22">
        <v>208864</v>
      </c>
      <c r="S46" s="22">
        <v>244956</v>
      </c>
      <c r="T46" s="22">
        <v>260668</v>
      </c>
      <c r="U46" s="22">
        <v>241233</v>
      </c>
      <c r="V46" s="22">
        <v>227738</v>
      </c>
      <c r="W46" s="22">
        <v>226729</v>
      </c>
      <c r="X46" s="22">
        <v>238737</v>
      </c>
      <c r="Y46" s="22">
        <v>237847</v>
      </c>
      <c r="Z46" s="22">
        <v>217968</v>
      </c>
      <c r="AA46" s="22">
        <v>179228</v>
      </c>
      <c r="AB46" s="22">
        <v>118533</v>
      </c>
      <c r="AC46" s="22">
        <v>73447</v>
      </c>
      <c r="AD46" s="22">
        <v>47975</v>
      </c>
      <c r="AE46" s="22">
        <v>39957</v>
      </c>
      <c r="AF46" s="22">
        <v>2666868</v>
      </c>
    </row>
    <row r="47" spans="16:32">
      <c r="P47" s="17" t="s">
        <v>108</v>
      </c>
      <c r="Q47" s="1">
        <f>SUM(Q45:Q46)</f>
        <v>208357</v>
      </c>
      <c r="R47" s="1">
        <f t="shared" ref="R47" si="2">SUM(R45:R46)</f>
        <v>434218</v>
      </c>
      <c r="S47" s="1">
        <f t="shared" ref="S47" si="3">SUM(S45:S46)</f>
        <v>514543</v>
      </c>
      <c r="T47" s="1">
        <f t="shared" ref="T47" si="4">SUM(T45:T46)</f>
        <v>551890</v>
      </c>
      <c r="U47" s="1">
        <f t="shared" ref="U47" si="5">SUM(U45:U46)</f>
        <v>510850</v>
      </c>
      <c r="V47" s="1">
        <f t="shared" ref="V47" si="6">SUM(V45:V46)</f>
        <v>481604</v>
      </c>
      <c r="W47" s="1">
        <f t="shared" ref="W47" si="7">SUM(W45:W46)</f>
        <v>475051</v>
      </c>
      <c r="X47" s="1">
        <f t="shared" ref="X47" si="8">SUM(X45:X46)</f>
        <v>492469</v>
      </c>
      <c r="Y47" s="1">
        <f t="shared" ref="Y47" si="9">SUM(Y45:Y46)</f>
        <v>485118</v>
      </c>
      <c r="Z47" s="1">
        <f t="shared" ref="Z47" si="10">SUM(Z45:Z46)</f>
        <v>439005</v>
      </c>
      <c r="AA47" s="1">
        <f t="shared" ref="AA47" si="11">SUM(AA45:AA46)</f>
        <v>362383</v>
      </c>
      <c r="AB47" s="1">
        <f t="shared" ref="AB47" si="12">SUM(AB45:AB46)</f>
        <v>241083</v>
      </c>
      <c r="AC47" s="1">
        <f t="shared" ref="AC47" si="13">SUM(AC45:AC46)</f>
        <v>148779</v>
      </c>
      <c r="AD47" s="1">
        <f t="shared" ref="AD47" si="14">SUM(AD45:AD46)</f>
        <v>94711</v>
      </c>
      <c r="AE47" s="1">
        <f t="shared" ref="AE47" si="15">SUM(AE45:AE46)</f>
        <v>76073</v>
      </c>
      <c r="AF47" s="1">
        <f t="shared" ref="AF47" si="16">SUM(AF45:AF46)</f>
        <v>5516134</v>
      </c>
    </row>
    <row r="48" spans="16:32" ht="22.5">
      <c r="P48" s="21" t="s">
        <v>118</v>
      </c>
      <c r="Q48" s="20">
        <v>7170351</v>
      </c>
      <c r="R48" s="19" t="s">
        <v>111</v>
      </c>
      <c r="AA48" s="23">
        <f>SUM(AA47:AE47)</f>
        <v>923029</v>
      </c>
    </row>
  </sheetData>
  <mergeCells count="113">
    <mergeCell ref="AF37:AF38"/>
    <mergeCell ref="AF31:AF32"/>
    <mergeCell ref="P37:P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B31:AB32"/>
    <mergeCell ref="AC31:AC32"/>
    <mergeCell ref="AD31:AD32"/>
    <mergeCell ref="AE31:AE32"/>
    <mergeCell ref="AA25:AA26"/>
    <mergeCell ref="AB25:AB26"/>
    <mergeCell ref="AC25:AC26"/>
    <mergeCell ref="AD25:AD26"/>
    <mergeCell ref="AE25:AE26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P25:P26"/>
    <mergeCell ref="R25:R26"/>
    <mergeCell ref="S25:S26"/>
    <mergeCell ref="T25:T26"/>
    <mergeCell ref="U25:U26"/>
    <mergeCell ref="AE43:AE44"/>
    <mergeCell ref="AF43:AF44"/>
    <mergeCell ref="Y43:Y44"/>
    <mergeCell ref="Z43:Z44"/>
    <mergeCell ref="AA43:AA44"/>
    <mergeCell ref="AB43:AB44"/>
    <mergeCell ref="AC43:AC44"/>
    <mergeCell ref="AD43:AD44"/>
    <mergeCell ref="P43:P44"/>
    <mergeCell ref="R43:R44"/>
    <mergeCell ref="S43:S44"/>
    <mergeCell ref="T43:T44"/>
    <mergeCell ref="U43:U44"/>
    <mergeCell ref="V43:V44"/>
    <mergeCell ref="W43:W44"/>
    <mergeCell ref="X43:X44"/>
    <mergeCell ref="AF25:AF26"/>
    <mergeCell ref="P31:P32"/>
    <mergeCell ref="R31:R32"/>
    <mergeCell ref="AF3:AF4"/>
    <mergeCell ref="AE3:AE4"/>
    <mergeCell ref="V3:V4"/>
    <mergeCell ref="W3:W4"/>
    <mergeCell ref="X3:X4"/>
    <mergeCell ref="Y3:Y4"/>
    <mergeCell ref="Z3:Z4"/>
    <mergeCell ref="AA3:AA4"/>
    <mergeCell ref="Y25:Y26"/>
    <mergeCell ref="Z25:Z26"/>
    <mergeCell ref="V25:V26"/>
    <mergeCell ref="W25:W26"/>
    <mergeCell ref="X25:X26"/>
    <mergeCell ref="AB11:AB12"/>
    <mergeCell ref="AC11:AC12"/>
    <mergeCell ref="AD11:AD12"/>
    <mergeCell ref="U3:U4"/>
    <mergeCell ref="F5:G5"/>
    <mergeCell ref="P3:P4"/>
    <mergeCell ref="R3:R4"/>
    <mergeCell ref="S3:S4"/>
    <mergeCell ref="T3:T4"/>
    <mergeCell ref="P11:P12"/>
    <mergeCell ref="R11:R12"/>
    <mergeCell ref="S11:S12"/>
    <mergeCell ref="T11:T12"/>
    <mergeCell ref="U11:U12"/>
    <mergeCell ref="AB3:AB4"/>
    <mergeCell ref="AC3:AC4"/>
    <mergeCell ref="AD3:AD4"/>
    <mergeCell ref="P19:P20"/>
    <mergeCell ref="R19:R20"/>
    <mergeCell ref="S19:S20"/>
    <mergeCell ref="T19:T20"/>
    <mergeCell ref="U19:U20"/>
    <mergeCell ref="AE11:AE12"/>
    <mergeCell ref="AF19:AF20"/>
    <mergeCell ref="AF11:AF12"/>
    <mergeCell ref="AA19:AA20"/>
    <mergeCell ref="AB19:AB20"/>
    <mergeCell ref="AC19:AC20"/>
    <mergeCell ref="AD19:AD20"/>
    <mergeCell ref="AE19:AE20"/>
    <mergeCell ref="V19:V20"/>
    <mergeCell ref="W19:W20"/>
    <mergeCell ref="X19:X20"/>
    <mergeCell ref="Y19:Y20"/>
    <mergeCell ref="Z19:Z20"/>
    <mergeCell ref="V11:V12"/>
    <mergeCell ref="W11:W12"/>
    <mergeCell ref="X11:X12"/>
    <mergeCell ref="Y11:Y12"/>
    <mergeCell ref="Z11:Z12"/>
    <mergeCell ref="AA11:AA12"/>
  </mergeCells>
  <hyperlinks>
    <hyperlink ref="AB3" r:id="rId1" location="foot3" display="https://www.fhwa.dot.gov/policyinformation/statistics/2009/dl22.cfm - foot3"/>
    <hyperlink ref="AC3" r:id="rId2" location="foot3" display="https://www.fhwa.dot.gov/policyinformation/statistics/2009/dl22.cfm - foot3"/>
    <hyperlink ref="AE4" r:id="rId3" location="foot3" display="https://www.fhwa.dot.gov/policyinformation/statistics/2009/dl22.cfm - foot3"/>
    <hyperlink ref="AB43" r:id="rId4" location="foot3" display="https://www.fhwa.dot.gov/policyinformation/statistics/2009/dl22.cfm - foot3"/>
    <hyperlink ref="AC43" r:id="rId5" location="foot3" display="https://www.fhwa.dot.gov/policyinformation/statistics/2009/dl22.cfm - foot3"/>
    <hyperlink ref="AE44" r:id="rId6" location="foot3" display="https://www.fhwa.dot.gov/policyinformation/statistics/2009/dl22.cfm - foot3"/>
    <hyperlink ref="AB11" r:id="rId7" location="foot3" display="https://www.fhwa.dot.gov/policyinformation/statistics/2009/dl22.cfm - foot3"/>
    <hyperlink ref="AC11" r:id="rId8" location="foot3" display="https://www.fhwa.dot.gov/policyinformation/statistics/2009/dl22.cfm - foot3"/>
    <hyperlink ref="AE12" r:id="rId9" location="foot3" display="https://www.fhwa.dot.gov/policyinformation/statistics/2009/dl22.cfm - foot3"/>
    <hyperlink ref="AB19" r:id="rId10" location="foot3" display="https://www.fhwa.dot.gov/policyinformation/statistics/2009/dl22.cfm - foot3"/>
    <hyperlink ref="AC19" r:id="rId11" location="foot3" display="https://www.fhwa.dot.gov/policyinformation/statistics/2009/dl22.cfm - foot3"/>
    <hyperlink ref="AE20" r:id="rId12" location="foot3" display="https://www.fhwa.dot.gov/policyinformation/statistics/2009/dl22.cfm - foot3"/>
    <hyperlink ref="AB25" r:id="rId13" location="foot3" display="https://www.fhwa.dot.gov/policyinformation/statistics/2009/dl22.cfm - foot3"/>
    <hyperlink ref="AC25" r:id="rId14" location="foot3" display="https://www.fhwa.dot.gov/policyinformation/statistics/2009/dl22.cfm - foot3"/>
    <hyperlink ref="AE26" r:id="rId15" location="foot3" display="https://www.fhwa.dot.gov/policyinformation/statistics/2009/dl22.cfm - foot3"/>
    <hyperlink ref="AB31" r:id="rId16" location="foot3" display="https://www.fhwa.dot.gov/policyinformation/statistics/2009/dl22.cfm - foot3"/>
    <hyperlink ref="AC31" r:id="rId17" location="foot3" display="https://www.fhwa.dot.gov/policyinformation/statistics/2009/dl22.cfm - foot3"/>
    <hyperlink ref="AE32" r:id="rId18" location="foot3" display="https://www.fhwa.dot.gov/policyinformation/statistics/2009/dl22.cfm - foot3"/>
    <hyperlink ref="AB37" r:id="rId19" location="foot3" display="https://www.fhwa.dot.gov/policyinformation/statistics/2009/dl22.cfm - foot3"/>
    <hyperlink ref="AC37" r:id="rId20" location="foot3" display="https://www.fhwa.dot.gov/policyinformation/statistics/2009/dl22.cfm - foot3"/>
    <hyperlink ref="AE38" r:id="rId21" location="foot3" display="https://www.fhwa.dot.gov/policyinformation/statistics/2009/dl22.cfm - foot3"/>
    <hyperlink ref="R48" r:id="rId22"/>
  </hyperlinks>
  <pageMargins left="0.7" right="0.7" top="0.75" bottom="0.75" header="0.3" footer="0.3"/>
  <pageSetup paperSize="9" orientation="portrait" horizontalDpi="300" verticalDpi="300" r:id="rId23"/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28" workbookViewId="0">
      <selection activeCell="N45" sqref="N45"/>
    </sheetView>
  </sheetViews>
  <sheetFormatPr defaultRowHeight="15"/>
  <cols>
    <col min="18" max="18" width="14" customWidth="1"/>
  </cols>
  <sheetData>
    <row r="1" spans="1:17">
      <c r="A1" s="19" t="s">
        <v>112</v>
      </c>
    </row>
    <row r="2" spans="1:17" ht="15.75" thickBot="1">
      <c r="A2" s="14" t="s">
        <v>113</v>
      </c>
    </row>
    <row r="3" spans="1:17" ht="15" customHeight="1">
      <c r="A3" s="38" t="s">
        <v>106</v>
      </c>
      <c r="B3" s="15" t="s">
        <v>97</v>
      </c>
      <c r="C3" s="40" t="s">
        <v>70</v>
      </c>
      <c r="D3" s="40" t="s">
        <v>71</v>
      </c>
      <c r="E3" s="40" t="s">
        <v>72</v>
      </c>
      <c r="F3" s="40" t="s">
        <v>73</v>
      </c>
      <c r="G3" s="40" t="s">
        <v>74</v>
      </c>
      <c r="H3" s="40" t="s">
        <v>75</v>
      </c>
      <c r="I3" s="40" t="s">
        <v>76</v>
      </c>
      <c r="J3" s="40" t="s">
        <v>77</v>
      </c>
      <c r="K3" s="40" t="s">
        <v>78</v>
      </c>
      <c r="L3" s="40" t="s">
        <v>79</v>
      </c>
      <c r="M3" s="40" t="s">
        <v>99</v>
      </c>
      <c r="N3" s="40" t="s">
        <v>100</v>
      </c>
      <c r="O3" s="40" t="s">
        <v>82</v>
      </c>
      <c r="P3" s="40" t="s">
        <v>101</v>
      </c>
      <c r="Q3" s="40" t="s">
        <v>103</v>
      </c>
    </row>
    <row r="4" spans="1:17" ht="15.75" thickBot="1">
      <c r="A4" s="39"/>
      <c r="B4" s="16" t="s">
        <v>98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 t="s">
        <v>102</v>
      </c>
      <c r="Q4" s="41"/>
    </row>
    <row r="5" spans="1:17" ht="15.75" thickBot="1">
      <c r="A5" s="17" t="s">
        <v>105</v>
      </c>
      <c r="B5" s="22">
        <v>76773</v>
      </c>
      <c r="C5" s="22">
        <v>143209</v>
      </c>
      <c r="D5" s="22">
        <v>178278</v>
      </c>
      <c r="E5" s="22">
        <v>183883</v>
      </c>
      <c r="F5" s="22">
        <v>182589</v>
      </c>
      <c r="G5" s="22">
        <v>187618</v>
      </c>
      <c r="H5" s="22">
        <v>193641</v>
      </c>
      <c r="I5" s="22">
        <v>200006</v>
      </c>
      <c r="J5" s="22">
        <v>181049</v>
      </c>
      <c r="K5" s="22">
        <v>152690</v>
      </c>
      <c r="L5" s="22">
        <v>99258</v>
      </c>
      <c r="M5" s="22">
        <v>60160</v>
      </c>
      <c r="N5" s="22">
        <v>44704</v>
      </c>
      <c r="O5" s="22">
        <v>30637</v>
      </c>
      <c r="P5" s="22">
        <v>22500</v>
      </c>
      <c r="Q5" s="22">
        <v>1936995</v>
      </c>
    </row>
    <row r="6" spans="1:17" ht="15.75" thickBot="1">
      <c r="A6" s="17" t="s">
        <v>104</v>
      </c>
      <c r="B6" s="22">
        <v>75103</v>
      </c>
      <c r="C6" s="22">
        <v>142010</v>
      </c>
      <c r="D6" s="22">
        <v>172946</v>
      </c>
      <c r="E6" s="22">
        <v>173785</v>
      </c>
      <c r="F6" s="22">
        <v>164540</v>
      </c>
      <c r="G6" s="22">
        <v>169067</v>
      </c>
      <c r="H6" s="22">
        <v>180609</v>
      </c>
      <c r="I6" s="22">
        <v>187410</v>
      </c>
      <c r="J6" s="22">
        <v>171110</v>
      </c>
      <c r="K6" s="22">
        <v>143614</v>
      </c>
      <c r="L6" s="22">
        <v>96035</v>
      </c>
      <c r="M6" s="22">
        <v>52614</v>
      </c>
      <c r="N6" s="22">
        <v>42884</v>
      </c>
      <c r="O6" s="22">
        <v>34259</v>
      </c>
      <c r="P6" s="22">
        <v>36292</v>
      </c>
      <c r="Q6" s="22">
        <v>1842278</v>
      </c>
    </row>
    <row r="7" spans="1:17" ht="22.5">
      <c r="A7" s="17" t="s">
        <v>108</v>
      </c>
      <c r="B7" s="1">
        <f>SUM(B5:B6)</f>
        <v>151876</v>
      </c>
      <c r="C7" s="1">
        <f t="shared" ref="C7:Q7" si="0">SUM(C5:C6)</f>
        <v>285219</v>
      </c>
      <c r="D7" s="1">
        <f t="shared" si="0"/>
        <v>351224</v>
      </c>
      <c r="E7" s="1">
        <f t="shared" si="0"/>
        <v>357668</v>
      </c>
      <c r="F7" s="1">
        <f t="shared" si="0"/>
        <v>347129</v>
      </c>
      <c r="G7" s="1">
        <f t="shared" si="0"/>
        <v>356685</v>
      </c>
      <c r="H7" s="1">
        <f t="shared" si="0"/>
        <v>374250</v>
      </c>
      <c r="I7" s="1">
        <f t="shared" si="0"/>
        <v>387416</v>
      </c>
      <c r="J7" s="1">
        <f t="shared" si="0"/>
        <v>352159</v>
      </c>
      <c r="K7" s="1">
        <f t="shared" si="0"/>
        <v>296304</v>
      </c>
      <c r="L7" s="23">
        <f t="shared" si="0"/>
        <v>195293</v>
      </c>
      <c r="M7" s="23">
        <f t="shared" si="0"/>
        <v>112774</v>
      </c>
      <c r="N7" s="23">
        <f t="shared" si="0"/>
        <v>87588</v>
      </c>
      <c r="O7" s="23">
        <f t="shared" si="0"/>
        <v>64896</v>
      </c>
      <c r="P7" s="23">
        <f t="shared" si="0"/>
        <v>58792</v>
      </c>
      <c r="Q7" s="1">
        <f t="shared" si="0"/>
        <v>3779273</v>
      </c>
    </row>
    <row r="8" spans="1:17" ht="22.5">
      <c r="A8" s="21" t="s">
        <v>110</v>
      </c>
      <c r="B8" s="20">
        <v>5029196</v>
      </c>
      <c r="L8" s="23">
        <f>SUM(L7:P7)</f>
        <v>519343</v>
      </c>
    </row>
    <row r="10" spans="1:17" ht="15.75" thickBot="1">
      <c r="A10" s="14" t="s">
        <v>134</v>
      </c>
    </row>
    <row r="11" spans="1:17" ht="15" customHeight="1">
      <c r="A11" s="38" t="s">
        <v>106</v>
      </c>
      <c r="B11" s="24" t="s">
        <v>97</v>
      </c>
      <c r="C11" s="40" t="s">
        <v>70</v>
      </c>
      <c r="D11" s="40" t="s">
        <v>71</v>
      </c>
      <c r="E11" s="40" t="s">
        <v>72</v>
      </c>
      <c r="F11" s="40" t="s">
        <v>73</v>
      </c>
      <c r="G11" s="40" t="s">
        <v>74</v>
      </c>
      <c r="H11" s="40" t="s">
        <v>75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99</v>
      </c>
      <c r="N11" s="40" t="s">
        <v>100</v>
      </c>
      <c r="O11" s="40" t="s">
        <v>82</v>
      </c>
      <c r="P11" s="40" t="s">
        <v>101</v>
      </c>
      <c r="Q11" s="40" t="s">
        <v>103</v>
      </c>
    </row>
    <row r="12" spans="1:17" ht="15.75" thickBot="1">
      <c r="A12" s="39"/>
      <c r="B12" s="25" t="s">
        <v>98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 t="s">
        <v>102</v>
      </c>
      <c r="Q12" s="41"/>
    </row>
    <row r="13" spans="1:17" ht="22.5">
      <c r="A13" s="17" t="s">
        <v>108</v>
      </c>
      <c r="B13" s="22">
        <v>150635</v>
      </c>
      <c r="C13" s="22">
        <v>285359</v>
      </c>
      <c r="D13" s="22">
        <v>341359</v>
      </c>
      <c r="E13" s="22">
        <v>350602</v>
      </c>
      <c r="F13" s="22">
        <v>324330</v>
      </c>
      <c r="G13" s="22">
        <v>342326</v>
      </c>
      <c r="H13" s="22">
        <v>340457</v>
      </c>
      <c r="I13" s="22">
        <v>364768</v>
      </c>
      <c r="J13" s="22">
        <v>338744</v>
      </c>
      <c r="K13" s="22">
        <v>291735</v>
      </c>
      <c r="L13" s="22">
        <v>204758</v>
      </c>
      <c r="M13" s="22">
        <v>118861</v>
      </c>
      <c r="N13" s="22">
        <v>87018</v>
      </c>
      <c r="O13" s="22">
        <v>65568</v>
      </c>
      <c r="P13" s="22">
        <v>63296</v>
      </c>
      <c r="Q13" s="22">
        <v>3669816</v>
      </c>
    </row>
    <row r="14" spans="1:17" ht="22.5">
      <c r="A14" s="21" t="s">
        <v>135</v>
      </c>
      <c r="B14" s="20"/>
      <c r="L14" s="23">
        <f>SUM(L13:P13)</f>
        <v>539501</v>
      </c>
      <c r="M14" s="23"/>
    </row>
    <row r="16" spans="1:17" ht="15.75" thickBot="1">
      <c r="A16" s="14" t="s">
        <v>137</v>
      </c>
    </row>
    <row r="17" spans="1:17">
      <c r="A17" s="38" t="s">
        <v>106</v>
      </c>
      <c r="B17" s="26" t="s">
        <v>97</v>
      </c>
      <c r="C17" s="40" t="s">
        <v>70</v>
      </c>
      <c r="D17" s="40" t="s">
        <v>71</v>
      </c>
      <c r="E17" s="40" t="s">
        <v>72</v>
      </c>
      <c r="F17" s="40" t="s">
        <v>73</v>
      </c>
      <c r="G17" s="40" t="s">
        <v>74</v>
      </c>
      <c r="H17" s="40" t="s">
        <v>75</v>
      </c>
      <c r="I17" s="40" t="s">
        <v>76</v>
      </c>
      <c r="J17" s="40" t="s">
        <v>77</v>
      </c>
      <c r="K17" s="40" t="s">
        <v>78</v>
      </c>
      <c r="L17" s="40" t="s">
        <v>79</v>
      </c>
      <c r="M17" s="40" t="s">
        <v>99</v>
      </c>
      <c r="N17" s="40" t="s">
        <v>100</v>
      </c>
      <c r="O17" s="40" t="s">
        <v>82</v>
      </c>
      <c r="P17" s="40" t="s">
        <v>101</v>
      </c>
      <c r="Q17" s="40" t="s">
        <v>103</v>
      </c>
    </row>
    <row r="18" spans="1:17" ht="15.75" thickBot="1">
      <c r="A18" s="39"/>
      <c r="B18" s="27" t="s">
        <v>98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 t="s">
        <v>102</v>
      </c>
      <c r="Q18" s="41"/>
    </row>
    <row r="19" spans="1:17" ht="22.5">
      <c r="A19" s="17" t="s">
        <v>108</v>
      </c>
      <c r="B19" s="22">
        <v>148734</v>
      </c>
      <c r="C19" s="22">
        <v>291637</v>
      </c>
      <c r="D19" s="22">
        <v>349959</v>
      </c>
      <c r="E19" s="22">
        <v>363375</v>
      </c>
      <c r="F19" s="22">
        <v>333648</v>
      </c>
      <c r="G19" s="22">
        <v>354770</v>
      </c>
      <c r="H19" s="22">
        <v>344875</v>
      </c>
      <c r="I19" s="22">
        <v>380719</v>
      </c>
      <c r="J19" s="22">
        <v>359063</v>
      </c>
      <c r="K19" s="22">
        <v>305854</v>
      </c>
      <c r="L19" s="22">
        <v>226477</v>
      </c>
      <c r="M19" s="22">
        <v>126241</v>
      </c>
      <c r="N19" s="22">
        <v>89643</v>
      </c>
      <c r="O19" s="22">
        <v>67089</v>
      </c>
      <c r="P19" s="22">
        <v>65589</v>
      </c>
      <c r="Q19" s="22">
        <v>3807673</v>
      </c>
    </row>
    <row r="20" spans="1:17" ht="22.5">
      <c r="A20" s="21" t="s">
        <v>136</v>
      </c>
      <c r="B20" s="20"/>
      <c r="L20" s="23">
        <f>SUM(L19:P19)</f>
        <v>575039</v>
      </c>
      <c r="M20" s="23"/>
    </row>
    <row r="22" spans="1:17" ht="15.75" thickBot="1">
      <c r="A22" s="14" t="s">
        <v>119</v>
      </c>
    </row>
    <row r="23" spans="1:17">
      <c r="A23" s="38" t="s">
        <v>106</v>
      </c>
      <c r="B23" s="26" t="s">
        <v>97</v>
      </c>
      <c r="C23" s="40" t="s">
        <v>70</v>
      </c>
      <c r="D23" s="40" t="s">
        <v>71</v>
      </c>
      <c r="E23" s="40" t="s">
        <v>72</v>
      </c>
      <c r="F23" s="40" t="s">
        <v>73</v>
      </c>
      <c r="G23" s="40" t="s">
        <v>74</v>
      </c>
      <c r="H23" s="40" t="s">
        <v>75</v>
      </c>
      <c r="I23" s="40" t="s">
        <v>76</v>
      </c>
      <c r="J23" s="40" t="s">
        <v>77</v>
      </c>
      <c r="K23" s="40" t="s">
        <v>78</v>
      </c>
      <c r="L23" s="40" t="s">
        <v>79</v>
      </c>
      <c r="M23" s="40" t="s">
        <v>99</v>
      </c>
      <c r="N23" s="40" t="s">
        <v>100</v>
      </c>
      <c r="O23" s="40" t="s">
        <v>82</v>
      </c>
      <c r="P23" s="40" t="s">
        <v>101</v>
      </c>
      <c r="Q23" s="40" t="s">
        <v>103</v>
      </c>
    </row>
    <row r="24" spans="1:17" ht="15.75" thickBot="1">
      <c r="A24" s="39"/>
      <c r="B24" s="27" t="s">
        <v>98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 t="s">
        <v>102</v>
      </c>
      <c r="Q24" s="41"/>
    </row>
    <row r="25" spans="1:17" ht="22.5">
      <c r="A25" s="17" t="s">
        <v>108</v>
      </c>
      <c r="B25" s="22">
        <v>149161</v>
      </c>
      <c r="C25" s="22">
        <v>296848</v>
      </c>
      <c r="D25" s="22">
        <v>354097</v>
      </c>
      <c r="E25" s="22">
        <v>366960</v>
      </c>
      <c r="F25" s="22">
        <v>334585</v>
      </c>
      <c r="G25" s="22">
        <v>347743</v>
      </c>
      <c r="H25" s="22">
        <v>337411</v>
      </c>
      <c r="I25" s="22">
        <v>375399</v>
      </c>
      <c r="J25" s="22">
        <v>361252</v>
      </c>
      <c r="K25" s="22">
        <v>311449</v>
      </c>
      <c r="L25" s="22">
        <v>238474</v>
      </c>
      <c r="M25" s="22">
        <v>135899</v>
      </c>
      <c r="N25" s="22">
        <v>92626</v>
      </c>
      <c r="O25" s="22">
        <v>67696</v>
      </c>
      <c r="P25" s="22">
        <v>67888</v>
      </c>
      <c r="Q25" s="22">
        <v>3837488</v>
      </c>
    </row>
    <row r="26" spans="1:17" ht="22.5">
      <c r="A26" s="21" t="s">
        <v>138</v>
      </c>
      <c r="B26" s="20"/>
      <c r="L26" s="23">
        <f>SUM(L25:P25)</f>
        <v>602583</v>
      </c>
      <c r="M26" s="23"/>
    </row>
    <row r="28" spans="1:17" ht="15.75" thickBot="1">
      <c r="A28" s="14" t="s">
        <v>139</v>
      </c>
    </row>
    <row r="29" spans="1:17">
      <c r="A29" s="38" t="s">
        <v>106</v>
      </c>
      <c r="B29" s="26" t="s">
        <v>97</v>
      </c>
      <c r="C29" s="40" t="s">
        <v>70</v>
      </c>
      <c r="D29" s="40" t="s">
        <v>71</v>
      </c>
      <c r="E29" s="40" t="s">
        <v>72</v>
      </c>
      <c r="F29" s="40" t="s">
        <v>73</v>
      </c>
      <c r="G29" s="40" t="s">
        <v>74</v>
      </c>
      <c r="H29" s="40" t="s">
        <v>75</v>
      </c>
      <c r="I29" s="40" t="s">
        <v>76</v>
      </c>
      <c r="J29" s="40" t="s">
        <v>77</v>
      </c>
      <c r="K29" s="40" t="s">
        <v>78</v>
      </c>
      <c r="L29" s="40" t="s">
        <v>79</v>
      </c>
      <c r="M29" s="40" t="s">
        <v>99</v>
      </c>
      <c r="N29" s="40" t="s">
        <v>100</v>
      </c>
      <c r="O29" s="40" t="s">
        <v>82</v>
      </c>
      <c r="P29" s="40" t="s">
        <v>101</v>
      </c>
      <c r="Q29" s="40" t="s">
        <v>103</v>
      </c>
    </row>
    <row r="30" spans="1:17" ht="15.75" thickBot="1">
      <c r="A30" s="39"/>
      <c r="B30" s="27" t="s">
        <v>98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 t="s">
        <v>102</v>
      </c>
      <c r="Q30" s="41"/>
    </row>
    <row r="31" spans="1:17" ht="22.5">
      <c r="A31" s="17" t="s">
        <v>108</v>
      </c>
      <c r="B31" s="22">
        <v>150778</v>
      </c>
      <c r="C31" s="22">
        <v>303774</v>
      </c>
      <c r="D31" s="22">
        <v>365623</v>
      </c>
      <c r="E31" s="22">
        <v>371202</v>
      </c>
      <c r="F31" s="22">
        <v>339093</v>
      </c>
      <c r="G31" s="22">
        <v>340269</v>
      </c>
      <c r="H31" s="22">
        <v>333811</v>
      </c>
      <c r="I31" s="22">
        <v>366787</v>
      </c>
      <c r="J31" s="22">
        <v>361558</v>
      </c>
      <c r="K31" s="22">
        <v>316359</v>
      </c>
      <c r="L31" s="22">
        <v>249766</v>
      </c>
      <c r="M31" s="22">
        <v>146124</v>
      </c>
      <c r="N31" s="22">
        <v>98122</v>
      </c>
      <c r="O31" s="22">
        <v>69127</v>
      </c>
      <c r="P31" s="22">
        <v>70969</v>
      </c>
      <c r="Q31" s="22">
        <v>3883362</v>
      </c>
    </row>
    <row r="32" spans="1:17" ht="22.5">
      <c r="A32" s="21" t="s">
        <v>140</v>
      </c>
      <c r="B32" s="20"/>
      <c r="L32" s="23">
        <f>SUM(L31:P31)</f>
        <v>634108</v>
      </c>
      <c r="M32" s="23"/>
    </row>
    <row r="34" spans="1:17" ht="15.75" thickBot="1">
      <c r="A34" s="14" t="s">
        <v>114</v>
      </c>
    </row>
    <row r="35" spans="1:17" ht="15" customHeight="1">
      <c r="A35" s="38" t="s">
        <v>106</v>
      </c>
      <c r="B35" s="15" t="s">
        <v>97</v>
      </c>
      <c r="C35" s="40" t="s">
        <v>70</v>
      </c>
      <c r="D35" s="40" t="s">
        <v>71</v>
      </c>
      <c r="E35" s="40" t="s">
        <v>72</v>
      </c>
      <c r="F35" s="40" t="s">
        <v>73</v>
      </c>
      <c r="G35" s="40" t="s">
        <v>74</v>
      </c>
      <c r="H35" s="40" t="s">
        <v>75</v>
      </c>
      <c r="I35" s="40" t="s">
        <v>76</v>
      </c>
      <c r="J35" s="40" t="s">
        <v>77</v>
      </c>
      <c r="K35" s="40" t="s">
        <v>78</v>
      </c>
      <c r="L35" s="40" t="s">
        <v>79</v>
      </c>
      <c r="M35" s="40" t="s">
        <v>99</v>
      </c>
      <c r="N35" s="40" t="s">
        <v>100</v>
      </c>
      <c r="O35" s="40" t="s">
        <v>82</v>
      </c>
      <c r="P35" s="40" t="s">
        <v>101</v>
      </c>
      <c r="Q35" s="40" t="s">
        <v>103</v>
      </c>
    </row>
    <row r="36" spans="1:17" ht="15.75" thickBot="1">
      <c r="A36" s="39"/>
      <c r="B36" s="16" t="s">
        <v>98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 t="s">
        <v>102</v>
      </c>
      <c r="Q36" s="41"/>
    </row>
    <row r="37" spans="1:17" ht="15.75" thickBot="1">
      <c r="A37" s="17" t="s">
        <v>105</v>
      </c>
      <c r="B37" s="22">
        <v>78200</v>
      </c>
      <c r="C37" s="22">
        <v>158824</v>
      </c>
      <c r="D37" s="22">
        <v>197264</v>
      </c>
      <c r="E37" s="22">
        <v>200088</v>
      </c>
      <c r="F37" s="22">
        <v>184334</v>
      </c>
      <c r="G37" s="22">
        <v>176928</v>
      </c>
      <c r="H37" s="22">
        <v>179726</v>
      </c>
      <c r="I37" s="22">
        <v>183522</v>
      </c>
      <c r="J37" s="22">
        <v>186640</v>
      </c>
      <c r="K37" s="22">
        <v>163925</v>
      </c>
      <c r="L37" s="22">
        <v>132875</v>
      </c>
      <c r="M37" s="22">
        <v>80378</v>
      </c>
      <c r="N37" s="22">
        <v>51664</v>
      </c>
      <c r="O37" s="22">
        <v>33740</v>
      </c>
      <c r="P37" s="22">
        <v>29157</v>
      </c>
      <c r="Q37" s="22">
        <v>2037265</v>
      </c>
    </row>
    <row r="38" spans="1:17" ht="15.75" thickBot="1">
      <c r="A38" s="17" t="s">
        <v>104</v>
      </c>
      <c r="B38" s="22">
        <v>75678</v>
      </c>
      <c r="C38" s="22">
        <v>150625</v>
      </c>
      <c r="D38" s="22">
        <v>184143</v>
      </c>
      <c r="E38" s="22">
        <v>184584</v>
      </c>
      <c r="F38" s="22">
        <v>169690</v>
      </c>
      <c r="G38" s="22">
        <v>159457</v>
      </c>
      <c r="H38" s="22">
        <v>163500</v>
      </c>
      <c r="I38" s="22">
        <v>173870</v>
      </c>
      <c r="J38" s="22">
        <v>179178</v>
      </c>
      <c r="K38" s="22">
        <v>160215</v>
      </c>
      <c r="L38" s="22">
        <v>131463</v>
      </c>
      <c r="M38" s="22">
        <v>73633</v>
      </c>
      <c r="N38" s="22">
        <v>50272</v>
      </c>
      <c r="O38" s="22">
        <v>36823</v>
      </c>
      <c r="P38" s="22">
        <v>44125</v>
      </c>
      <c r="Q38" s="22">
        <v>1937256</v>
      </c>
    </row>
    <row r="39" spans="1:17" ht="22.5">
      <c r="A39" s="17" t="s">
        <v>108</v>
      </c>
      <c r="B39" s="1">
        <f>SUM(B37:B38)</f>
        <v>153878</v>
      </c>
      <c r="C39" s="1">
        <f t="shared" ref="C39:Q39" si="1">SUM(C37:C38)</f>
        <v>309449</v>
      </c>
      <c r="D39" s="1">
        <f t="shared" si="1"/>
        <v>381407</v>
      </c>
      <c r="E39" s="1">
        <f t="shared" si="1"/>
        <v>384672</v>
      </c>
      <c r="F39" s="1">
        <f t="shared" si="1"/>
        <v>354024</v>
      </c>
      <c r="G39" s="1">
        <f t="shared" si="1"/>
        <v>336385</v>
      </c>
      <c r="H39" s="1">
        <f t="shared" si="1"/>
        <v>343226</v>
      </c>
      <c r="I39" s="1">
        <f t="shared" si="1"/>
        <v>357392</v>
      </c>
      <c r="J39" s="1">
        <f t="shared" si="1"/>
        <v>365818</v>
      </c>
      <c r="K39" s="1">
        <f t="shared" si="1"/>
        <v>324140</v>
      </c>
      <c r="L39" s="1">
        <f t="shared" si="1"/>
        <v>264338</v>
      </c>
      <c r="M39" s="1">
        <f t="shared" si="1"/>
        <v>154011</v>
      </c>
      <c r="N39" s="1">
        <f t="shared" si="1"/>
        <v>101936</v>
      </c>
      <c r="O39" s="1">
        <f t="shared" si="1"/>
        <v>70563</v>
      </c>
      <c r="P39" s="1">
        <f t="shared" si="1"/>
        <v>73282</v>
      </c>
      <c r="Q39" s="1">
        <f t="shared" si="1"/>
        <v>3974521</v>
      </c>
    </row>
    <row r="40" spans="1:17" ht="22.5">
      <c r="A40" s="21" t="s">
        <v>110</v>
      </c>
      <c r="B40" s="20">
        <v>5456574</v>
      </c>
      <c r="L40" s="23">
        <f>SUM(L39:P39)</f>
        <v>664130</v>
      </c>
    </row>
  </sheetData>
  <mergeCells count="96">
    <mergeCell ref="Q29:Q30"/>
    <mergeCell ref="Q23:Q24"/>
    <mergeCell ref="A29:A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17:Q18"/>
    <mergeCell ref="A23:A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L17:L18"/>
    <mergeCell ref="M17:M18"/>
    <mergeCell ref="N17:N18"/>
    <mergeCell ref="O17:O18"/>
    <mergeCell ref="P17:P18"/>
    <mergeCell ref="A17:A18"/>
    <mergeCell ref="C17:C18"/>
    <mergeCell ref="D17:D18"/>
    <mergeCell ref="E17:E18"/>
    <mergeCell ref="F17:F18"/>
    <mergeCell ref="Q35:Q36"/>
    <mergeCell ref="K35:K36"/>
    <mergeCell ref="L35:L36"/>
    <mergeCell ref="M35:M36"/>
    <mergeCell ref="N35:N36"/>
    <mergeCell ref="O35:O36"/>
    <mergeCell ref="P35:P36"/>
    <mergeCell ref="A35:A36"/>
    <mergeCell ref="C35:C36"/>
    <mergeCell ref="D35:D36"/>
    <mergeCell ref="E35:E36"/>
    <mergeCell ref="F35:F36"/>
    <mergeCell ref="G35:G36"/>
    <mergeCell ref="H35:H36"/>
    <mergeCell ref="I35:I36"/>
    <mergeCell ref="J35:J36"/>
    <mergeCell ref="N3:N4"/>
    <mergeCell ref="L11:L12"/>
    <mergeCell ref="M11:M12"/>
    <mergeCell ref="N11:N12"/>
    <mergeCell ref="G17:G18"/>
    <mergeCell ref="H17:H18"/>
    <mergeCell ref="I17:I18"/>
    <mergeCell ref="J17:J18"/>
    <mergeCell ref="K17:K18"/>
    <mergeCell ref="O3:O4"/>
    <mergeCell ref="P3:P4"/>
    <mergeCell ref="Q3:Q4"/>
    <mergeCell ref="M3:M4"/>
    <mergeCell ref="A3:A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1:A12"/>
    <mergeCell ref="C11:C12"/>
    <mergeCell ref="D11:D12"/>
    <mergeCell ref="E11:E12"/>
    <mergeCell ref="F11:F12"/>
    <mergeCell ref="P11:P12"/>
    <mergeCell ref="Q11:Q12"/>
    <mergeCell ref="O11:O12"/>
    <mergeCell ref="G11:G12"/>
    <mergeCell ref="H11:H12"/>
    <mergeCell ref="I11:I12"/>
    <mergeCell ref="J11:J12"/>
    <mergeCell ref="K11:K12"/>
  </mergeCells>
  <hyperlinks>
    <hyperlink ref="M3" r:id="rId1" location="foot3" display="https://www.fhwa.dot.gov/policyinformation/statistics/2009/dl22.cfm - foot3"/>
    <hyperlink ref="N3" r:id="rId2" location="foot3" display="https://www.fhwa.dot.gov/policyinformation/statistics/2009/dl22.cfm - foot3"/>
    <hyperlink ref="P4" r:id="rId3" location="foot3" display="https://www.fhwa.dot.gov/policyinformation/statistics/2009/dl22.cfm - foot3"/>
    <hyperlink ref="M35" r:id="rId4" location="foot3" display="https://www.fhwa.dot.gov/policyinformation/statistics/2009/dl22.cfm - foot3"/>
    <hyperlink ref="N35" r:id="rId5" location="foot3" display="https://www.fhwa.dot.gov/policyinformation/statistics/2009/dl22.cfm - foot3"/>
    <hyperlink ref="P36" r:id="rId6" location="foot3" display="https://www.fhwa.dot.gov/policyinformation/statistics/2009/dl22.cfm - foot3"/>
    <hyperlink ref="A1" r:id="rId7"/>
    <hyperlink ref="M11" r:id="rId8" location="foot3" display="https://www.fhwa.dot.gov/policyinformation/statistics/2009/dl22.cfm - foot3"/>
    <hyperlink ref="N11" r:id="rId9" location="foot3" display="https://www.fhwa.dot.gov/policyinformation/statistics/2009/dl22.cfm - foot3"/>
    <hyperlink ref="P12" r:id="rId10" location="foot3" display="https://www.fhwa.dot.gov/policyinformation/statistics/2009/dl22.cfm - foot3"/>
    <hyperlink ref="M17" r:id="rId11" location="foot3" display="https://www.fhwa.dot.gov/policyinformation/statistics/2009/dl22.cfm - foot3"/>
    <hyperlink ref="N17" r:id="rId12" location="foot3" display="https://www.fhwa.dot.gov/policyinformation/statistics/2009/dl22.cfm - foot3"/>
    <hyperlink ref="P18" r:id="rId13" location="foot3" display="https://www.fhwa.dot.gov/policyinformation/statistics/2009/dl22.cfm - foot3"/>
    <hyperlink ref="M23" r:id="rId14" location="foot3" display="https://www.fhwa.dot.gov/policyinformation/statistics/2009/dl22.cfm - foot3"/>
    <hyperlink ref="N23" r:id="rId15" location="foot3" display="https://www.fhwa.dot.gov/policyinformation/statistics/2009/dl22.cfm - foot3"/>
    <hyperlink ref="P24" r:id="rId16" location="foot3" display="https://www.fhwa.dot.gov/policyinformation/statistics/2009/dl22.cfm - foot3"/>
    <hyperlink ref="M29" r:id="rId17" location="foot3" display="https://www.fhwa.dot.gov/policyinformation/statistics/2009/dl22.cfm - foot3"/>
    <hyperlink ref="N29" r:id="rId18" location="foot3" display="https://www.fhwa.dot.gov/policyinformation/statistics/2009/dl22.cfm - foot3"/>
    <hyperlink ref="P30" r:id="rId19" location="foot3" display="https://www.fhwa.dot.gov/policyinformation/statistics/2009/dl22.cfm - foot3"/>
  </hyperlinks>
  <pageMargins left="0.7" right="0.7" top="0.75" bottom="0.75" header="0.3" footer="0.3"/>
  <pageSetup paperSize="9" orientation="portrait" horizontalDpi="300" verticalDpi="300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M27" sqref="M27"/>
    </sheetView>
  </sheetViews>
  <sheetFormatPr defaultRowHeight="15"/>
  <cols>
    <col min="2" max="2" width="9.140625" bestFit="1" customWidth="1"/>
    <col min="3" max="3" width="11.28515625" bestFit="1" customWidth="1"/>
    <col min="18" max="18" width="19.42578125" bestFit="1" customWidth="1"/>
  </cols>
  <sheetData>
    <row r="1" spans="1:17">
      <c r="A1" t="s">
        <v>112</v>
      </c>
    </row>
    <row r="2" spans="1:17" ht="15.75" thickBot="1">
      <c r="A2" s="14" t="s">
        <v>119</v>
      </c>
    </row>
    <row r="3" spans="1:17" ht="15" customHeight="1">
      <c r="A3" s="38" t="s">
        <v>109</v>
      </c>
      <c r="B3" s="15" t="s">
        <v>97</v>
      </c>
      <c r="C3" s="40" t="s">
        <v>70</v>
      </c>
      <c r="D3" s="40" t="s">
        <v>71</v>
      </c>
      <c r="E3" s="40" t="s">
        <v>72</v>
      </c>
      <c r="F3" s="40" t="s">
        <v>73</v>
      </c>
      <c r="G3" s="40" t="s">
        <v>74</v>
      </c>
      <c r="H3" s="40" t="s">
        <v>75</v>
      </c>
      <c r="I3" s="40" t="s">
        <v>76</v>
      </c>
      <c r="J3" s="40" t="s">
        <v>77</v>
      </c>
      <c r="K3" s="40" t="s">
        <v>78</v>
      </c>
      <c r="L3" s="40" t="s">
        <v>79</v>
      </c>
      <c r="M3" s="40" t="s">
        <v>99</v>
      </c>
      <c r="N3" s="40" t="s">
        <v>100</v>
      </c>
      <c r="O3" s="40" t="s">
        <v>82</v>
      </c>
      <c r="P3" s="40" t="s">
        <v>101</v>
      </c>
      <c r="Q3" s="40" t="s">
        <v>103</v>
      </c>
    </row>
    <row r="4" spans="1:17" ht="15.75" thickBot="1">
      <c r="A4" s="39"/>
      <c r="B4" s="16" t="s">
        <v>98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 t="s">
        <v>102</v>
      </c>
      <c r="Q4" s="41"/>
    </row>
    <row r="5" spans="1:17" ht="15.75" thickBot="1">
      <c r="A5" s="17" t="s">
        <v>105</v>
      </c>
      <c r="B5" s="22">
        <v>29217</v>
      </c>
      <c r="C5" s="22">
        <v>65550</v>
      </c>
      <c r="D5" s="22">
        <v>72890</v>
      </c>
      <c r="E5" s="22">
        <v>80165</v>
      </c>
      <c r="F5" s="22">
        <v>79208</v>
      </c>
      <c r="G5" s="22">
        <v>87540</v>
      </c>
      <c r="H5" s="22">
        <v>86500</v>
      </c>
      <c r="I5" s="22">
        <v>84697</v>
      </c>
      <c r="J5" s="22">
        <v>77616</v>
      </c>
      <c r="K5" s="22">
        <v>69770</v>
      </c>
      <c r="L5" s="22">
        <v>59327</v>
      </c>
      <c r="M5" s="22">
        <v>40969</v>
      </c>
      <c r="N5" s="22">
        <v>26266</v>
      </c>
      <c r="O5" s="22">
        <v>15662</v>
      </c>
      <c r="P5" s="22">
        <v>8867</v>
      </c>
      <c r="Q5" s="22">
        <v>884244</v>
      </c>
    </row>
    <row r="6" spans="1:17" ht="15.75" thickBot="1">
      <c r="A6" s="17" t="s">
        <v>104</v>
      </c>
      <c r="B6" s="22">
        <v>27355</v>
      </c>
      <c r="C6" s="22">
        <v>64832</v>
      </c>
      <c r="D6" s="22">
        <v>74789</v>
      </c>
      <c r="E6" s="22">
        <v>78088</v>
      </c>
      <c r="F6" s="22">
        <v>74317</v>
      </c>
      <c r="G6" s="22">
        <v>80316</v>
      </c>
      <c r="H6" s="22">
        <v>78724</v>
      </c>
      <c r="I6" s="22">
        <v>79076</v>
      </c>
      <c r="J6" s="22">
        <v>75408</v>
      </c>
      <c r="K6" s="22">
        <v>68581</v>
      </c>
      <c r="L6" s="22">
        <v>56606</v>
      </c>
      <c r="M6" s="22">
        <v>38048</v>
      </c>
      <c r="N6" s="22">
        <v>24298</v>
      </c>
      <c r="O6" s="22">
        <v>14582</v>
      </c>
      <c r="P6" s="22">
        <v>8796</v>
      </c>
      <c r="Q6" s="22">
        <v>843816</v>
      </c>
    </row>
    <row r="7" spans="1:17" ht="22.5">
      <c r="A7" s="17" t="s">
        <v>108</v>
      </c>
      <c r="B7" s="1">
        <f>SUM(B5:B6)</f>
        <v>56572</v>
      </c>
      <c r="C7" s="1">
        <f t="shared" ref="C7:Q7" si="0">SUM(C5:C6)</f>
        <v>130382</v>
      </c>
      <c r="D7" s="1">
        <f t="shared" si="0"/>
        <v>147679</v>
      </c>
      <c r="E7" s="1">
        <f t="shared" si="0"/>
        <v>158253</v>
      </c>
      <c r="F7" s="1">
        <f t="shared" si="0"/>
        <v>153525</v>
      </c>
      <c r="G7" s="1">
        <f t="shared" si="0"/>
        <v>167856</v>
      </c>
      <c r="H7" s="1">
        <f t="shared" si="0"/>
        <v>165224</v>
      </c>
      <c r="I7" s="1">
        <f t="shared" si="0"/>
        <v>163773</v>
      </c>
      <c r="J7" s="1">
        <f t="shared" si="0"/>
        <v>153024</v>
      </c>
      <c r="K7" s="1">
        <f t="shared" si="0"/>
        <v>138351</v>
      </c>
      <c r="L7" s="1">
        <f t="shared" si="0"/>
        <v>115933</v>
      </c>
      <c r="M7" s="1">
        <f t="shared" si="0"/>
        <v>79017</v>
      </c>
      <c r="N7" s="1">
        <f t="shared" si="0"/>
        <v>50564</v>
      </c>
      <c r="O7" s="1">
        <f t="shared" si="0"/>
        <v>30244</v>
      </c>
      <c r="P7" s="1">
        <f t="shared" si="0"/>
        <v>17663</v>
      </c>
      <c r="Q7" s="20">
        <f t="shared" si="0"/>
        <v>1728060</v>
      </c>
    </row>
    <row r="8" spans="1:17" ht="22.5">
      <c r="A8" s="21" t="s">
        <v>138</v>
      </c>
      <c r="B8" s="20">
        <v>2700551</v>
      </c>
      <c r="C8" s="1"/>
      <c r="D8" s="1"/>
      <c r="E8" s="1"/>
      <c r="F8" s="1"/>
      <c r="G8" s="1"/>
      <c r="H8" s="1"/>
      <c r="I8" s="1"/>
      <c r="J8" s="1"/>
      <c r="K8" s="1"/>
      <c r="L8" s="23">
        <f>SUM(L7:P7)</f>
        <v>293421</v>
      </c>
      <c r="M8" s="1"/>
      <c r="N8" s="1"/>
      <c r="O8" s="1"/>
      <c r="P8" s="1"/>
    </row>
    <row r="10" spans="1:17" ht="15.75" thickBot="1">
      <c r="A10" s="14" t="s">
        <v>139</v>
      </c>
    </row>
    <row r="11" spans="1:17">
      <c r="A11" s="38" t="s">
        <v>106</v>
      </c>
      <c r="B11" s="26" t="s">
        <v>97</v>
      </c>
      <c r="C11" s="40" t="s">
        <v>70</v>
      </c>
      <c r="D11" s="40" t="s">
        <v>71</v>
      </c>
      <c r="E11" s="40" t="s">
        <v>72</v>
      </c>
      <c r="F11" s="40" t="s">
        <v>73</v>
      </c>
      <c r="G11" s="40" t="s">
        <v>74</v>
      </c>
      <c r="H11" s="40" t="s">
        <v>75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99</v>
      </c>
      <c r="N11" s="40" t="s">
        <v>100</v>
      </c>
      <c r="O11" s="40" t="s">
        <v>82</v>
      </c>
      <c r="P11" s="40" t="s">
        <v>101</v>
      </c>
      <c r="Q11" s="40" t="s">
        <v>103</v>
      </c>
    </row>
    <row r="12" spans="1:17" ht="15.75" thickBot="1">
      <c r="A12" s="39"/>
      <c r="B12" s="27" t="s">
        <v>98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 t="s">
        <v>102</v>
      </c>
      <c r="Q12" s="41"/>
    </row>
    <row r="13" spans="1:17" ht="22.5">
      <c r="A13" s="17" t="s">
        <v>108</v>
      </c>
      <c r="B13" s="22">
        <v>57159</v>
      </c>
      <c r="C13" s="22">
        <v>138191</v>
      </c>
      <c r="D13" s="22">
        <v>155882</v>
      </c>
      <c r="E13" s="22">
        <v>164767</v>
      </c>
      <c r="F13" s="22">
        <v>157608</v>
      </c>
      <c r="G13" s="22">
        <v>166077</v>
      </c>
      <c r="H13" s="22">
        <v>163497</v>
      </c>
      <c r="I13" s="22">
        <v>167945</v>
      </c>
      <c r="J13" s="22">
        <v>157912</v>
      </c>
      <c r="K13" s="22">
        <v>142684</v>
      </c>
      <c r="L13" s="22">
        <v>127566</v>
      </c>
      <c r="M13" s="22">
        <v>90324</v>
      </c>
      <c r="N13" s="22">
        <v>56050</v>
      </c>
      <c r="O13" s="22">
        <v>31727</v>
      </c>
      <c r="P13" s="22">
        <v>19054</v>
      </c>
      <c r="Q13" s="22">
        <v>1796443</v>
      </c>
    </row>
    <row r="14" spans="1:17" ht="22.5">
      <c r="A14" s="21" t="s">
        <v>140</v>
      </c>
      <c r="B14" s="20"/>
      <c r="L14" s="23">
        <f>SUM(L13:P13)</f>
        <v>324721</v>
      </c>
      <c r="M14" s="23"/>
    </row>
    <row r="15" spans="1:17">
      <c r="A15" s="19"/>
    </row>
    <row r="16" spans="1:17" ht="15.75" thickBot="1">
      <c r="A16" s="14" t="s">
        <v>114</v>
      </c>
    </row>
    <row r="17" spans="1:17" ht="15" customHeight="1">
      <c r="A17" s="38" t="s">
        <v>106</v>
      </c>
      <c r="B17" s="15" t="s">
        <v>97</v>
      </c>
      <c r="C17" s="40" t="s">
        <v>70</v>
      </c>
      <c r="D17" s="40" t="s">
        <v>71</v>
      </c>
      <c r="E17" s="40" t="s">
        <v>72</v>
      </c>
      <c r="F17" s="40" t="s">
        <v>73</v>
      </c>
      <c r="G17" s="40" t="s">
        <v>74</v>
      </c>
      <c r="H17" s="40" t="s">
        <v>75</v>
      </c>
      <c r="I17" s="40" t="s">
        <v>76</v>
      </c>
      <c r="J17" s="40" t="s">
        <v>77</v>
      </c>
      <c r="K17" s="40" t="s">
        <v>78</v>
      </c>
      <c r="L17" s="40" t="s">
        <v>79</v>
      </c>
      <c r="M17" s="40" t="s">
        <v>99</v>
      </c>
      <c r="N17" s="40" t="s">
        <v>100</v>
      </c>
      <c r="O17" s="40" t="s">
        <v>82</v>
      </c>
      <c r="P17" s="40" t="s">
        <v>101</v>
      </c>
      <c r="Q17" s="40" t="s">
        <v>103</v>
      </c>
    </row>
    <row r="18" spans="1:17" ht="15.75" thickBot="1">
      <c r="A18" s="39"/>
      <c r="B18" s="16" t="s">
        <v>98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 t="s">
        <v>102</v>
      </c>
      <c r="Q18" s="41"/>
    </row>
    <row r="19" spans="1:17" ht="15.75" thickBot="1">
      <c r="A19" s="17" t="s">
        <v>105</v>
      </c>
      <c r="B19" s="22">
        <v>29101</v>
      </c>
      <c r="C19" s="22">
        <v>70724</v>
      </c>
      <c r="D19" s="22">
        <v>80541</v>
      </c>
      <c r="E19" s="22">
        <v>85044</v>
      </c>
      <c r="F19" s="22">
        <v>83429</v>
      </c>
      <c r="G19" s="22">
        <v>84993</v>
      </c>
      <c r="H19" s="22">
        <v>87000</v>
      </c>
      <c r="I19" s="22">
        <v>87650</v>
      </c>
      <c r="J19" s="22">
        <v>81801</v>
      </c>
      <c r="K19" s="22">
        <v>73540</v>
      </c>
      <c r="L19" s="22">
        <v>67525</v>
      </c>
      <c r="M19" s="22">
        <v>48313</v>
      </c>
      <c r="N19" s="22">
        <v>30930</v>
      </c>
      <c r="O19" s="22">
        <v>17381</v>
      </c>
      <c r="P19" s="22">
        <v>10488</v>
      </c>
      <c r="Q19" s="22">
        <v>938460</v>
      </c>
    </row>
    <row r="20" spans="1:17" ht="15.75" thickBot="1">
      <c r="A20" s="17" t="s">
        <v>104</v>
      </c>
      <c r="B20" s="22">
        <v>27675</v>
      </c>
      <c r="C20" s="22">
        <v>68244</v>
      </c>
      <c r="D20" s="22">
        <v>80258</v>
      </c>
      <c r="E20" s="22">
        <v>83371</v>
      </c>
      <c r="F20" s="22">
        <v>78987</v>
      </c>
      <c r="G20" s="22">
        <v>79453</v>
      </c>
      <c r="H20" s="22">
        <v>79173</v>
      </c>
      <c r="I20" s="22">
        <v>81629</v>
      </c>
      <c r="J20" s="22">
        <v>78555</v>
      </c>
      <c r="K20" s="22">
        <v>73121</v>
      </c>
      <c r="L20" s="22">
        <v>65877</v>
      </c>
      <c r="M20" s="22">
        <v>46369</v>
      </c>
      <c r="N20" s="22">
        <v>28449</v>
      </c>
      <c r="O20" s="22">
        <v>15992</v>
      </c>
      <c r="P20" s="22">
        <v>9898</v>
      </c>
      <c r="Q20" s="22">
        <v>897051</v>
      </c>
    </row>
    <row r="21" spans="1:17" ht="22.5">
      <c r="A21" s="17" t="s">
        <v>108</v>
      </c>
      <c r="B21" s="1">
        <f>SUM(B19:B20)</f>
        <v>56776</v>
      </c>
      <c r="C21" s="1">
        <f t="shared" ref="C21:Q21" si="1">SUM(C19:C20)</f>
        <v>138968</v>
      </c>
      <c r="D21" s="1">
        <f t="shared" si="1"/>
        <v>160799</v>
      </c>
      <c r="E21" s="1">
        <f t="shared" si="1"/>
        <v>168415</v>
      </c>
      <c r="F21" s="1">
        <f t="shared" si="1"/>
        <v>162416</v>
      </c>
      <c r="G21" s="1">
        <f t="shared" si="1"/>
        <v>164446</v>
      </c>
      <c r="H21" s="1">
        <f t="shared" si="1"/>
        <v>166173</v>
      </c>
      <c r="I21" s="1">
        <f t="shared" si="1"/>
        <v>169279</v>
      </c>
      <c r="J21" s="1">
        <f t="shared" si="1"/>
        <v>160356</v>
      </c>
      <c r="K21" s="1">
        <f t="shared" si="1"/>
        <v>146661</v>
      </c>
      <c r="L21" s="1">
        <f t="shared" si="1"/>
        <v>133402</v>
      </c>
      <c r="M21" s="1">
        <f t="shared" si="1"/>
        <v>94682</v>
      </c>
      <c r="N21" s="1">
        <f t="shared" si="1"/>
        <v>59379</v>
      </c>
      <c r="O21" s="1">
        <f t="shared" si="1"/>
        <v>33373</v>
      </c>
      <c r="P21" s="1">
        <f t="shared" si="1"/>
        <v>20386</v>
      </c>
      <c r="Q21" s="1">
        <f t="shared" si="1"/>
        <v>1835511</v>
      </c>
    </row>
    <row r="22" spans="1:17" ht="33.75">
      <c r="A22" s="21" t="s">
        <v>116</v>
      </c>
      <c r="B22" s="20">
        <v>2890845</v>
      </c>
      <c r="C22" t="s">
        <v>115</v>
      </c>
      <c r="L22" s="23">
        <f>SUM(L21:P21)</f>
        <v>341222</v>
      </c>
    </row>
    <row r="23" spans="1:17">
      <c r="C23" s="19" t="s">
        <v>111</v>
      </c>
    </row>
  </sheetData>
  <mergeCells count="48">
    <mergeCell ref="A11:A12"/>
    <mergeCell ref="C11:C12"/>
    <mergeCell ref="D11:D12"/>
    <mergeCell ref="E11:E12"/>
    <mergeCell ref="F11:F12"/>
    <mergeCell ref="P11:P12"/>
    <mergeCell ref="G11:G12"/>
    <mergeCell ref="H11:H12"/>
    <mergeCell ref="I11:I12"/>
    <mergeCell ref="J11:J12"/>
    <mergeCell ref="K11:K12"/>
    <mergeCell ref="A17:A18"/>
    <mergeCell ref="C17:C18"/>
    <mergeCell ref="L17:L18"/>
    <mergeCell ref="M17:M18"/>
    <mergeCell ref="N17:N18"/>
    <mergeCell ref="D17:D18"/>
    <mergeCell ref="E17:E18"/>
    <mergeCell ref="O17:O18"/>
    <mergeCell ref="P17:P18"/>
    <mergeCell ref="Q17:Q18"/>
    <mergeCell ref="F17:F18"/>
    <mergeCell ref="G17:G18"/>
    <mergeCell ref="H17:H18"/>
    <mergeCell ref="I17:I18"/>
    <mergeCell ref="J17:J18"/>
    <mergeCell ref="K17:K18"/>
    <mergeCell ref="M3:M4"/>
    <mergeCell ref="G3:G4"/>
    <mergeCell ref="Q11:Q12"/>
    <mergeCell ref="N3:N4"/>
    <mergeCell ref="O3:O4"/>
    <mergeCell ref="P3:P4"/>
    <mergeCell ref="Q3:Q4"/>
    <mergeCell ref="H3:H4"/>
    <mergeCell ref="I3:I4"/>
    <mergeCell ref="J3:J4"/>
    <mergeCell ref="K3:K4"/>
    <mergeCell ref="L3:L4"/>
    <mergeCell ref="L11:L12"/>
    <mergeCell ref="M11:M12"/>
    <mergeCell ref="N11:N12"/>
    <mergeCell ref="O11:O12"/>
    <mergeCell ref="A3:A4"/>
    <mergeCell ref="C3:C4"/>
    <mergeCell ref="D3:D4"/>
    <mergeCell ref="E3:E4"/>
    <mergeCell ref="F3:F4"/>
  </mergeCells>
  <hyperlinks>
    <hyperlink ref="M3" r:id="rId1" location="foot3" display="https://www.fhwa.dot.gov/policyinformation/statistics/2009/dl22.cfm - foot3"/>
    <hyperlink ref="N3" r:id="rId2" location="foot3" display="https://www.fhwa.dot.gov/policyinformation/statistics/2009/dl22.cfm - foot3"/>
    <hyperlink ref="P4" r:id="rId3" location="foot3" display="https://www.fhwa.dot.gov/policyinformation/statistics/2009/dl22.cfm - foot3"/>
    <hyperlink ref="M17" r:id="rId4" location="foot3" display="https://www.fhwa.dot.gov/policyinformation/statistics/2009/dl22.cfm - foot3"/>
    <hyperlink ref="N17" r:id="rId5" location="foot3" display="https://www.fhwa.dot.gov/policyinformation/statistics/2009/dl22.cfm - foot3"/>
    <hyperlink ref="P18" r:id="rId6" location="foot3" display="https://www.fhwa.dot.gov/policyinformation/statistics/2009/dl22.cfm - foot3"/>
    <hyperlink ref="C23" r:id="rId7"/>
    <hyperlink ref="M11" r:id="rId8" location="foot3" display="https://www.fhwa.dot.gov/policyinformation/statistics/2009/dl22.cfm - foot3"/>
    <hyperlink ref="N11" r:id="rId9" location="foot3" display="https://www.fhwa.dot.gov/policyinformation/statistics/2009/dl22.cfm - foot3"/>
    <hyperlink ref="P12" r:id="rId10" location="foot3" display="https://www.fhwa.dot.gov/policyinformation/statistics/2009/dl22.cfm - foot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6" workbookViewId="0">
      <selection activeCell="P37" sqref="P37"/>
    </sheetView>
  </sheetViews>
  <sheetFormatPr defaultRowHeight="15"/>
  <sheetData>
    <row r="1" spans="1:17">
      <c r="A1" s="19" t="s">
        <v>112</v>
      </c>
    </row>
    <row r="2" spans="1:17" ht="15.75" thickBot="1">
      <c r="A2" s="14" t="s">
        <v>133</v>
      </c>
    </row>
    <row r="3" spans="1:17" ht="15" customHeight="1">
      <c r="A3" s="38" t="s">
        <v>106</v>
      </c>
      <c r="B3" s="24" t="s">
        <v>97</v>
      </c>
      <c r="C3" s="40" t="s">
        <v>70</v>
      </c>
      <c r="D3" s="40" t="s">
        <v>71</v>
      </c>
      <c r="E3" s="40" t="s">
        <v>72</v>
      </c>
      <c r="F3" s="40" t="s">
        <v>73</v>
      </c>
      <c r="G3" s="40" t="s">
        <v>74</v>
      </c>
      <c r="H3" s="40" t="s">
        <v>75</v>
      </c>
      <c r="I3" s="40" t="s">
        <v>76</v>
      </c>
      <c r="J3" s="40" t="s">
        <v>77</v>
      </c>
      <c r="K3" s="40" t="s">
        <v>78</v>
      </c>
      <c r="L3" s="40" t="s">
        <v>79</v>
      </c>
      <c r="M3" s="40" t="s">
        <v>99</v>
      </c>
      <c r="N3" s="40" t="s">
        <v>100</v>
      </c>
      <c r="O3" s="40" t="s">
        <v>82</v>
      </c>
      <c r="P3" s="40" t="s">
        <v>101</v>
      </c>
      <c r="Q3" s="40" t="s">
        <v>103</v>
      </c>
    </row>
    <row r="4" spans="1:17" ht="15.75" thickBot="1">
      <c r="A4" s="39"/>
      <c r="B4" s="25" t="s">
        <v>98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 t="s">
        <v>102</v>
      </c>
      <c r="Q4" s="41"/>
    </row>
    <row r="5" spans="1:17" ht="15.75" thickBot="1">
      <c r="A5" s="17" t="s">
        <v>105</v>
      </c>
      <c r="B5" s="22">
        <v>15853</v>
      </c>
      <c r="C5" s="22">
        <v>24027</v>
      </c>
      <c r="D5" s="22">
        <v>24646</v>
      </c>
      <c r="E5" s="22">
        <v>20026</v>
      </c>
      <c r="F5" s="22">
        <v>17860</v>
      </c>
      <c r="G5" s="22">
        <v>18135</v>
      </c>
      <c r="H5" s="22">
        <v>21789</v>
      </c>
      <c r="I5" s="22">
        <v>23562</v>
      </c>
      <c r="J5" s="22">
        <v>22590</v>
      </c>
      <c r="K5" s="22">
        <v>17543</v>
      </c>
      <c r="L5" s="22">
        <v>12470</v>
      </c>
      <c r="M5" s="22">
        <v>9161</v>
      </c>
      <c r="N5" s="22">
        <v>7571</v>
      </c>
      <c r="O5" s="22">
        <v>5661</v>
      </c>
      <c r="P5" s="22">
        <v>4134</v>
      </c>
      <c r="Q5" s="22">
        <v>245028</v>
      </c>
    </row>
    <row r="6" spans="1:17" ht="15.75" thickBot="1">
      <c r="A6" s="17" t="s">
        <v>104</v>
      </c>
      <c r="B6" s="22">
        <v>14896</v>
      </c>
      <c r="C6" s="22">
        <v>22428</v>
      </c>
      <c r="D6" s="22">
        <v>22745</v>
      </c>
      <c r="E6" s="22">
        <v>18172</v>
      </c>
      <c r="F6" s="22">
        <v>16830</v>
      </c>
      <c r="G6" s="22">
        <v>17357</v>
      </c>
      <c r="H6" s="22">
        <v>21296</v>
      </c>
      <c r="I6" s="22">
        <v>23473</v>
      </c>
      <c r="J6" s="22">
        <v>21187</v>
      </c>
      <c r="K6" s="22">
        <v>16474</v>
      </c>
      <c r="L6" s="22">
        <v>12265</v>
      </c>
      <c r="M6" s="22">
        <v>9980</v>
      </c>
      <c r="N6" s="22">
        <v>8804</v>
      </c>
      <c r="O6" s="22">
        <v>7023</v>
      </c>
      <c r="P6" s="22">
        <v>5139</v>
      </c>
      <c r="Q6" s="22">
        <v>238069</v>
      </c>
    </row>
    <row r="7" spans="1:17" ht="22.5">
      <c r="A7" s="17" t="s">
        <v>108</v>
      </c>
      <c r="B7" s="1">
        <f>SUM(B5:B6)</f>
        <v>30749</v>
      </c>
      <c r="C7" s="1">
        <f t="shared" ref="C7:Q7" si="0">SUM(C5:C6)</f>
        <v>46455</v>
      </c>
      <c r="D7" s="1">
        <f t="shared" si="0"/>
        <v>47391</v>
      </c>
      <c r="E7" s="1">
        <f t="shared" si="0"/>
        <v>38198</v>
      </c>
      <c r="F7" s="1">
        <f t="shared" si="0"/>
        <v>34690</v>
      </c>
      <c r="G7" s="1">
        <f t="shared" si="0"/>
        <v>35492</v>
      </c>
      <c r="H7" s="1">
        <f t="shared" si="0"/>
        <v>43085</v>
      </c>
      <c r="I7" s="1">
        <f t="shared" si="0"/>
        <v>47035</v>
      </c>
      <c r="J7" s="1">
        <f t="shared" si="0"/>
        <v>43777</v>
      </c>
      <c r="K7" s="1">
        <f t="shared" si="0"/>
        <v>34017</v>
      </c>
      <c r="L7" s="1">
        <f t="shared" si="0"/>
        <v>24735</v>
      </c>
      <c r="M7" s="1">
        <f t="shared" si="0"/>
        <v>19141</v>
      </c>
      <c r="N7" s="1">
        <f t="shared" si="0"/>
        <v>16375</v>
      </c>
      <c r="O7" s="1">
        <f t="shared" si="0"/>
        <v>12684</v>
      </c>
      <c r="P7" s="1">
        <f t="shared" si="0"/>
        <v>9273</v>
      </c>
      <c r="Q7" s="1">
        <f t="shared" si="0"/>
        <v>483097</v>
      </c>
    </row>
    <row r="8" spans="1:17" ht="22.5">
      <c r="A8" s="21" t="s">
        <v>117</v>
      </c>
      <c r="B8" s="20"/>
      <c r="L8" s="23">
        <f>SUM(L7:P7)</f>
        <v>82208</v>
      </c>
      <c r="M8" s="23"/>
    </row>
    <row r="10" spans="1:17" ht="15.75" thickBot="1">
      <c r="A10" s="14" t="s">
        <v>134</v>
      </c>
    </row>
    <row r="11" spans="1:17" ht="15" customHeight="1">
      <c r="A11" s="38" t="s">
        <v>106</v>
      </c>
      <c r="B11" s="24" t="s">
        <v>97</v>
      </c>
      <c r="C11" s="40" t="s">
        <v>70</v>
      </c>
      <c r="D11" s="40" t="s">
        <v>71</v>
      </c>
      <c r="E11" s="40" t="s">
        <v>72</v>
      </c>
      <c r="F11" s="40" t="s">
        <v>73</v>
      </c>
      <c r="G11" s="40" t="s">
        <v>74</v>
      </c>
      <c r="H11" s="40" t="s">
        <v>75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99</v>
      </c>
      <c r="N11" s="40" t="s">
        <v>100</v>
      </c>
      <c r="O11" s="40" t="s">
        <v>82</v>
      </c>
      <c r="P11" s="40" t="s">
        <v>101</v>
      </c>
      <c r="Q11" s="40" t="s">
        <v>103</v>
      </c>
    </row>
    <row r="12" spans="1:17" ht="15.75" thickBot="1">
      <c r="A12" s="39"/>
      <c r="B12" s="25" t="s">
        <v>98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 t="s">
        <v>102</v>
      </c>
      <c r="Q12" s="41"/>
    </row>
    <row r="13" spans="1:17" ht="22.5">
      <c r="A13" s="17" t="s">
        <v>108</v>
      </c>
      <c r="B13" s="22">
        <v>29933</v>
      </c>
      <c r="C13" s="22">
        <v>46696</v>
      </c>
      <c r="D13" s="22">
        <v>48796</v>
      </c>
      <c r="E13" s="22">
        <v>40782</v>
      </c>
      <c r="F13" s="22">
        <v>34809</v>
      </c>
      <c r="G13" s="22">
        <v>35828</v>
      </c>
      <c r="H13" s="22">
        <v>41499</v>
      </c>
      <c r="I13" s="22">
        <v>47188</v>
      </c>
      <c r="J13" s="22">
        <v>45102</v>
      </c>
      <c r="K13" s="22">
        <v>36304</v>
      </c>
      <c r="L13" s="22">
        <v>25418</v>
      </c>
      <c r="M13" s="22">
        <v>19290</v>
      </c>
      <c r="N13" s="22">
        <v>16286</v>
      </c>
      <c r="O13" s="22">
        <v>12620</v>
      </c>
      <c r="P13" s="22">
        <v>9595</v>
      </c>
      <c r="Q13" s="22">
        <v>490146</v>
      </c>
    </row>
    <row r="14" spans="1:17" ht="22.5">
      <c r="A14" s="21" t="s">
        <v>135</v>
      </c>
      <c r="B14" s="20"/>
      <c r="L14" s="23">
        <f>SUM(L13:P13)</f>
        <v>83209</v>
      </c>
      <c r="M14" s="23"/>
    </row>
    <row r="16" spans="1:17" ht="15.75" thickBot="1">
      <c r="A16" s="14" t="s">
        <v>137</v>
      </c>
    </row>
    <row r="17" spans="1:17">
      <c r="A17" s="38" t="s">
        <v>106</v>
      </c>
      <c r="B17" s="26" t="s">
        <v>97</v>
      </c>
      <c r="C17" s="40" t="s">
        <v>70</v>
      </c>
      <c r="D17" s="40" t="s">
        <v>71</v>
      </c>
      <c r="E17" s="40" t="s">
        <v>72</v>
      </c>
      <c r="F17" s="40" t="s">
        <v>73</v>
      </c>
      <c r="G17" s="40" t="s">
        <v>74</v>
      </c>
      <c r="H17" s="40" t="s">
        <v>75</v>
      </c>
      <c r="I17" s="40" t="s">
        <v>76</v>
      </c>
      <c r="J17" s="40" t="s">
        <v>77</v>
      </c>
      <c r="K17" s="40" t="s">
        <v>78</v>
      </c>
      <c r="L17" s="40" t="s">
        <v>79</v>
      </c>
      <c r="M17" s="40" t="s">
        <v>99</v>
      </c>
      <c r="N17" s="40" t="s">
        <v>100</v>
      </c>
      <c r="O17" s="40" t="s">
        <v>82</v>
      </c>
      <c r="P17" s="40" t="s">
        <v>101</v>
      </c>
      <c r="Q17" s="40" t="s">
        <v>103</v>
      </c>
    </row>
    <row r="18" spans="1:17" ht="15.75" thickBot="1">
      <c r="A18" s="39"/>
      <c r="B18" s="27" t="s">
        <v>98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 t="s">
        <v>102</v>
      </c>
      <c r="Q18" s="41"/>
    </row>
    <row r="19" spans="1:17" ht="22.5">
      <c r="A19" s="17" t="s">
        <v>108</v>
      </c>
      <c r="B19" s="22">
        <v>30387</v>
      </c>
      <c r="C19" s="22">
        <v>47641</v>
      </c>
      <c r="D19" s="22">
        <v>50541</v>
      </c>
      <c r="E19" s="22">
        <v>43631</v>
      </c>
      <c r="F19" s="22">
        <v>36181</v>
      </c>
      <c r="G19" s="22">
        <v>36549</v>
      </c>
      <c r="H19" s="22">
        <v>40309</v>
      </c>
      <c r="I19" s="22">
        <v>47547</v>
      </c>
      <c r="J19" s="22">
        <v>46027</v>
      </c>
      <c r="K19" s="22">
        <v>37955</v>
      </c>
      <c r="L19" s="22">
        <v>27392</v>
      </c>
      <c r="M19" s="22">
        <v>19694</v>
      </c>
      <c r="N19" s="22">
        <v>16341</v>
      </c>
      <c r="O19" s="22">
        <v>12641</v>
      </c>
      <c r="P19" s="22">
        <v>9971</v>
      </c>
      <c r="Q19" s="22">
        <v>502807</v>
      </c>
    </row>
    <row r="20" spans="1:17" ht="22.5">
      <c r="A20" s="21" t="s">
        <v>136</v>
      </c>
      <c r="B20" s="20"/>
      <c r="L20" s="23">
        <f>SUM(L19:P19)</f>
        <v>86039</v>
      </c>
      <c r="M20" s="23"/>
    </row>
    <row r="22" spans="1:17" ht="15.75" thickBot="1">
      <c r="A22" s="14" t="s">
        <v>119</v>
      </c>
    </row>
    <row r="23" spans="1:17">
      <c r="A23" s="38" t="s">
        <v>106</v>
      </c>
      <c r="B23" s="26" t="s">
        <v>97</v>
      </c>
      <c r="C23" s="40" t="s">
        <v>70</v>
      </c>
      <c r="D23" s="40" t="s">
        <v>71</v>
      </c>
      <c r="E23" s="40" t="s">
        <v>72</v>
      </c>
      <c r="F23" s="40" t="s">
        <v>73</v>
      </c>
      <c r="G23" s="40" t="s">
        <v>74</v>
      </c>
      <c r="H23" s="40" t="s">
        <v>75</v>
      </c>
      <c r="I23" s="40" t="s">
        <v>76</v>
      </c>
      <c r="J23" s="40" t="s">
        <v>77</v>
      </c>
      <c r="K23" s="40" t="s">
        <v>78</v>
      </c>
      <c r="L23" s="40" t="s">
        <v>79</v>
      </c>
      <c r="M23" s="40" t="s">
        <v>99</v>
      </c>
      <c r="N23" s="40" t="s">
        <v>100</v>
      </c>
      <c r="O23" s="40" t="s">
        <v>82</v>
      </c>
      <c r="P23" s="40" t="s">
        <v>101</v>
      </c>
      <c r="Q23" s="40" t="s">
        <v>103</v>
      </c>
    </row>
    <row r="24" spans="1:17" ht="15.75" thickBot="1">
      <c r="A24" s="39"/>
      <c r="B24" s="27" t="s">
        <v>98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 t="s">
        <v>102</v>
      </c>
      <c r="Q24" s="41"/>
    </row>
    <row r="25" spans="1:17" ht="22.5">
      <c r="A25" s="17" t="s">
        <v>108</v>
      </c>
      <c r="B25" s="22">
        <v>28856</v>
      </c>
      <c r="C25" s="22">
        <v>48621</v>
      </c>
      <c r="D25" s="22">
        <v>52270</v>
      </c>
      <c r="E25" s="22">
        <v>46813</v>
      </c>
      <c r="F25" s="22">
        <v>38307</v>
      </c>
      <c r="G25" s="22">
        <v>37386</v>
      </c>
      <c r="H25" s="22">
        <v>39456</v>
      </c>
      <c r="I25" s="22">
        <v>47658</v>
      </c>
      <c r="J25" s="22">
        <v>47127</v>
      </c>
      <c r="K25" s="22">
        <v>39424</v>
      </c>
      <c r="L25" s="22">
        <v>28669</v>
      </c>
      <c r="M25" s="22">
        <v>20523</v>
      </c>
      <c r="N25" s="22">
        <v>16206</v>
      </c>
      <c r="O25" s="22">
        <v>12453</v>
      </c>
      <c r="P25" s="22">
        <v>10069</v>
      </c>
      <c r="Q25" s="22">
        <v>513838</v>
      </c>
    </row>
    <row r="26" spans="1:17" ht="22.5">
      <c r="A26" s="21" t="s">
        <v>138</v>
      </c>
      <c r="B26" s="20"/>
      <c r="L26" s="23">
        <f>SUM(L25:P25)</f>
        <v>87920</v>
      </c>
      <c r="M26" s="23"/>
    </row>
    <row r="28" spans="1:17" ht="15.75" thickBot="1">
      <c r="A28" s="14" t="s">
        <v>139</v>
      </c>
    </row>
    <row r="29" spans="1:17">
      <c r="A29" s="38" t="s">
        <v>106</v>
      </c>
      <c r="B29" s="26" t="s">
        <v>97</v>
      </c>
      <c r="C29" s="40" t="s">
        <v>70</v>
      </c>
      <c r="D29" s="40" t="s">
        <v>71</v>
      </c>
      <c r="E29" s="40" t="s">
        <v>72</v>
      </c>
      <c r="F29" s="40" t="s">
        <v>73</v>
      </c>
      <c r="G29" s="40" t="s">
        <v>74</v>
      </c>
      <c r="H29" s="40" t="s">
        <v>75</v>
      </c>
      <c r="I29" s="40" t="s">
        <v>76</v>
      </c>
      <c r="J29" s="40" t="s">
        <v>77</v>
      </c>
      <c r="K29" s="40" t="s">
        <v>78</v>
      </c>
      <c r="L29" s="40" t="s">
        <v>79</v>
      </c>
      <c r="M29" s="40" t="s">
        <v>99</v>
      </c>
      <c r="N29" s="40" t="s">
        <v>100</v>
      </c>
      <c r="O29" s="40" t="s">
        <v>82</v>
      </c>
      <c r="P29" s="40" t="s">
        <v>101</v>
      </c>
      <c r="Q29" s="40" t="s">
        <v>103</v>
      </c>
    </row>
    <row r="30" spans="1:17" ht="15.75" thickBot="1">
      <c r="A30" s="39"/>
      <c r="B30" s="27" t="s">
        <v>98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 t="s">
        <v>102</v>
      </c>
      <c r="Q30" s="41"/>
    </row>
    <row r="31" spans="1:17" ht="22.5">
      <c r="A31" s="17" t="s">
        <v>108</v>
      </c>
      <c r="B31" s="22">
        <v>28355</v>
      </c>
      <c r="C31" s="22">
        <v>49685</v>
      </c>
      <c r="D31" s="22">
        <v>54698</v>
      </c>
      <c r="E31" s="22">
        <v>49495</v>
      </c>
      <c r="F31" s="22">
        <v>40785</v>
      </c>
      <c r="G31" s="22">
        <v>38038</v>
      </c>
      <c r="H31" s="22">
        <v>39402</v>
      </c>
      <c r="I31" s="22">
        <v>47235</v>
      </c>
      <c r="J31" s="22">
        <v>48335</v>
      </c>
      <c r="K31" s="22">
        <v>41146</v>
      </c>
      <c r="L31" s="22">
        <v>30225</v>
      </c>
      <c r="M31" s="22">
        <v>21231</v>
      </c>
      <c r="N31" s="22">
        <v>16435</v>
      </c>
      <c r="O31" s="22">
        <v>12224</v>
      </c>
      <c r="P31" s="22">
        <v>10252</v>
      </c>
      <c r="Q31" s="22">
        <v>527541</v>
      </c>
    </row>
    <row r="32" spans="1:17" ht="22.5">
      <c r="A32" s="21" t="s">
        <v>140</v>
      </c>
      <c r="B32" s="20"/>
      <c r="L32" s="23">
        <f>SUM(L31:P31)</f>
        <v>90367</v>
      </c>
      <c r="M32" s="23"/>
    </row>
  </sheetData>
  <mergeCells count="80">
    <mergeCell ref="Q29:Q30"/>
    <mergeCell ref="Q23:Q24"/>
    <mergeCell ref="A29:A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17:Q18"/>
    <mergeCell ref="A23:A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L17:L18"/>
    <mergeCell ref="M17:M18"/>
    <mergeCell ref="N17:N18"/>
    <mergeCell ref="O17:O18"/>
    <mergeCell ref="P17:P18"/>
    <mergeCell ref="G17:G18"/>
    <mergeCell ref="H17:H18"/>
    <mergeCell ref="I17:I18"/>
    <mergeCell ref="J17:J18"/>
    <mergeCell ref="K17:K18"/>
    <mergeCell ref="A17:A18"/>
    <mergeCell ref="C17:C18"/>
    <mergeCell ref="D17:D18"/>
    <mergeCell ref="E17:E18"/>
    <mergeCell ref="F17:F18"/>
    <mergeCell ref="A3:A4"/>
    <mergeCell ref="C3:C4"/>
    <mergeCell ref="D3:D4"/>
    <mergeCell ref="E3:E4"/>
    <mergeCell ref="F3:F4"/>
    <mergeCell ref="A11:A12"/>
    <mergeCell ref="C11:C12"/>
    <mergeCell ref="D11:D12"/>
    <mergeCell ref="E11:E12"/>
    <mergeCell ref="F11:F12"/>
    <mergeCell ref="G11:G12"/>
    <mergeCell ref="H11:H12"/>
    <mergeCell ref="I11:I12"/>
    <mergeCell ref="J11:J12"/>
    <mergeCell ref="N3:N4"/>
    <mergeCell ref="M3:M4"/>
    <mergeCell ref="G3:G4"/>
    <mergeCell ref="H3:H4"/>
    <mergeCell ref="I3:I4"/>
    <mergeCell ref="J3:J4"/>
    <mergeCell ref="K3:K4"/>
    <mergeCell ref="L3:L4"/>
    <mergeCell ref="O3:O4"/>
    <mergeCell ref="P3:P4"/>
    <mergeCell ref="Q3:Q4"/>
    <mergeCell ref="Q11:Q12"/>
    <mergeCell ref="K11:K12"/>
    <mergeCell ref="L11:L12"/>
    <mergeCell ref="M11:M12"/>
    <mergeCell ref="N11:N12"/>
    <mergeCell ref="O11:O12"/>
    <mergeCell ref="P11:P12"/>
  </mergeCells>
  <hyperlinks>
    <hyperlink ref="M3" r:id="rId1" location="foot3" display="https://www.fhwa.dot.gov/policyinformation/statistics/2009/dl22.cfm - foot3"/>
    <hyperlink ref="N3" r:id="rId2" location="foot3" display="https://www.fhwa.dot.gov/policyinformation/statistics/2009/dl22.cfm - foot3"/>
    <hyperlink ref="P4" r:id="rId3" location="foot3" display="https://www.fhwa.dot.gov/policyinformation/statistics/2009/dl22.cfm - foot3"/>
    <hyperlink ref="M11" r:id="rId4" location="foot3" display="https://www.fhwa.dot.gov/policyinformation/statistics/2009/dl22.cfm - foot3"/>
    <hyperlink ref="N11" r:id="rId5" location="foot3" display="https://www.fhwa.dot.gov/policyinformation/statistics/2009/dl22.cfm - foot3"/>
    <hyperlink ref="P12" r:id="rId6" location="foot3" display="https://www.fhwa.dot.gov/policyinformation/statistics/2009/dl22.cfm - foot3"/>
    <hyperlink ref="A1" r:id="rId7"/>
    <hyperlink ref="M17" r:id="rId8" location="foot3" display="https://www.fhwa.dot.gov/policyinformation/statistics/2009/dl22.cfm - foot3"/>
    <hyperlink ref="N17" r:id="rId9" location="foot3" display="https://www.fhwa.dot.gov/policyinformation/statistics/2009/dl22.cfm - foot3"/>
    <hyperlink ref="P18" r:id="rId10" location="foot3" display="https://www.fhwa.dot.gov/policyinformation/statistics/2009/dl22.cfm - foot3"/>
    <hyperlink ref="M23" r:id="rId11" location="foot3" display="https://www.fhwa.dot.gov/policyinformation/statistics/2009/dl22.cfm - foot3"/>
    <hyperlink ref="N23" r:id="rId12" location="foot3" display="https://www.fhwa.dot.gov/policyinformation/statistics/2009/dl22.cfm - foot3"/>
    <hyperlink ref="P24" r:id="rId13" location="foot3" display="https://www.fhwa.dot.gov/policyinformation/statistics/2009/dl22.cfm - foot3"/>
    <hyperlink ref="M29" r:id="rId14" location="foot3" display="https://www.fhwa.dot.gov/policyinformation/statistics/2009/dl22.cfm - foot3"/>
    <hyperlink ref="N29" r:id="rId15" location="foot3" display="https://www.fhwa.dot.gov/policyinformation/statistics/2009/dl22.cfm - foot3"/>
    <hyperlink ref="P30" r:id="rId16" location="foot3" display="https://www.fhwa.dot.gov/policyinformation/statistics/2009/dl22.cfm - foot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S17" sqref="S17"/>
    </sheetView>
  </sheetViews>
  <sheetFormatPr defaultRowHeight="15"/>
  <sheetData>
    <row r="1" spans="1:17">
      <c r="A1" t="s">
        <v>112</v>
      </c>
    </row>
    <row r="2" spans="1:17" ht="15.75" thickBot="1">
      <c r="A2" s="14" t="s">
        <v>134</v>
      </c>
    </row>
    <row r="3" spans="1:17" ht="15" customHeight="1">
      <c r="A3" s="38" t="s">
        <v>106</v>
      </c>
      <c r="B3" s="24" t="s">
        <v>97</v>
      </c>
      <c r="C3" s="40" t="s">
        <v>70</v>
      </c>
      <c r="D3" s="40" t="s">
        <v>71</v>
      </c>
      <c r="E3" s="40" t="s">
        <v>72</v>
      </c>
      <c r="F3" s="40" t="s">
        <v>73</v>
      </c>
      <c r="G3" s="40" t="s">
        <v>74</v>
      </c>
      <c r="H3" s="40" t="s">
        <v>75</v>
      </c>
      <c r="I3" s="40" t="s">
        <v>76</v>
      </c>
      <c r="J3" s="40" t="s">
        <v>77</v>
      </c>
      <c r="K3" s="40" t="s">
        <v>78</v>
      </c>
      <c r="L3" s="40" t="s">
        <v>79</v>
      </c>
      <c r="M3" s="40" t="s">
        <v>99</v>
      </c>
      <c r="N3" s="40" t="s">
        <v>100</v>
      </c>
      <c r="O3" s="40" t="s">
        <v>82</v>
      </c>
      <c r="P3" s="40" t="s">
        <v>101</v>
      </c>
      <c r="Q3" s="40" t="s">
        <v>103</v>
      </c>
    </row>
    <row r="4" spans="1:17" ht="15.75" thickBot="1">
      <c r="A4" s="39"/>
      <c r="B4" s="25" t="s">
        <v>98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 t="s">
        <v>102</v>
      </c>
      <c r="Q4" s="41"/>
    </row>
    <row r="5" spans="1:17" ht="15.75" thickBot="1">
      <c r="A5" s="17" t="s">
        <v>105</v>
      </c>
      <c r="B5" s="22">
        <v>11503</v>
      </c>
      <c r="C5" s="22">
        <v>18680</v>
      </c>
      <c r="D5" s="22">
        <v>20693</v>
      </c>
      <c r="E5" s="22">
        <v>19146</v>
      </c>
      <c r="F5" s="22">
        <v>16475</v>
      </c>
      <c r="G5" s="22">
        <v>17027</v>
      </c>
      <c r="H5" s="22">
        <v>17588</v>
      </c>
      <c r="I5" s="22">
        <v>21085</v>
      </c>
      <c r="J5" s="22">
        <v>21588</v>
      </c>
      <c r="K5" s="22">
        <v>18396</v>
      </c>
      <c r="L5" s="22">
        <v>12879</v>
      </c>
      <c r="M5" s="22">
        <v>9032</v>
      </c>
      <c r="N5" s="22">
        <v>6152</v>
      </c>
      <c r="O5" s="22">
        <v>4343</v>
      </c>
      <c r="P5" s="22">
        <v>3025</v>
      </c>
      <c r="Q5" s="22">
        <v>217612</v>
      </c>
    </row>
    <row r="6" spans="1:17" ht="15.75" thickBot="1">
      <c r="A6" s="17" t="s">
        <v>104</v>
      </c>
      <c r="B6" s="22">
        <v>10686</v>
      </c>
      <c r="C6" s="22">
        <v>17500</v>
      </c>
      <c r="D6" s="22">
        <v>18872</v>
      </c>
      <c r="E6" s="22">
        <v>17572</v>
      </c>
      <c r="F6" s="22">
        <v>15118</v>
      </c>
      <c r="G6" s="22">
        <v>15548</v>
      </c>
      <c r="H6" s="22">
        <v>16980</v>
      </c>
      <c r="I6" s="22">
        <v>20502</v>
      </c>
      <c r="J6" s="22">
        <v>20374</v>
      </c>
      <c r="K6" s="22">
        <v>16691</v>
      </c>
      <c r="L6" s="22">
        <v>11914</v>
      </c>
      <c r="M6" s="22">
        <v>8524</v>
      </c>
      <c r="N6" s="22">
        <v>6262</v>
      </c>
      <c r="O6" s="22">
        <v>4553</v>
      </c>
      <c r="P6" s="22">
        <v>3220</v>
      </c>
      <c r="Q6" s="22">
        <v>204316</v>
      </c>
    </row>
    <row r="7" spans="1:17" ht="22.5">
      <c r="A7" s="17" t="s">
        <v>108</v>
      </c>
      <c r="B7" s="1">
        <f>SUM(B5:B6)</f>
        <v>22189</v>
      </c>
      <c r="C7" s="1">
        <f t="shared" ref="C7:Q7" si="0">SUM(C5:C6)</f>
        <v>36180</v>
      </c>
      <c r="D7" s="1">
        <f t="shared" si="0"/>
        <v>39565</v>
      </c>
      <c r="E7" s="1">
        <f t="shared" si="0"/>
        <v>36718</v>
      </c>
      <c r="F7" s="1">
        <f t="shared" si="0"/>
        <v>31593</v>
      </c>
      <c r="G7" s="1">
        <f t="shared" si="0"/>
        <v>32575</v>
      </c>
      <c r="H7" s="1">
        <f t="shared" si="0"/>
        <v>34568</v>
      </c>
      <c r="I7" s="1">
        <f t="shared" si="0"/>
        <v>41587</v>
      </c>
      <c r="J7" s="1">
        <f t="shared" si="0"/>
        <v>41962</v>
      </c>
      <c r="K7" s="1">
        <f t="shared" si="0"/>
        <v>35087</v>
      </c>
      <c r="L7" s="1">
        <f t="shared" si="0"/>
        <v>24793</v>
      </c>
      <c r="M7" s="1">
        <f t="shared" si="0"/>
        <v>17556</v>
      </c>
      <c r="N7" s="1">
        <f t="shared" si="0"/>
        <v>12414</v>
      </c>
      <c r="O7" s="1">
        <f t="shared" si="0"/>
        <v>8896</v>
      </c>
      <c r="P7" s="1">
        <f t="shared" si="0"/>
        <v>6245</v>
      </c>
      <c r="Q7" s="1">
        <f t="shared" si="0"/>
        <v>421928</v>
      </c>
    </row>
    <row r="8" spans="1:17" ht="22.5">
      <c r="A8" s="21" t="s">
        <v>135</v>
      </c>
      <c r="B8" s="20"/>
      <c r="L8" s="23">
        <f>SUM(L7:P7)</f>
        <v>69904</v>
      </c>
      <c r="M8" s="23"/>
    </row>
    <row r="10" spans="1:17" ht="15.75" thickBot="1">
      <c r="A10" s="14" t="s">
        <v>137</v>
      </c>
    </row>
    <row r="11" spans="1:17">
      <c r="A11" s="38" t="s">
        <v>106</v>
      </c>
      <c r="B11" s="26" t="s">
        <v>97</v>
      </c>
      <c r="C11" s="40" t="s">
        <v>70</v>
      </c>
      <c r="D11" s="40" t="s">
        <v>71</v>
      </c>
      <c r="E11" s="40" t="s">
        <v>72</v>
      </c>
      <c r="F11" s="40" t="s">
        <v>73</v>
      </c>
      <c r="G11" s="40" t="s">
        <v>74</v>
      </c>
      <c r="H11" s="40" t="s">
        <v>75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99</v>
      </c>
      <c r="N11" s="40" t="s">
        <v>100</v>
      </c>
      <c r="O11" s="40" t="s">
        <v>82</v>
      </c>
      <c r="P11" s="40" t="s">
        <v>101</v>
      </c>
      <c r="Q11" s="40" t="s">
        <v>103</v>
      </c>
    </row>
    <row r="12" spans="1:17" ht="15.75" thickBot="1">
      <c r="A12" s="39"/>
      <c r="B12" s="27" t="s">
        <v>98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 t="s">
        <v>102</v>
      </c>
      <c r="Q12" s="41"/>
    </row>
    <row r="13" spans="1:17" ht="22.5">
      <c r="A13" s="17" t="s">
        <v>108</v>
      </c>
      <c r="B13" s="22">
        <v>21838</v>
      </c>
      <c r="C13" s="22">
        <v>35483</v>
      </c>
      <c r="D13" s="22">
        <v>38976</v>
      </c>
      <c r="E13" s="22">
        <v>37435</v>
      </c>
      <c r="F13" s="22">
        <v>32233</v>
      </c>
      <c r="G13" s="22">
        <v>32412</v>
      </c>
      <c r="H13" s="22">
        <v>32787</v>
      </c>
      <c r="I13" s="22">
        <v>40494</v>
      </c>
      <c r="J13" s="22">
        <v>41918</v>
      </c>
      <c r="K13" s="22">
        <v>35743</v>
      </c>
      <c r="L13" s="22">
        <v>26423</v>
      </c>
      <c r="M13" s="22">
        <v>18522</v>
      </c>
      <c r="N13" s="22">
        <v>12678</v>
      </c>
      <c r="O13" s="22">
        <v>8690</v>
      </c>
      <c r="P13" s="22">
        <v>5948</v>
      </c>
      <c r="Q13" s="22">
        <v>421580</v>
      </c>
    </row>
    <row r="14" spans="1:17" ht="22.5">
      <c r="A14" s="21" t="s">
        <v>136</v>
      </c>
      <c r="B14" s="20"/>
      <c r="L14" s="23">
        <f>SUM(L13:P13)</f>
        <v>72261</v>
      </c>
      <c r="M14" s="23"/>
    </row>
  </sheetData>
  <mergeCells count="32">
    <mergeCell ref="A11:A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3:L4"/>
    <mergeCell ref="Q11:Q12"/>
    <mergeCell ref="L11:L12"/>
    <mergeCell ref="M11:M12"/>
    <mergeCell ref="N11:N12"/>
    <mergeCell ref="O11:O12"/>
    <mergeCell ref="P11:P12"/>
    <mergeCell ref="G3:G4"/>
    <mergeCell ref="H3:H4"/>
    <mergeCell ref="I3:I4"/>
    <mergeCell ref="J3:J4"/>
    <mergeCell ref="K3:K4"/>
    <mergeCell ref="A3:A4"/>
    <mergeCell ref="C3:C4"/>
    <mergeCell ref="D3:D4"/>
    <mergeCell ref="E3:E4"/>
    <mergeCell ref="F3:F4"/>
    <mergeCell ref="N3:N4"/>
    <mergeCell ref="O3:O4"/>
    <mergeCell ref="P3:P4"/>
    <mergeCell ref="Q3:Q4"/>
    <mergeCell ref="M3:M4"/>
  </mergeCells>
  <hyperlinks>
    <hyperlink ref="M3" r:id="rId1" location="foot3" display="https://www.fhwa.dot.gov/policyinformation/statistics/2009/dl22.cfm - foot3"/>
    <hyperlink ref="N3" r:id="rId2" location="foot3" display="https://www.fhwa.dot.gov/policyinformation/statistics/2009/dl22.cfm - foot3"/>
    <hyperlink ref="P4" r:id="rId3" location="foot3" display="https://www.fhwa.dot.gov/policyinformation/statistics/2009/dl22.cfm - foot3"/>
    <hyperlink ref="M11" r:id="rId4" location="foot3" display="https://www.fhwa.dot.gov/policyinformation/statistics/2009/dl22.cfm - foot3"/>
    <hyperlink ref="N11" r:id="rId5" location="foot3" display="https://www.fhwa.dot.gov/policyinformation/statistics/2009/dl22.cfm - foot3"/>
    <hyperlink ref="P12" r:id="rId6" location="foot3" display="https://www.fhwa.dot.gov/policyinformation/statistics/2009/dl22.cfm - foot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dataOverview</vt:lpstr>
      <vt:lpstr>Washington</vt:lpstr>
      <vt:lpstr>Colorado</vt:lpstr>
      <vt:lpstr>Nevada</vt:lpstr>
      <vt:lpstr>North Dakota</vt:lpstr>
      <vt:lpstr>Wyoming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 Qin</dc:creator>
  <cp:lastModifiedBy>Laney Qin</cp:lastModifiedBy>
  <dcterms:created xsi:type="dcterms:W3CDTF">2018-04-10T06:21:45Z</dcterms:created>
  <dcterms:modified xsi:type="dcterms:W3CDTF">2018-04-26T05:18:04Z</dcterms:modified>
</cp:coreProperties>
</file>