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408"/>
  </bookViews>
  <sheets>
    <sheet name="Riassunto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4" i="1"/>
  <c r="D5" i="1"/>
  <c r="D6" i="1"/>
  <c r="D7" i="1"/>
  <c r="D8" i="1"/>
  <c r="D9" i="1"/>
  <c r="D10" i="1"/>
  <c r="D11" i="1"/>
  <c r="D4" i="1"/>
  <c r="P5" i="1"/>
  <c r="P6" i="1"/>
  <c r="P8" i="1"/>
  <c r="P9" i="1"/>
  <c r="P10" i="1"/>
  <c r="P11" i="1"/>
  <c r="F5" i="1"/>
  <c r="F6" i="1"/>
  <c r="F7" i="1"/>
  <c r="F8" i="1"/>
  <c r="F9" i="1"/>
  <c r="F10" i="1"/>
  <c r="F11" i="1"/>
  <c r="F4" i="1"/>
  <c r="W4" i="1"/>
  <c r="W8" i="1" l="1"/>
  <c r="X8" i="1"/>
  <c r="W5" i="1" l="1"/>
  <c r="W6" i="1"/>
  <c r="X6" i="1"/>
  <c r="X5" i="1" l="1"/>
  <c r="W7" i="1"/>
  <c r="X7" i="1"/>
  <c r="W9" i="1"/>
  <c r="X9" i="1"/>
  <c r="W10" i="1" l="1"/>
  <c r="X10" i="1"/>
  <c r="X11" i="1"/>
  <c r="W11" i="1"/>
  <c r="X4" i="1" l="1"/>
</calcChain>
</file>

<file path=xl/sharedStrings.xml><?xml version="1.0" encoding="utf-8"?>
<sst xmlns="http://schemas.openxmlformats.org/spreadsheetml/2006/main" count="40" uniqueCount="37">
  <si>
    <t>tabella riassuntiva dei valori dei parametri</t>
  </si>
  <si>
    <t>Cf [fF]</t>
  </si>
  <si>
    <t>Vth [mV]</t>
  </si>
  <si>
    <t>P[1]</t>
  </si>
  <si>
    <t>P[2]</t>
  </si>
  <si>
    <t>P[3]</t>
  </si>
  <si>
    <t xml:space="preserve">P[0] </t>
  </si>
  <si>
    <t>P[0] = Vth*Cf - If*t0</t>
  </si>
  <si>
    <t>P[1] = t0</t>
  </si>
  <si>
    <r>
      <t xml:space="preserve">P[2] = </t>
    </r>
    <r>
      <rPr>
        <sz val="11"/>
        <color theme="1"/>
        <rFont val="Calibri"/>
        <family val="2"/>
      </rPr>
      <t>τ</t>
    </r>
  </si>
  <si>
    <t>P[3] = If</t>
  </si>
  <si>
    <t>P[4]</t>
  </si>
  <si>
    <t>P[4] = Costante</t>
  </si>
  <si>
    <t>eVth [mV]</t>
  </si>
  <si>
    <t>eP[0]</t>
  </si>
  <si>
    <t>eP[1]</t>
  </si>
  <si>
    <t>eP[2]</t>
  </si>
  <si>
    <t>eP[3]</t>
  </si>
  <si>
    <t>eP[4]</t>
  </si>
  <si>
    <t>Vth [DAC]</t>
  </si>
  <si>
    <t>impostato</t>
  </si>
  <si>
    <t>misurati</t>
  </si>
  <si>
    <t>derivati</t>
  </si>
  <si>
    <t>Ifeed [DAC]</t>
  </si>
  <si>
    <t>Ifeed [nA]</t>
  </si>
  <si>
    <t>standard</t>
  </si>
  <si>
    <t>2*Ifeed</t>
  </si>
  <si>
    <t>Ifeed/2</t>
  </si>
  <si>
    <t>Ifeed/4</t>
  </si>
  <si>
    <t>Vth*1.5</t>
  </si>
  <si>
    <t>cambio Cf</t>
  </si>
  <si>
    <t>IBiasP*2</t>
  </si>
  <si>
    <t>IBiasP/2</t>
  </si>
  <si>
    <t>IBiasP1 [DAC]</t>
  </si>
  <si>
    <t>IBiasP1 [uA]</t>
  </si>
  <si>
    <t>IBiasP2 [DAC]</t>
  </si>
  <si>
    <t>χ^2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</si>
</sst>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365760</xdr:colOff>
      <xdr:row>13</xdr:row>
      <xdr:rowOff>41910</xdr:rowOff>
    </xdr:from>
    <xdr:ext cx="65" cy="172227"/>
    <xdr:sp macro="" textlink="">
      <xdr:nvSpPr>
        <xdr:cNvPr id="2" name="TextBox 1"/>
        <xdr:cNvSpPr txBox="1"/>
      </xdr:nvSpPr>
      <xdr:spPr>
        <a:xfrm>
          <a:off x="6758940" y="2419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topLeftCell="K1" workbookViewId="0">
      <selection activeCell="V12" sqref="V12"/>
    </sheetView>
  </sheetViews>
  <sheetFormatPr defaultRowHeight="14.4" x14ac:dyDescent="0.3"/>
  <cols>
    <col min="1" max="1" width="9.6640625" customWidth="1"/>
    <col min="4" max="4" width="9.5546875" bestFit="1" customWidth="1"/>
    <col min="5" max="5" width="10.6640625" bestFit="1" customWidth="1"/>
    <col min="6" max="6" width="10.6640625" customWidth="1"/>
    <col min="7" max="7" width="12.109375" bestFit="1" customWidth="1"/>
    <col min="8" max="8" width="10.6640625" customWidth="1"/>
    <col min="9" max="9" width="12.109375" bestFit="1" customWidth="1"/>
    <col min="10" max="10" width="10.77734375" bestFit="1" customWidth="1"/>
    <col min="11" max="11" width="10.77734375" customWidth="1"/>
  </cols>
  <sheetData>
    <row r="1" spans="1:24" x14ac:dyDescent="0.3">
      <c r="A1" t="s">
        <v>0</v>
      </c>
    </row>
    <row r="2" spans="1:24" x14ac:dyDescent="0.3">
      <c r="B2" s="5" t="s">
        <v>20</v>
      </c>
      <c r="C2" s="5"/>
      <c r="D2" s="5"/>
      <c r="E2" s="5"/>
      <c r="F2" s="5"/>
      <c r="G2" s="5"/>
      <c r="H2" s="5"/>
      <c r="I2" s="5"/>
      <c r="J2" s="5"/>
      <c r="K2" s="4"/>
      <c r="L2" s="5" t="s">
        <v>21</v>
      </c>
      <c r="M2" s="5"/>
      <c r="N2" s="5"/>
      <c r="O2" s="5"/>
      <c r="P2" s="5"/>
      <c r="Q2" s="5"/>
      <c r="R2" s="5"/>
      <c r="S2" s="5"/>
      <c r="T2" s="5"/>
      <c r="U2" s="5"/>
      <c r="V2" s="5"/>
      <c r="W2" s="5" t="s">
        <v>22</v>
      </c>
      <c r="X2" s="5"/>
    </row>
    <row r="3" spans="1:24" x14ac:dyDescent="0.3">
      <c r="B3" t="s">
        <v>1</v>
      </c>
      <c r="C3" t="s">
        <v>19</v>
      </c>
      <c r="D3" t="s">
        <v>2</v>
      </c>
      <c r="E3" t="s">
        <v>23</v>
      </c>
      <c r="F3" t="s">
        <v>24</v>
      </c>
      <c r="G3" t="s">
        <v>33</v>
      </c>
      <c r="H3" t="s">
        <v>34</v>
      </c>
      <c r="I3" t="s">
        <v>35</v>
      </c>
      <c r="J3" t="s">
        <v>34</v>
      </c>
      <c r="K3" s="6" t="s">
        <v>36</v>
      </c>
      <c r="L3" t="s">
        <v>6</v>
      </c>
      <c r="M3" t="s">
        <v>14</v>
      </c>
      <c r="N3" t="s">
        <v>3</v>
      </c>
      <c r="O3" t="s">
        <v>15</v>
      </c>
      <c r="P3" t="s">
        <v>3</v>
      </c>
      <c r="Q3" t="s">
        <v>4</v>
      </c>
      <c r="R3" t="s">
        <v>16</v>
      </c>
      <c r="S3" t="s">
        <v>5</v>
      </c>
      <c r="T3" t="s">
        <v>17</v>
      </c>
      <c r="U3" t="s">
        <v>11</v>
      </c>
      <c r="V3" t="s">
        <v>18</v>
      </c>
      <c r="W3" t="s">
        <v>2</v>
      </c>
      <c r="X3" t="s">
        <v>13</v>
      </c>
    </row>
    <row r="4" spans="1:24" x14ac:dyDescent="0.3">
      <c r="A4" t="s">
        <v>25</v>
      </c>
      <c r="B4">
        <v>2.4</v>
      </c>
      <c r="C4">
        <v>60</v>
      </c>
      <c r="D4" s="1">
        <f>C4*514.49/50.21</f>
        <v>614.80581557458675</v>
      </c>
      <c r="E4">
        <v>75</v>
      </c>
      <c r="F4">
        <f>E4*10/80</f>
        <v>9.375</v>
      </c>
      <c r="G4">
        <v>100</v>
      </c>
      <c r="H4">
        <v>0.5</v>
      </c>
      <c r="I4">
        <v>150</v>
      </c>
      <c r="J4">
        <v>1.5</v>
      </c>
      <c r="K4">
        <v>35.11</v>
      </c>
      <c r="L4">
        <v>1366</v>
      </c>
      <c r="M4">
        <v>1.8</v>
      </c>
      <c r="N4">
        <v>-24.15</v>
      </c>
      <c r="O4">
        <v>0.09</v>
      </c>
      <c r="P4">
        <f>N4+25</f>
        <v>0.85000000000000142</v>
      </c>
      <c r="Q4">
        <v>21.08</v>
      </c>
      <c r="R4">
        <v>7.0000000000000007E-2</v>
      </c>
      <c r="S4">
        <v>13.43</v>
      </c>
      <c r="T4">
        <v>0.06</v>
      </c>
      <c r="U4">
        <v>-1746</v>
      </c>
      <c r="V4">
        <v>2.1</v>
      </c>
      <c r="W4" s="3">
        <f>(L4+N4*S4)/B4</f>
        <v>434.02729166666671</v>
      </c>
      <c r="X4" s="1">
        <f>SQRT(M4^2+((S4*O4)^2+(T4*N4)^2)^2)/B4</f>
        <v>1.6623675773651738</v>
      </c>
    </row>
    <row r="5" spans="1:24" s="2" customFormat="1" x14ac:dyDescent="0.3">
      <c r="A5" t="s">
        <v>26</v>
      </c>
      <c r="B5" s="2">
        <v>2.4</v>
      </c>
      <c r="C5" s="2">
        <v>60</v>
      </c>
      <c r="D5" s="1">
        <f t="shared" ref="D5:D11" si="0">C5*514.49/50.21</f>
        <v>614.80581557458675</v>
      </c>
      <c r="E5" s="2">
        <v>160</v>
      </c>
      <c r="F5">
        <f t="shared" ref="F5:F11" si="1">E5*10/80</f>
        <v>20</v>
      </c>
      <c r="G5" s="2">
        <v>100</v>
      </c>
      <c r="H5">
        <v>0.5</v>
      </c>
      <c r="I5" s="2">
        <v>150</v>
      </c>
      <c r="J5">
        <v>1.5</v>
      </c>
      <c r="K5">
        <v>73.239999999999995</v>
      </c>
      <c r="L5" s="2">
        <v>2346</v>
      </c>
      <c r="M5" s="2">
        <v>15</v>
      </c>
      <c r="N5" s="2">
        <v>-25</v>
      </c>
      <c r="O5" s="2">
        <v>0.1</v>
      </c>
      <c r="P5">
        <f t="shared" ref="P5:P11" si="2">N5+25</f>
        <v>0</v>
      </c>
      <c r="Q5" s="2">
        <v>25</v>
      </c>
      <c r="R5" s="2">
        <v>0.42</v>
      </c>
      <c r="S5" s="2">
        <v>33.549999999999997</v>
      </c>
      <c r="T5" s="2">
        <v>0.21</v>
      </c>
      <c r="U5" s="2">
        <v>-3427</v>
      </c>
      <c r="V5" s="2">
        <v>22</v>
      </c>
      <c r="W5" s="3">
        <f>(L5+N5*S5)/B5</f>
        <v>628.02083333333337</v>
      </c>
      <c r="X5" s="3">
        <f>SQRT(M5^2+((S5*O5)^2+(T5*N5)^2)^2)/B5</f>
        <v>17.339932053121757</v>
      </c>
    </row>
    <row r="6" spans="1:24" x14ac:dyDescent="0.3">
      <c r="A6" t="s">
        <v>27</v>
      </c>
      <c r="B6">
        <v>2.4</v>
      </c>
      <c r="C6">
        <v>60</v>
      </c>
      <c r="D6" s="1">
        <f t="shared" si="0"/>
        <v>614.80581557458675</v>
      </c>
      <c r="E6">
        <v>40</v>
      </c>
      <c r="F6">
        <f t="shared" si="1"/>
        <v>5</v>
      </c>
      <c r="G6">
        <v>100</v>
      </c>
      <c r="H6">
        <v>0.5</v>
      </c>
      <c r="I6">
        <v>150</v>
      </c>
      <c r="J6">
        <v>1.5</v>
      </c>
      <c r="K6">
        <v>6.5</v>
      </c>
      <c r="L6">
        <v>159</v>
      </c>
      <c r="M6">
        <v>30</v>
      </c>
      <c r="N6">
        <v>-5.8</v>
      </c>
      <c r="O6">
        <v>1.2</v>
      </c>
      <c r="P6">
        <f t="shared" si="2"/>
        <v>19.2</v>
      </c>
      <c r="Q6">
        <v>22.74</v>
      </c>
      <c r="R6">
        <v>0.21</v>
      </c>
      <c r="S6">
        <v>6.3</v>
      </c>
      <c r="T6">
        <v>0.23</v>
      </c>
      <c r="U6">
        <v>-315</v>
      </c>
      <c r="V6">
        <v>38</v>
      </c>
      <c r="W6" s="3">
        <f>(L6+N6*S6)/B6</f>
        <v>51.025000000000006</v>
      </c>
      <c r="X6" s="3">
        <f xml:space="preserve"> SQRT(M6^2+((S6*O6)^2+(N6*T6)^2))/B6</f>
        <v>12.902769109553363</v>
      </c>
    </row>
    <row r="7" spans="1:24" x14ac:dyDescent="0.3">
      <c r="A7" t="s">
        <v>28</v>
      </c>
      <c r="B7">
        <v>2.4</v>
      </c>
      <c r="C7">
        <v>60</v>
      </c>
      <c r="D7" s="1">
        <f t="shared" si="0"/>
        <v>614.80581557458675</v>
      </c>
      <c r="E7">
        <v>10</v>
      </c>
      <c r="F7">
        <f t="shared" si="1"/>
        <v>1.25</v>
      </c>
      <c r="G7">
        <v>100</v>
      </c>
      <c r="H7">
        <v>0.5</v>
      </c>
      <c r="I7">
        <v>150</v>
      </c>
      <c r="J7">
        <v>1.5</v>
      </c>
      <c r="K7">
        <v>7.14</v>
      </c>
      <c r="L7">
        <v>80</v>
      </c>
      <c r="M7">
        <v>13</v>
      </c>
      <c r="N7">
        <v>-2.77</v>
      </c>
      <c r="O7">
        <v>0.9</v>
      </c>
      <c r="P7">
        <f t="shared" si="2"/>
        <v>22.23</v>
      </c>
      <c r="Q7">
        <v>23.9</v>
      </c>
      <c r="R7">
        <v>1.9</v>
      </c>
      <c r="S7">
        <v>1.97</v>
      </c>
      <c r="T7">
        <v>0.13</v>
      </c>
      <c r="U7">
        <v>-23.5</v>
      </c>
      <c r="V7">
        <v>8.5</v>
      </c>
      <c r="W7" s="1">
        <f>(L7+M7*S7)/B7</f>
        <v>44.00416666666667</v>
      </c>
      <c r="X7" s="1">
        <f>SQRT(M7^2+((S7*O7)^2+(T7*N7)^2)^2)/B7</f>
        <v>5.5857246877000772</v>
      </c>
    </row>
    <row r="8" spans="1:24" x14ac:dyDescent="0.3">
      <c r="A8" t="s">
        <v>29</v>
      </c>
      <c r="B8">
        <v>2.4</v>
      </c>
      <c r="C8">
        <v>90</v>
      </c>
      <c r="D8" s="1">
        <f t="shared" si="0"/>
        <v>922.20872336188006</v>
      </c>
      <c r="E8">
        <v>75</v>
      </c>
      <c r="F8">
        <f t="shared" si="1"/>
        <v>9.375</v>
      </c>
      <c r="G8">
        <v>100</v>
      </c>
      <c r="H8">
        <v>0.5</v>
      </c>
      <c r="I8">
        <v>150</v>
      </c>
      <c r="J8">
        <v>1.5</v>
      </c>
      <c r="L8">
        <v>31</v>
      </c>
      <c r="M8">
        <v>18</v>
      </c>
      <c r="N8">
        <v>2.92</v>
      </c>
      <c r="O8">
        <v>0.44</v>
      </c>
      <c r="P8">
        <f t="shared" si="2"/>
        <v>27.92</v>
      </c>
      <c r="Q8">
        <v>15.1</v>
      </c>
      <c r="R8">
        <v>3.8</v>
      </c>
      <c r="S8">
        <v>10.19</v>
      </c>
      <c r="T8">
        <v>0.98</v>
      </c>
      <c r="U8">
        <v>-147</v>
      </c>
      <c r="V8">
        <v>56</v>
      </c>
      <c r="W8" s="1">
        <f>(L8+M8*S8)/B8</f>
        <v>89.341666666666669</v>
      </c>
      <c r="X8" s="1">
        <f>SQRT(M8^2+((S8*O8)^2+(T8*N8)^2)^2)/B8</f>
        <v>13.971726440212764</v>
      </c>
    </row>
    <row r="9" spans="1:24" x14ac:dyDescent="0.3">
      <c r="A9" t="s">
        <v>30</v>
      </c>
      <c r="B9">
        <v>4</v>
      </c>
      <c r="C9">
        <v>60</v>
      </c>
      <c r="D9" s="1">
        <f t="shared" si="0"/>
        <v>614.80581557458675</v>
      </c>
      <c r="E9">
        <v>75</v>
      </c>
      <c r="F9">
        <f t="shared" si="1"/>
        <v>9.375</v>
      </c>
      <c r="G9">
        <v>100</v>
      </c>
      <c r="H9">
        <v>0.5</v>
      </c>
      <c r="I9">
        <v>150</v>
      </c>
      <c r="J9">
        <v>1.5</v>
      </c>
      <c r="L9">
        <v>1234</v>
      </c>
      <c r="M9">
        <v>5.7</v>
      </c>
      <c r="N9">
        <v>-22.15</v>
      </c>
      <c r="O9">
        <v>0.68</v>
      </c>
      <c r="P9">
        <f t="shared" si="2"/>
        <v>2.8500000000000014</v>
      </c>
      <c r="Q9">
        <v>18.809999999999999</v>
      </c>
      <c r="R9">
        <v>1.2</v>
      </c>
      <c r="S9">
        <v>11.59</v>
      </c>
      <c r="T9">
        <v>0.55000000000000004</v>
      </c>
      <c r="U9">
        <v>-1519</v>
      </c>
      <c r="V9">
        <v>27</v>
      </c>
      <c r="W9" s="1">
        <f>(L9+M9*S9)/B9</f>
        <v>325.01575000000003</v>
      </c>
      <c r="X9" s="1">
        <f>SQRT(M9^2+((S9*O9)^2+(T9*N9)^2)^2)/B9</f>
        <v>52.650942298130992</v>
      </c>
    </row>
    <row r="10" spans="1:24" x14ac:dyDescent="0.3">
      <c r="A10" t="s">
        <v>32</v>
      </c>
      <c r="B10">
        <v>2.4</v>
      </c>
      <c r="C10">
        <v>60</v>
      </c>
      <c r="D10" s="1">
        <f t="shared" si="0"/>
        <v>614.80581557458675</v>
      </c>
      <c r="E10">
        <v>75</v>
      </c>
      <c r="F10">
        <f t="shared" si="1"/>
        <v>9.375</v>
      </c>
      <c r="G10">
        <v>50</v>
      </c>
      <c r="H10">
        <v>0.25</v>
      </c>
      <c r="I10">
        <v>75</v>
      </c>
      <c r="J10">
        <v>0.75</v>
      </c>
      <c r="L10">
        <v>310</v>
      </c>
      <c r="M10">
        <v>27</v>
      </c>
      <c r="N10">
        <v>-6.82</v>
      </c>
      <c r="O10">
        <v>0.98</v>
      </c>
      <c r="P10">
        <f t="shared" si="2"/>
        <v>18.18</v>
      </c>
      <c r="Q10">
        <v>22.5</v>
      </c>
      <c r="R10">
        <v>1.4</v>
      </c>
      <c r="S10">
        <v>10.27</v>
      </c>
      <c r="T10">
        <v>0.56000000000000005</v>
      </c>
      <c r="U10">
        <v>-638</v>
      </c>
      <c r="V10">
        <v>64</v>
      </c>
      <c r="W10" s="1">
        <f>(L10+M10*S10)/B10</f>
        <v>244.70416666666665</v>
      </c>
      <c r="X10" s="1">
        <f>SQRT(M10^2+((S10*O10)^2+(T10*N10)^2)^2)/B10</f>
        <v>49.577634393829975</v>
      </c>
    </row>
    <row r="11" spans="1:24" x14ac:dyDescent="0.3">
      <c r="A11" t="s">
        <v>31</v>
      </c>
      <c r="B11">
        <v>2.4</v>
      </c>
      <c r="C11">
        <v>60</v>
      </c>
      <c r="D11" s="1">
        <f t="shared" si="0"/>
        <v>614.80581557458675</v>
      </c>
      <c r="E11">
        <v>75</v>
      </c>
      <c r="F11">
        <f t="shared" si="1"/>
        <v>9.375</v>
      </c>
      <c r="G11">
        <v>200</v>
      </c>
      <c r="H11">
        <v>1</v>
      </c>
      <c r="I11">
        <v>300</v>
      </c>
      <c r="J11">
        <v>3</v>
      </c>
      <c r="L11">
        <v>259</v>
      </c>
      <c r="M11">
        <v>5.8</v>
      </c>
      <c r="N11">
        <v>-8.7100000000000009</v>
      </c>
      <c r="O11">
        <v>0.15</v>
      </c>
      <c r="P11">
        <f t="shared" si="2"/>
        <v>16.29</v>
      </c>
      <c r="Q11">
        <v>21.09</v>
      </c>
      <c r="R11">
        <v>0.31</v>
      </c>
      <c r="S11">
        <v>10.59</v>
      </c>
      <c r="T11">
        <v>0.21</v>
      </c>
      <c r="U11">
        <v>-493</v>
      </c>
      <c r="V11">
        <v>10</v>
      </c>
      <c r="W11" s="1">
        <f>(L11+M11*S11)/B11</f>
        <v>133.50916666666669</v>
      </c>
      <c r="X11" s="1">
        <f>SQRT(M11^2+((S11*O11)^2+(T11*N11)^2)^2)/B11</f>
        <v>3.4380541394259496</v>
      </c>
    </row>
    <row r="24" spans="1:1" x14ac:dyDescent="0.3">
      <c r="A24" t="s">
        <v>7</v>
      </c>
    </row>
    <row r="25" spans="1:1" x14ac:dyDescent="0.3">
      <c r="A25" t="s">
        <v>8</v>
      </c>
    </row>
    <row r="26" spans="1:1" x14ac:dyDescent="0.3">
      <c r="A26" t="s">
        <v>9</v>
      </c>
    </row>
    <row r="27" spans="1:1" x14ac:dyDescent="0.3">
      <c r="A27" t="s">
        <v>10</v>
      </c>
    </row>
    <row r="28" spans="1:1" x14ac:dyDescent="0.3">
      <c r="A28" t="s">
        <v>12</v>
      </c>
    </row>
  </sheetData>
  <mergeCells count="3">
    <mergeCell ref="L2:V2"/>
    <mergeCell ref="W2:X2"/>
    <mergeCell ref="B2:J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Riassunto</vt:lpstr>
      <vt:lpstr>Sheet2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CHIPIX65</dc:creator>
  <cp:lastModifiedBy>CHIPIX65</cp:lastModifiedBy>
  <dcterms:created xsi:type="dcterms:W3CDTF">2017-06-15T13:47:47Z</dcterms:created>
  <dcterms:modified xsi:type="dcterms:W3CDTF">2017-07-05T08:58:15Z</dcterms:modified>
</cp:coreProperties>
</file>