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8_{C2404C88-3C1E-44F7-A922-FA0D9217905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1" l="1"/>
  <c r="H28" i="11"/>
  <c r="H15" i="11"/>
  <c r="H30" i="11"/>
  <c r="H10" i="11"/>
  <c r="H7" i="11"/>
  <c r="H27" i="11" l="1"/>
  <c r="H14" i="11"/>
  <c r="I5" i="11"/>
  <c r="H39" i="11"/>
  <c r="H38" i="11"/>
  <c r="H37" i="11"/>
  <c r="H36" i="11"/>
  <c r="H35" i="11"/>
  <c r="H34" i="11"/>
  <c r="H32" i="11"/>
  <c r="H23" i="11"/>
  <c r="H17" i="11"/>
  <c r="H8" i="11"/>
  <c r="H25" i="11" l="1"/>
  <c r="H24" i="11"/>
  <c r="H9" i="11"/>
  <c r="E19" i="11"/>
  <c r="I6" i="11"/>
  <c r="H33" i="11" l="1"/>
  <c r="H11" i="11"/>
  <c r="H18" i="11"/>
  <c r="H16" i="11"/>
  <c r="J5" i="11"/>
  <c r="K5" i="11" s="1"/>
  <c r="L5" i="11" s="1"/>
  <c r="M5" i="11" s="1"/>
  <c r="N5" i="11" s="1"/>
  <c r="O5" i="11" s="1"/>
  <c r="P5" i="11" s="1"/>
  <c r="I4" i="11"/>
  <c r="H26" i="11" l="1"/>
  <c r="H31" i="11"/>
  <c r="H19" i="11"/>
  <c r="H12" i="11"/>
  <c r="H13"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<sst xmlns="http://schemas.openxmlformats.org/spreadsheetml/2006/main" count="104" uniqueCount="75">
  <si>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</si>
  <si>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</si>
  <si>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</si>
  <si>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</si>
  <si>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</si>
  <si>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</si>
  <si>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</si>
  <si>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</si>
  <si>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</si>
  <si>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</si>
  <si>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</si>
  <si>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</si>
  <si>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</si>
  <si>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</si>
  <si>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</si>
  <si>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</si>
  <si>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</si>
  <si>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</si>
  <si>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</si>
  <si>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</si>
  <si>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</si>
  <si>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</si>
  <si>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</si>
  <si>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</si>
  <si>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</si>
  <si>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</si>
  <si>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</si>
  <si>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</si>
  <si>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</si>
  <si>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</si>
  <si>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</si>
  <si>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</si>
  <si>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</si>
  <si>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</si>
  <si>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</si>
  <si>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</si>
  <si>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</si>
  <si>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</si>
  <si>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</si>
  <si>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</si>
  <si>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</si>
  <si>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</si>
  <si>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</si>
  <si>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Diseño y desarrollo de una aplicación para el monitoreo del clima en torres de telecomunicaciones</t>
  </si>
  <si>
    <t>METEO TOWER</t>
  </si>
  <si>
    <t>HELGA CRISTINA QUIRÓS SANDOVAL</t>
  </si>
  <si>
    <t>Elabración del Anteproyecto</t>
  </si>
  <si>
    <t>Presentación del Anteproyecto</t>
  </si>
  <si>
    <t>Escritura de la portada del Anteproyecto</t>
  </si>
  <si>
    <t>Escritura del capítulo 1 Introducción</t>
  </si>
  <si>
    <t>Escritura del capítulo 3 Estado del arte</t>
  </si>
  <si>
    <t>Escritura del capítulo 3.1 Marco teórico</t>
  </si>
  <si>
    <t>Elaboración de la Solución propuesta del Proyecto</t>
  </si>
  <si>
    <t>Presentación de la Solución propuesta del Proyecto</t>
  </si>
  <si>
    <t>Elaboración de la memoria completa del Proyecto</t>
  </si>
  <si>
    <t>Entrega de la memoria completa del Proyecto</t>
  </si>
  <si>
    <t>Documentación sobre el Anteproyecto</t>
  </si>
  <si>
    <t>Defensa del Proyecto</t>
  </si>
  <si>
    <t>Actividad 4</t>
  </si>
  <si>
    <t>Todos</t>
  </si>
  <si>
    <t>Antonio</t>
  </si>
  <si>
    <t>Escritura del capítulo 2 Descripción del problema</t>
  </si>
  <si>
    <t>Santiago</t>
  </si>
  <si>
    <t>José Ramón</t>
  </si>
  <si>
    <t>Desarrollo del interfaz con la API de AEMET</t>
  </si>
  <si>
    <t>Pruebas de validación de la aplicación</t>
  </si>
  <si>
    <t>Escritura de Conclusiones</t>
  </si>
  <si>
    <t>Escritura de Trabajos futuros</t>
  </si>
  <si>
    <t>Documentación de Referencias bibliográficas</t>
  </si>
  <si>
    <t>Documentación de Tablas e Imágenes</t>
  </si>
  <si>
    <t>Elaboración de Guía de usuario de la aplicación</t>
  </si>
  <si>
    <t>Desarrollo de la interfaz gráfica de presentación</t>
  </si>
  <si>
    <t>Elaboración del Diagrama de Gantt</t>
  </si>
  <si>
    <t>Escritura de la documentación de la solución técnica</t>
  </si>
  <si>
    <t>Preparación de la Defensa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</si>
</sst>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6"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4"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8" fillId="20" borderId="15" applyNumberFormat="0" applyFont="0" applyAlignment="0" applyProtection="0"/>
    <xf numFmtId="0" fontId="35"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2" fillId="0" borderId="0" xfId="0" applyFont="1"/>
    <xf numFmtId="0" fontId="23"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8" fillId="3" borderId="2" xfId="10" applyFill="1">
      <alignment horizontal="center" vertical="center"/>
    </xf>
    <xf numFmtId="168" fontId="8" fillId="4" borderId="2" xfId="10" applyFill="1">
      <alignment horizontal="center" vertical="center"/>
    </xf>
    <xf numFmtId="168" fontId="8" fillId="10" borderId="2" xfId="10" applyFill="1">
      <alignment horizontal="center" vertical="center"/>
    </xf>
    <xf numFmtId="168" fontId="8" fillId="0" borderId="2" xfId="10">
      <alignment horizontal="center" vertical="center"/>
    </xf>
    <xf numFmtId="0" fontId="12" fillId="0" borderId="0" xfId="5" applyAlignment="1">
      <alignment horizontal="center" vertical="center" wrapText="1"/>
    </xf>
    <xf numFmtId="0" fontId="12" fillId="0" borderId="0" xfId="5" applyAlignment="1">
      <alignment horizontal="left" vertical="center" wrapText="1"/>
    </xf>
    <xf numFmtId="0" fontId="12" fillId="0" borderId="0" xfId="5" applyAlignment="1">
      <alignment horizontal="center" vertical="center" wrapText="1"/>
    </xf>
    <xf numFmtId="0" fontId="8" fillId="0" borderId="0" xfId="8">
      <alignment horizontal="right" indent="1"/>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8"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microsoft.com/office/2017/10/relationships/person" Target="persons/person.xml"/><Relationship Id="rId3" Type="http://schemas.openxmlformats.org/officeDocument/2006/relationships/theme" Target="theme/theme1.xml"/><Relationship Id="rId7" Type="http://schemas.openxmlformats.org/officeDocument/2006/relationships/customXml" Target="../customXml/item1.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24</xdr:col>
      <xdr:colOff>167640</xdr:colOff>
      <xdr:row>0</xdr:row>
      <xdr:rowOff>144780</xdr:rowOff>
    </xdr:from>
    <xdr:to>
      <xdr:col>34</xdr:col>
      <xdr:colOff>42307</xdr:colOff>
      <xdr:row>2</xdr:row>
      <xdr:rowOff>243840</xdr:rowOff>
    </xdr:to>
    <xdr:pic>
      <xdr:nvPicPr>
        <xdr:cNvPr id="3" name="Imagen 2">
          <a:extLst>
            <a:ext uri="{FF2B5EF4-FFF2-40B4-BE49-F238E27FC236}">
              <a16:creationId xmlns:a16="http://schemas.microsoft.com/office/drawing/2014/main" id="{F4C1B750-8184-E38D-792C-B36A8487D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12880" y="144780"/>
          <a:ext cx="2160667" cy="1508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65" zoomScaleNormal="65" zoomScalePageLayoutView="70" workbookViewId="0">
      <pane ySplit="6" topLeftCell="A22" activePane="bottomLeft" state="frozen"/>
      <selection pane="bottomLeft" activeCell="M12" sqref="M12"/>
    </sheetView>
  </sheetViews>
  <sheetFormatPr baseColWidth="10" defaultColWidth="9.109375" defaultRowHeight="30" customHeight="1" x14ac:dyDescent="0.3"/>
  <cols>
    <col min="1" max="1" width="2.6640625" style="42" customWidth="1"/>
    <col min="2" max="2" width="46" bestFit="1" customWidth="1"/>
    <col min="3" max="3" width="30.6640625" customWidth="1"/>
    <col min="4" max="4" width="10.6640625" customWidth="1"/>
    <col min="5" max="5" width="10.44140625" style="3" customWidth="1"/>
    <col min="6" max="6" width="10.44140625" customWidth="1"/>
    <col min="7" max="7" width="2.6640625" customWidth="1"/>
    <col min="8" max="8" width="9.44140625" hidden="1" customWidth="1"/>
    <col min="9" max="64" width="3.33203125" customWidth="1"/>
    <col min="69" max="70" width="10.33203125"/>
  </cols>
  <sheetData>
    <row r="1" spans="1:64" ht="82.2" customHeight="1" x14ac:dyDescent="0.3">
      <c r="A1" s="43" t="s">
        <v>0</v>
      </c>
      <c r="B1" s="85" t="s">
        <v>43</v>
      </c>
      <c r="C1" s="85"/>
      <c r="D1" s="85"/>
      <c r="E1" s="85"/>
      <c r="F1" s="85"/>
      <c r="H1" s="1"/>
      <c r="I1" s="62" t="s">
        <v>28</v>
      </c>
    </row>
    <row r="2" spans="1:64" ht="28.8" x14ac:dyDescent="0.3">
      <c r="A2" s="43"/>
      <c r="B2" s="84" t="s">
        <v>44</v>
      </c>
      <c r="C2" s="83"/>
      <c r="D2" s="83"/>
      <c r="E2" s="83"/>
      <c r="F2" s="83"/>
      <c r="H2" s="1"/>
      <c r="I2" s="63" t="s">
        <v>29</v>
      </c>
    </row>
    <row r="3" spans="1:64" ht="30" customHeight="1" x14ac:dyDescent="0.3">
      <c r="A3" s="42" t="s">
        <v>1</v>
      </c>
      <c r="B3" s="46" t="s">
        <v>45</v>
      </c>
      <c r="C3" s="86" t="s">
        <v>20</v>
      </c>
      <c r="D3" s="87"/>
      <c r="E3" s="91">
        <v>44989</v>
      </c>
      <c r="F3" s="91"/>
    </row>
    <row r="4" spans="1:64" ht="30" customHeight="1" x14ac:dyDescent="0.3">
      <c r="A4" s="43" t="s">
        <v>2</v>
      </c>
      <c r="C4" s="86" t="s">
        <v>21</v>
      </c>
      <c r="D4" s="87"/>
      <c r="E4" s="5">
        <v>13</v>
      </c>
      <c r="I4" s="88">
        <f>I5</f>
        <v>45068</v>
      </c>
      <c r="J4" s="89"/>
      <c r="K4" s="89"/>
      <c r="L4" s="89"/>
      <c r="M4" s="89"/>
      <c r="N4" s="89"/>
      <c r="O4" s="90"/>
      <c r="P4" s="88">
        <f>P5</f>
        <v>45075</v>
      </c>
      <c r="Q4" s="89"/>
      <c r="R4" s="89"/>
      <c r="S4" s="89"/>
      <c r="T4" s="89"/>
      <c r="U4" s="89"/>
      <c r="V4" s="90"/>
      <c r="W4" s="88">
        <f>W5</f>
        <v>45082</v>
      </c>
      <c r="X4" s="89"/>
      <c r="Y4" s="89"/>
      <c r="Z4" s="89"/>
      <c r="AA4" s="89"/>
      <c r="AB4" s="89"/>
      <c r="AC4" s="90"/>
      <c r="AD4" s="88">
        <f>AD5</f>
        <v>45089</v>
      </c>
      <c r="AE4" s="89"/>
      <c r="AF4" s="89"/>
      <c r="AG4" s="89"/>
      <c r="AH4" s="89"/>
      <c r="AI4" s="89"/>
      <c r="AJ4" s="90"/>
      <c r="AK4" s="88">
        <f>AK5</f>
        <v>45096</v>
      </c>
      <c r="AL4" s="89"/>
      <c r="AM4" s="89"/>
      <c r="AN4" s="89"/>
      <c r="AO4" s="89"/>
      <c r="AP4" s="89"/>
      <c r="AQ4" s="90"/>
      <c r="AR4" s="88">
        <f>AR5</f>
        <v>45103</v>
      </c>
      <c r="AS4" s="89"/>
      <c r="AT4" s="89"/>
      <c r="AU4" s="89"/>
      <c r="AV4" s="89"/>
      <c r="AW4" s="89"/>
      <c r="AX4" s="90"/>
      <c r="AY4" s="88">
        <f>AY5</f>
        <v>45110</v>
      </c>
      <c r="AZ4" s="89"/>
      <c r="BA4" s="89"/>
      <c r="BB4" s="89"/>
      <c r="BC4" s="89"/>
      <c r="BD4" s="89"/>
      <c r="BE4" s="90"/>
      <c r="BF4" s="88">
        <f>BF5</f>
        <v>45117</v>
      </c>
      <c r="BG4" s="89"/>
      <c r="BH4" s="89"/>
      <c r="BI4" s="89"/>
      <c r="BJ4" s="89"/>
      <c r="BK4" s="89"/>
      <c r="BL4" s="90"/>
    </row>
    <row r="5" spans="1:64" ht="15" customHeight="1" x14ac:dyDescent="0.3">
      <c r="A5" s="43" t="s">
        <v>3</v>
      </c>
      <c r="B5" s="61"/>
      <c r="C5" s="61"/>
      <c r="D5" s="61"/>
      <c r="E5" s="61"/>
      <c r="F5" s="61"/>
      <c r="G5" s="61"/>
      <c r="I5" s="76">
        <f>Inicio_del_proyecto-WEEKDAY(Inicio_del_proyecto,1)+2+7*(Semana_para_mostrar-1)</f>
        <v>45068</v>
      </c>
      <c r="J5" s="77">
        <f>I5+1</f>
        <v>45069</v>
      </c>
      <c r="K5" s="77">
        <f t="shared" ref="K5:AX5" si="0">J5+1</f>
        <v>45070</v>
      </c>
      <c r="L5" s="77">
        <f t="shared" si="0"/>
        <v>45071</v>
      </c>
      <c r="M5" s="77">
        <f t="shared" si="0"/>
        <v>45072</v>
      </c>
      <c r="N5" s="77">
        <f t="shared" si="0"/>
        <v>45073</v>
      </c>
      <c r="O5" s="78">
        <f t="shared" si="0"/>
        <v>45074</v>
      </c>
      <c r="P5" s="76">
        <f>O5+1</f>
        <v>45075</v>
      </c>
      <c r="Q5" s="77">
        <f>P5+1</f>
        <v>45076</v>
      </c>
      <c r="R5" s="77">
        <f t="shared" si="0"/>
        <v>45077</v>
      </c>
      <c r="S5" s="77">
        <f t="shared" si="0"/>
        <v>45078</v>
      </c>
      <c r="T5" s="77">
        <f t="shared" si="0"/>
        <v>45079</v>
      </c>
      <c r="U5" s="77">
        <f t="shared" si="0"/>
        <v>45080</v>
      </c>
      <c r="V5" s="78">
        <f t="shared" si="0"/>
        <v>45081</v>
      </c>
      <c r="W5" s="76">
        <f>V5+1</f>
        <v>45082</v>
      </c>
      <c r="X5" s="77">
        <f>W5+1</f>
        <v>45083</v>
      </c>
      <c r="Y5" s="77">
        <f t="shared" si="0"/>
        <v>45084</v>
      </c>
      <c r="Z5" s="77">
        <f t="shared" si="0"/>
        <v>45085</v>
      </c>
      <c r="AA5" s="77">
        <f t="shared" si="0"/>
        <v>45086</v>
      </c>
      <c r="AB5" s="77">
        <f t="shared" si="0"/>
        <v>45087</v>
      </c>
      <c r="AC5" s="78">
        <f t="shared" si="0"/>
        <v>45088</v>
      </c>
      <c r="AD5" s="76">
        <f>AC5+1</f>
        <v>45089</v>
      </c>
      <c r="AE5" s="77">
        <f>AD5+1</f>
        <v>45090</v>
      </c>
      <c r="AF5" s="77">
        <f t="shared" si="0"/>
        <v>45091</v>
      </c>
      <c r="AG5" s="77">
        <f t="shared" si="0"/>
        <v>45092</v>
      </c>
      <c r="AH5" s="77">
        <f t="shared" si="0"/>
        <v>45093</v>
      </c>
      <c r="AI5" s="77">
        <f t="shared" si="0"/>
        <v>45094</v>
      </c>
      <c r="AJ5" s="78">
        <f t="shared" si="0"/>
        <v>45095</v>
      </c>
      <c r="AK5" s="76">
        <f>AJ5+1</f>
        <v>45096</v>
      </c>
      <c r="AL5" s="77">
        <f>AK5+1</f>
        <v>45097</v>
      </c>
      <c r="AM5" s="77">
        <f t="shared" si="0"/>
        <v>45098</v>
      </c>
      <c r="AN5" s="77">
        <f t="shared" si="0"/>
        <v>45099</v>
      </c>
      <c r="AO5" s="77">
        <f t="shared" si="0"/>
        <v>45100</v>
      </c>
      <c r="AP5" s="77">
        <f t="shared" si="0"/>
        <v>45101</v>
      </c>
      <c r="AQ5" s="78">
        <f t="shared" si="0"/>
        <v>45102</v>
      </c>
      <c r="AR5" s="76">
        <f>AQ5+1</f>
        <v>45103</v>
      </c>
      <c r="AS5" s="77">
        <f>AR5+1</f>
        <v>45104</v>
      </c>
      <c r="AT5" s="77">
        <f t="shared" si="0"/>
        <v>45105</v>
      </c>
      <c r="AU5" s="77">
        <f t="shared" si="0"/>
        <v>45106</v>
      </c>
      <c r="AV5" s="77">
        <f t="shared" si="0"/>
        <v>45107</v>
      </c>
      <c r="AW5" s="77">
        <f t="shared" si="0"/>
        <v>45108</v>
      </c>
      <c r="AX5" s="78">
        <f t="shared" si="0"/>
        <v>45109</v>
      </c>
      <c r="AY5" s="76">
        <f>AX5+1</f>
        <v>45110</v>
      </c>
      <c r="AZ5" s="77">
        <f>AY5+1</f>
        <v>45111</v>
      </c>
      <c r="BA5" s="77">
        <f t="shared" ref="BA5:BE5" si="1">AZ5+1</f>
        <v>45112</v>
      </c>
      <c r="BB5" s="77">
        <f t="shared" si="1"/>
        <v>45113</v>
      </c>
      <c r="BC5" s="77">
        <f t="shared" si="1"/>
        <v>45114</v>
      </c>
      <c r="BD5" s="77">
        <f t="shared" si="1"/>
        <v>45115</v>
      </c>
      <c r="BE5" s="78">
        <f t="shared" si="1"/>
        <v>45116</v>
      </c>
      <c r="BF5" s="76">
        <f>BE5+1</f>
        <v>45117</v>
      </c>
      <c r="BG5" s="77">
        <f>BF5+1</f>
        <v>45118</v>
      </c>
      <c r="BH5" s="77">
        <f t="shared" ref="BH5:BL5" si="2">BG5+1</f>
        <v>45119</v>
      </c>
      <c r="BI5" s="77">
        <f t="shared" si="2"/>
        <v>45120</v>
      </c>
      <c r="BJ5" s="77">
        <f t="shared" si="2"/>
        <v>45121</v>
      </c>
      <c r="BK5" s="77">
        <f t="shared" si="2"/>
        <v>45122</v>
      </c>
      <c r="BL5" s="78">
        <f t="shared" si="2"/>
        <v>45123</v>
      </c>
    </row>
    <row r="6" spans="1:64" ht="30" customHeight="1" thickBot="1" x14ac:dyDescent="0.35">
      <c r="A6" s="43" t="s">
        <v>4</v>
      </c>
      <c r="B6" s="6" t="s">
        <v>13</v>
      </c>
      <c r="C6" s="7" t="s">
        <v>22</v>
      </c>
      <c r="D6" s="7" t="s">
        <v>23</v>
      </c>
      <c r="E6" s="7" t="s">
        <v>24</v>
      </c>
      <c r="F6" s="7" t="s">
        <v>26</v>
      </c>
      <c r="G6" s="7"/>
      <c r="H6" s="7" t="s">
        <v>27</v>
      </c>
      <c r="I6" s="8" t="str">
        <f t="shared" ref="I6" si="3">LEFT(TEXT(I5,"ddd"),1)</f>
        <v>l</v>
      </c>
      <c r="J6" s="8" t="str">
        <f t="shared" ref="J6:AR6" si="4">LEFT(TEXT(J5,"ddd"),1)</f>
        <v>m</v>
      </c>
      <c r="K6" s="8" t="str">
        <f t="shared" si="4"/>
        <v>m</v>
      </c>
      <c r="L6" s="8" t="str">
        <f t="shared" si="4"/>
        <v>j</v>
      </c>
      <c r="M6" s="8" t="str">
        <f t="shared" si="4"/>
        <v>v</v>
      </c>
      <c r="N6" s="8" t="str">
        <f t="shared" si="4"/>
        <v>s</v>
      </c>
      <c r="O6" s="8" t="str">
        <f t="shared" si="4"/>
        <v>d</v>
      </c>
      <c r="P6" s="8" t="str">
        <f t="shared" si="4"/>
        <v>l</v>
      </c>
      <c r="Q6" s="8" t="str">
        <f t="shared" si="4"/>
        <v>m</v>
      </c>
      <c r="R6" s="8" t="str">
        <f t="shared" si="4"/>
        <v>m</v>
      </c>
      <c r="S6" s="8" t="str">
        <f t="shared" si="4"/>
        <v>j</v>
      </c>
      <c r="T6" s="8" t="str">
        <f t="shared" si="4"/>
        <v>v</v>
      </c>
      <c r="U6" s="8" t="str">
        <f t="shared" si="4"/>
        <v>s</v>
      </c>
      <c r="V6" s="8" t="str">
        <f t="shared" si="4"/>
        <v>d</v>
      </c>
      <c r="W6" s="8" t="str">
        <f t="shared" si="4"/>
        <v>l</v>
      </c>
      <c r="X6" s="8" t="str">
        <f t="shared" si="4"/>
        <v>m</v>
      </c>
      <c r="Y6" s="8" t="str">
        <f t="shared" si="4"/>
        <v>m</v>
      </c>
      <c r="Z6" s="8" t="str">
        <f t="shared" si="4"/>
        <v>j</v>
      </c>
      <c r="AA6" s="8" t="str">
        <f t="shared" si="4"/>
        <v>v</v>
      </c>
      <c r="AB6" s="8" t="str">
        <f t="shared" si="4"/>
        <v>s</v>
      </c>
      <c r="AC6" s="8" t="str">
        <f t="shared" si="4"/>
        <v>d</v>
      </c>
      <c r="AD6" s="8" t="str">
        <f t="shared" si="4"/>
        <v>l</v>
      </c>
      <c r="AE6" s="8" t="str">
        <f t="shared" si="4"/>
        <v>m</v>
      </c>
      <c r="AF6" s="8" t="str">
        <f t="shared" si="4"/>
        <v>m</v>
      </c>
      <c r="AG6" s="8" t="str">
        <f t="shared" si="4"/>
        <v>j</v>
      </c>
      <c r="AH6" s="8" t="str">
        <f t="shared" si="4"/>
        <v>v</v>
      </c>
      <c r="AI6" s="8" t="str">
        <f t="shared" si="4"/>
        <v>s</v>
      </c>
      <c r="AJ6" s="8" t="str">
        <f t="shared" si="4"/>
        <v>d</v>
      </c>
      <c r="AK6" s="8" t="str">
        <f t="shared" si="4"/>
        <v>l</v>
      </c>
      <c r="AL6" s="8" t="str">
        <f t="shared" si="4"/>
        <v>m</v>
      </c>
      <c r="AM6" s="8" t="str">
        <f t="shared" si="4"/>
        <v>m</v>
      </c>
      <c r="AN6" s="8" t="str">
        <f t="shared" si="4"/>
        <v>j</v>
      </c>
      <c r="AO6" s="8" t="str">
        <f t="shared" si="4"/>
        <v>v</v>
      </c>
      <c r="AP6" s="8" t="str">
        <f t="shared" si="4"/>
        <v>s</v>
      </c>
      <c r="AQ6" s="8" t="str">
        <f t="shared" si="4"/>
        <v>d</v>
      </c>
      <c r="AR6" s="8" t="str">
        <f t="shared" si="4"/>
        <v>l</v>
      </c>
      <c r="AS6" s="8" t="str">
        <f t="shared" ref="AS6:BL6" si="5">LEFT(TEXT(AS5,"ddd"),1)</f>
        <v>m</v>
      </c>
      <c r="AT6" s="8" t="str">
        <f t="shared" si="5"/>
        <v>m</v>
      </c>
      <c r="AU6" s="8" t="str">
        <f t="shared" si="5"/>
        <v>j</v>
      </c>
      <c r="AV6" s="8" t="str">
        <f t="shared" si="5"/>
        <v>v</v>
      </c>
      <c r="AW6" s="8" t="str">
        <f t="shared" si="5"/>
        <v>s</v>
      </c>
      <c r="AX6" s="8" t="str">
        <f t="shared" si="5"/>
        <v>d</v>
      </c>
      <c r="AY6" s="8" t="str">
        <f t="shared" si="5"/>
        <v>l</v>
      </c>
      <c r="AZ6" s="8" t="str">
        <f t="shared" si="5"/>
        <v>m</v>
      </c>
      <c r="BA6" s="8" t="str">
        <f t="shared" si="5"/>
        <v>m</v>
      </c>
      <c r="BB6" s="8" t="str">
        <f t="shared" si="5"/>
        <v>j</v>
      </c>
      <c r="BC6" s="8" t="str">
        <f t="shared" si="5"/>
        <v>v</v>
      </c>
      <c r="BD6" s="8" t="str">
        <f t="shared" si="5"/>
        <v>s</v>
      </c>
      <c r="BE6" s="8" t="str">
        <f t="shared" si="5"/>
        <v>d</v>
      </c>
      <c r="BF6" s="8" t="str">
        <f t="shared" si="5"/>
        <v>l</v>
      </c>
      <c r="BG6" s="8" t="str">
        <f t="shared" si="5"/>
        <v>m</v>
      </c>
      <c r="BH6" s="8" t="str">
        <f t="shared" si="5"/>
        <v>m</v>
      </c>
      <c r="BI6" s="8" t="str">
        <f t="shared" si="5"/>
        <v>j</v>
      </c>
      <c r="BJ6" s="8" t="str">
        <f t="shared" si="5"/>
        <v>v</v>
      </c>
      <c r="BK6" s="8" t="str">
        <f t="shared" si="5"/>
        <v>s</v>
      </c>
      <c r="BL6" s="8" t="str">
        <f t="shared" si="5"/>
        <v>d</v>
      </c>
    </row>
    <row r="7" spans="1:64" ht="30" customHeight="1" thickBot="1" x14ac:dyDescent="0.35">
      <c r="A7" s="42" t="s">
        <v>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t="s">
        <v>6</v>
      </c>
      <c r="B8" s="13" t="s">
        <v>46</v>
      </c>
      <c r="C8" s="47"/>
      <c r="D8" s="14"/>
      <c r="E8" s="65"/>
      <c r="F8" s="66"/>
      <c r="G8" s="12"/>
      <c r="H8" s="12" t="str">
        <f t="shared" ref="H8:H39"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t="s">
        <v>7</v>
      </c>
      <c r="B9" s="56" t="s">
        <v>47</v>
      </c>
      <c r="C9" s="48" t="s">
        <v>59</v>
      </c>
      <c r="D9" s="15">
        <v>1</v>
      </c>
      <c r="E9" s="79">
        <v>44989</v>
      </c>
      <c r="F9" s="79">
        <v>45026</v>
      </c>
      <c r="G9" s="12"/>
      <c r="H9" s="12">
        <f t="shared" si="6"/>
        <v>38</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2"/>
      <c r="B10" s="56" t="s">
        <v>56</v>
      </c>
      <c r="C10" s="48" t="s">
        <v>59</v>
      </c>
      <c r="D10" s="15">
        <v>1</v>
      </c>
      <c r="E10" s="79">
        <v>44989</v>
      </c>
      <c r="F10" s="79">
        <v>45021</v>
      </c>
      <c r="G10" s="12"/>
      <c r="H10" s="12">
        <f t="shared" si="6"/>
        <v>33</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t="s">
        <v>8</v>
      </c>
      <c r="B11" s="56" t="s">
        <v>48</v>
      </c>
      <c r="C11" s="48" t="s">
        <v>60</v>
      </c>
      <c r="D11" s="15">
        <v>1</v>
      </c>
      <c r="E11" s="79">
        <v>45006</v>
      </c>
      <c r="F11" s="79">
        <v>45010</v>
      </c>
      <c r="G11" s="12"/>
      <c r="H11" s="12">
        <f t="shared" si="6"/>
        <v>5</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2"/>
      <c r="B12" s="56" t="s">
        <v>49</v>
      </c>
      <c r="C12" s="48" t="s">
        <v>60</v>
      </c>
      <c r="D12" s="15">
        <v>1</v>
      </c>
      <c r="E12" s="79">
        <v>45006</v>
      </c>
      <c r="F12" s="79">
        <v>45015</v>
      </c>
      <c r="G12" s="12"/>
      <c r="H12" s="12">
        <f t="shared" si="6"/>
        <v>10</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2"/>
      <c r="B13" s="56" t="s">
        <v>61</v>
      </c>
      <c r="C13" s="48" t="s">
        <v>62</v>
      </c>
      <c r="D13" s="15">
        <v>1</v>
      </c>
      <c r="E13" s="79">
        <v>45006</v>
      </c>
      <c r="F13" s="79">
        <v>45025</v>
      </c>
      <c r="G13" s="12"/>
      <c r="H13" s="12">
        <f t="shared" si="6"/>
        <v>20</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2"/>
      <c r="B14" s="56" t="s">
        <v>50</v>
      </c>
      <c r="C14" s="48" t="s">
        <v>63</v>
      </c>
      <c r="D14" s="15">
        <v>1</v>
      </c>
      <c r="E14" s="79">
        <v>45006</v>
      </c>
      <c r="F14" s="79">
        <v>45025</v>
      </c>
      <c r="G14" s="12"/>
      <c r="H14" s="12">
        <f t="shared" si="6"/>
        <v>20</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2"/>
      <c r="B15" s="56" t="s">
        <v>51</v>
      </c>
      <c r="C15" s="48" t="s">
        <v>60</v>
      </c>
      <c r="D15" s="15">
        <v>1</v>
      </c>
      <c r="E15" s="79">
        <v>45016</v>
      </c>
      <c r="F15" s="79">
        <v>45025</v>
      </c>
      <c r="G15" s="12"/>
      <c r="H15" s="12">
        <f t="shared" si="6"/>
        <v>10</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2"/>
      <c r="B16" s="56" t="s">
        <v>72</v>
      </c>
      <c r="C16" s="48" t="s">
        <v>59</v>
      </c>
      <c r="D16" s="15">
        <v>1</v>
      </c>
      <c r="E16" s="79">
        <v>45016</v>
      </c>
      <c r="F16" s="79">
        <v>45025</v>
      </c>
      <c r="G16" s="12"/>
      <c r="H16" s="12">
        <f t="shared" si="6"/>
        <v>10</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t="s">
        <v>9</v>
      </c>
      <c r="B17" s="16" t="s">
        <v>52</v>
      </c>
      <c r="C17" s="49"/>
      <c r="D17" s="17"/>
      <c r="E17" s="67"/>
      <c r="F17" s="68"/>
      <c r="G17" s="12"/>
      <c r="H17" s="12" t="str">
        <f t="shared" si="6"/>
        <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57" t="s">
        <v>53</v>
      </c>
      <c r="C18" s="50" t="s">
        <v>59</v>
      </c>
      <c r="D18" s="18">
        <v>1</v>
      </c>
      <c r="E18" s="80">
        <v>45027</v>
      </c>
      <c r="F18" s="80">
        <v>45072</v>
      </c>
      <c r="G18" s="12"/>
      <c r="H18" s="12">
        <f t="shared" si="6"/>
        <v>46</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57" t="s">
        <v>64</v>
      </c>
      <c r="C19" s="50" t="s">
        <v>59</v>
      </c>
      <c r="D19" s="18">
        <v>1</v>
      </c>
      <c r="E19" s="80">
        <f>E18+2</f>
        <v>45029</v>
      </c>
      <c r="F19" s="80">
        <v>45036</v>
      </c>
      <c r="G19" s="12"/>
      <c r="H19" s="12">
        <f t="shared" si="6"/>
        <v>8</v>
      </c>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57" t="s">
        <v>71</v>
      </c>
      <c r="C20" s="50" t="s">
        <v>59</v>
      </c>
      <c r="D20" s="18">
        <v>0.2</v>
      </c>
      <c r="E20" s="80">
        <v>45036</v>
      </c>
      <c r="F20" s="80">
        <v>45053</v>
      </c>
      <c r="G20" s="12"/>
      <c r="H20" s="12">
        <f t="shared" si="6"/>
        <v>18</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57" t="s">
        <v>65</v>
      </c>
      <c r="C21" s="50" t="s">
        <v>59</v>
      </c>
      <c r="D21" s="18">
        <v>1</v>
      </c>
      <c r="E21" s="80">
        <v>45053</v>
      </c>
      <c r="F21" s="80">
        <v>45067</v>
      </c>
      <c r="G21" s="12"/>
      <c r="H21" s="12">
        <f t="shared" si="6"/>
        <v>15</v>
      </c>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57" t="s">
        <v>73</v>
      </c>
      <c r="C22" s="50" t="s">
        <v>59</v>
      </c>
      <c r="D22" s="18">
        <v>1</v>
      </c>
      <c r="E22" s="80">
        <v>45029</v>
      </c>
      <c r="F22" s="80">
        <v>45071</v>
      </c>
      <c r="G22" s="12"/>
      <c r="H22" s="12">
        <f t="shared" si="6"/>
        <v>43</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t="s">
        <v>10</v>
      </c>
      <c r="B23" s="19" t="s">
        <v>54</v>
      </c>
      <c r="C23" s="51"/>
      <c r="D23" s="20"/>
      <c r="E23" s="69"/>
      <c r="F23" s="70"/>
      <c r="G23" s="12"/>
      <c r="H23" s="12" t="str">
        <f t="shared" si="6"/>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58" t="s">
        <v>55</v>
      </c>
      <c r="C24" s="52" t="s">
        <v>59</v>
      </c>
      <c r="D24" s="21">
        <v>0.9</v>
      </c>
      <c r="E24" s="71">
        <v>45073</v>
      </c>
      <c r="F24" s="71">
        <v>45100</v>
      </c>
      <c r="G24" s="12"/>
      <c r="H24" s="12">
        <f t="shared" si="6"/>
        <v>28</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58" t="s">
        <v>66</v>
      </c>
      <c r="C25" s="52" t="s">
        <v>59</v>
      </c>
      <c r="D25" s="21">
        <v>1</v>
      </c>
      <c r="E25" s="71">
        <v>45073</v>
      </c>
      <c r="F25" s="71">
        <v>45093</v>
      </c>
      <c r="G25" s="12"/>
      <c r="H25" s="12">
        <f t="shared" si="6"/>
        <v>21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c r="B26" s="58" t="s">
        <v>67</v>
      </c>
      <c r="C26" s="52" t="s">
        <v>59</v>
      </c>
      <c r="D26" s="21">
        <v>1</v>
      </c>
      <c r="E26" s="71">
        <v>45078</v>
      </c>
      <c r="F26" s="71">
        <v>45093</v>
      </c>
      <c r="G26" s="12"/>
      <c r="H26" s="12">
        <f t="shared" si="6"/>
        <v>16</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8" t="s">
        <v>68</v>
      </c>
      <c r="C27" s="52" t="s">
        <v>59</v>
      </c>
      <c r="D27" s="21">
        <v>1</v>
      </c>
      <c r="E27" s="71">
        <v>45081</v>
      </c>
      <c r="F27" s="71">
        <v>45093</v>
      </c>
      <c r="G27" s="12"/>
      <c r="H27" s="12">
        <f t="shared" si="6"/>
        <v>13</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8" t="s">
        <v>69</v>
      </c>
      <c r="C28" s="52" t="s">
        <v>59</v>
      </c>
      <c r="D28" s="21">
        <v>1</v>
      </c>
      <c r="E28" s="71">
        <v>45086</v>
      </c>
      <c r="F28" s="71">
        <v>45093</v>
      </c>
      <c r="G28" s="12"/>
      <c r="H28" s="12">
        <f t="shared" si="6"/>
        <v>8</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8" t="s">
        <v>70</v>
      </c>
      <c r="C29" s="52" t="s">
        <v>59</v>
      </c>
      <c r="D29" s="21">
        <v>1</v>
      </c>
      <c r="E29" s="71">
        <v>45090</v>
      </c>
      <c r="F29" s="71">
        <v>45093</v>
      </c>
      <c r="G29" s="12"/>
      <c r="H29" s="12">
        <f t="shared" si="6"/>
        <v>4</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8" t="s">
        <v>74</v>
      </c>
      <c r="C30" s="52" t="s">
        <v>59</v>
      </c>
      <c r="D30" s="21">
        <v>0.8</v>
      </c>
      <c r="E30" s="71">
        <v>45094</v>
      </c>
      <c r="F30" s="71">
        <v>45097</v>
      </c>
      <c r="G30" s="12"/>
      <c r="H30" s="12">
        <f t="shared" si="6"/>
        <v>4</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58" t="s">
        <v>57</v>
      </c>
      <c r="C31" s="52" t="s">
        <v>59</v>
      </c>
      <c r="D31" s="21">
        <v>0</v>
      </c>
      <c r="E31" s="71">
        <v>45099</v>
      </c>
      <c r="F31" s="71">
        <v>45099</v>
      </c>
      <c r="G31" s="12"/>
      <c r="H31" s="12">
        <f t="shared" si="6"/>
        <v>1</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hidden="1" customHeight="1" thickBot="1" x14ac:dyDescent="0.35">
      <c r="A32" s="42" t="s">
        <v>10</v>
      </c>
      <c r="B32" s="22" t="s">
        <v>58</v>
      </c>
      <c r="C32" s="53"/>
      <c r="D32" s="23"/>
      <c r="E32" s="72"/>
      <c r="F32" s="73"/>
      <c r="G32" s="12"/>
      <c r="H32" s="12" t="str">
        <f t="shared" si="6"/>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hidden="1" customHeight="1" thickBot="1" x14ac:dyDescent="0.35">
      <c r="A33" s="42"/>
      <c r="B33" s="59" t="s">
        <v>14</v>
      </c>
      <c r="C33" s="54"/>
      <c r="D33" s="24"/>
      <c r="E33" s="81" t="s">
        <v>25</v>
      </c>
      <c r="F33" s="81" t="s">
        <v>25</v>
      </c>
      <c r="G33" s="12"/>
      <c r="H33" s="12" t="e">
        <f t="shared" si="6"/>
        <v>#VALUE!</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hidden="1" customHeight="1" thickBot="1" x14ac:dyDescent="0.35">
      <c r="A34" s="42"/>
      <c r="B34" s="59" t="s">
        <v>15</v>
      </c>
      <c r="C34" s="54"/>
      <c r="D34" s="24"/>
      <c r="E34" s="81" t="s">
        <v>25</v>
      </c>
      <c r="F34" s="81" t="s">
        <v>25</v>
      </c>
      <c r="G34" s="12"/>
      <c r="H34" s="12" t="e">
        <f t="shared" si="6"/>
        <v>#VALUE!</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hidden="1" customHeight="1" thickBot="1" x14ac:dyDescent="0.35">
      <c r="A35" s="42"/>
      <c r="B35" s="59" t="s">
        <v>16</v>
      </c>
      <c r="C35" s="54"/>
      <c r="D35" s="24"/>
      <c r="E35" s="81" t="s">
        <v>25</v>
      </c>
      <c r="F35" s="81" t="s">
        <v>25</v>
      </c>
      <c r="G35" s="12"/>
      <c r="H35" s="12" t="e">
        <f t="shared" si="6"/>
        <v>#VALUE!</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hidden="1" customHeight="1" thickBot="1" x14ac:dyDescent="0.35">
      <c r="A36" s="42"/>
      <c r="B36" s="59" t="s">
        <v>17</v>
      </c>
      <c r="C36" s="54"/>
      <c r="D36" s="24"/>
      <c r="E36" s="81" t="s">
        <v>25</v>
      </c>
      <c r="F36" s="81" t="s">
        <v>25</v>
      </c>
      <c r="G36" s="12"/>
      <c r="H36" s="12" t="e">
        <f t="shared" si="6"/>
        <v>#VALUE!</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hidden="1" customHeight="1" thickBot="1" x14ac:dyDescent="0.35">
      <c r="A37" s="42"/>
      <c r="B37" s="59" t="s">
        <v>18</v>
      </c>
      <c r="C37" s="54"/>
      <c r="D37" s="24"/>
      <c r="E37" s="81" t="s">
        <v>25</v>
      </c>
      <c r="F37" s="81" t="s">
        <v>25</v>
      </c>
      <c r="G37" s="12"/>
      <c r="H37" s="12" t="e">
        <f t="shared" si="6"/>
        <v>#VALUE!</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11</v>
      </c>
      <c r="B38" s="60"/>
      <c r="C38" s="55"/>
      <c r="D38" s="11"/>
      <c r="E38" s="82"/>
      <c r="F38" s="82"/>
      <c r="G38" s="12"/>
      <c r="H38" s="12" t="str">
        <f t="shared" si="6"/>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12</v>
      </c>
      <c r="B39" s="25" t="s">
        <v>19</v>
      </c>
      <c r="C39" s="26"/>
      <c r="D39" s="27"/>
      <c r="E39" s="74"/>
      <c r="F39" s="75"/>
      <c r="G39" s="28"/>
      <c r="H39" s="28" t="str">
        <f t="shared" si="6"/>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AY4:BE4"/>
    <mergeCell ref="BF4:BL4"/>
    <mergeCell ref="E3:F3"/>
    <mergeCell ref="I4:O4"/>
    <mergeCell ref="P4:V4"/>
    <mergeCell ref="W4:AC4"/>
    <mergeCell ref="AD4:AJ4"/>
    <mergeCell ref="B1:F1"/>
    <mergeCell ref="C3:D3"/>
    <mergeCell ref="C4:D4"/>
    <mergeCell ref="AK4:AQ4"/>
    <mergeCell ref="AR4:AX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46"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2" customWidth="1"/>
    <col min="2" max="16384" width="9.109375" style="1"/>
  </cols>
  <sheetData>
    <row r="1" spans="1:2" ht="46.5" customHeight="1" x14ac:dyDescent="0.3"/>
    <row r="2" spans="1:2" s="34" customFormat="1" ht="15.6" x14ac:dyDescent="0.3">
      <c r="A2" s="33" t="s">
        <v>28</v>
      </c>
      <c r="B2" s="33"/>
    </row>
    <row r="3" spans="1:2" s="38" customFormat="1" ht="27" customHeight="1" x14ac:dyDescent="0.3">
      <c r="A3" s="64" t="s">
        <v>29</v>
      </c>
      <c r="B3" s="39"/>
    </row>
    <row r="4" spans="1:2" s="35" customFormat="1" ht="25.8" x14ac:dyDescent="0.5">
      <c r="A4" s="36" t="s">
        <v>30</v>
      </c>
    </row>
    <row r="5" spans="1:2" ht="74.099999999999994" customHeight="1" x14ac:dyDescent="0.3">
      <c r="A5" s="37" t="s">
        <v>31</v>
      </c>
    </row>
    <row r="6" spans="1:2" ht="26.25" customHeight="1" x14ac:dyDescent="0.3">
      <c r="A6" s="36" t="s">
        <v>32</v>
      </c>
    </row>
    <row r="7" spans="1:2" s="32" customFormat="1" ht="215.25" customHeight="1" x14ac:dyDescent="0.3">
      <c r="A7" s="41" t="s">
        <v>33</v>
      </c>
    </row>
    <row r="8" spans="1:2" s="35" customFormat="1" ht="25.8" x14ac:dyDescent="0.5">
      <c r="A8" s="36" t="s">
        <v>34</v>
      </c>
    </row>
    <row r="9" spans="1:2" ht="57.6" x14ac:dyDescent="0.3">
      <c r="A9" s="37" t="s">
        <v>35</v>
      </c>
    </row>
    <row r="10" spans="1:2" s="32" customFormat="1" ht="27.9" customHeight="1" x14ac:dyDescent="0.3">
      <c r="A10" s="40" t="s">
        <v>36</v>
      </c>
    </row>
    <row r="11" spans="1:2" s="35" customFormat="1" ht="25.8" x14ac:dyDescent="0.5">
      <c r="A11" s="36" t="s">
        <v>37</v>
      </c>
    </row>
    <row r="12" spans="1:2" ht="28.8" x14ac:dyDescent="0.3">
      <c r="A12" s="37" t="s">
        <v>38</v>
      </c>
    </row>
    <row r="13" spans="1:2" s="32" customFormat="1" ht="27.9" customHeight="1" x14ac:dyDescent="0.3">
      <c r="A13" s="40" t="s">
        <v>39</v>
      </c>
    </row>
    <row r="14" spans="1:2" s="35" customFormat="1" ht="25.8" x14ac:dyDescent="0.5">
      <c r="A14" s="36" t="s">
        <v>40</v>
      </c>
    </row>
    <row r="15" spans="1:2" ht="96.75" customHeight="1" x14ac:dyDescent="0.3">
      <c r="A15" s="37" t="s">
        <v>41</v>
      </c>
    </row>
    <row r="16" spans="1:2" ht="86.4" x14ac:dyDescent="0.3">
      <c r="A16" s="37"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2023-06-19T19:10:08Z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