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lest\OneDrive\Documents\BERA Mentoring\Kirby April 2020\Composite analyses\0_data\processed\unmarked\results\"/>
    </mc:Choice>
  </mc:AlternateContent>
  <xr:revisionPtr revIDLastSave="0" documentId="13_ncr:1_{3CA7280B-B810-4BC4-BB52-A8CBDF38FDDD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TEWA" sheetId="1" r:id="rId1"/>
    <sheet name="AMRO" sheetId="2" r:id="rId2"/>
    <sheet name="All Spp" sheetId="22" r:id="rId3"/>
    <sheet name="ALFL" sheetId="3" r:id="rId4"/>
    <sheet name="BOCH" sheetId="4" r:id="rId5"/>
    <sheet name="CEDW" sheetId="5" r:id="rId6"/>
    <sheet name="CHSP" sheetId="6" r:id="rId7"/>
    <sheet name="COYE" sheetId="7" r:id="rId8"/>
    <sheet name="DEJU" sheetId="8" r:id="rId9"/>
    <sheet name="GRAJ" sheetId="9" r:id="rId10"/>
    <sheet name="HETH" sheetId="10" r:id="rId11"/>
    <sheet name="LCSP" sheetId="11" r:id="rId12"/>
    <sheet name="LISP" sheetId="12" r:id="rId13"/>
    <sheet name="OSFL" sheetId="13" r:id="rId14"/>
    <sheet name="OVEN" sheetId="14" r:id="rId15"/>
    <sheet name="PAWA" sheetId="15" r:id="rId16"/>
    <sheet name="RCKI" sheetId="16" r:id="rId17"/>
    <sheet name="SWSP" sheetId="17" r:id="rId18"/>
    <sheet name="SWTH" sheetId="18" r:id="rId19"/>
    <sheet name="WIWR" sheetId="19" r:id="rId20"/>
    <sheet name="WTSP" sheetId="20" r:id="rId21"/>
    <sheet name="YRWA" sheetId="21" r:id="rId22"/>
  </sheets>
  <definedNames>
    <definedName name="_xlnm._FilterDatabase" localSheetId="2" hidden="1">'All Spp'!$A$2:$I$86</definedName>
    <definedName name="_xlnm._FilterDatabase" localSheetId="1" hidden="1">AMRO!$A$1:$AH$5</definedName>
    <definedName name="_xlnm._FilterDatabase" localSheetId="6" hidden="1">CHSP!$A$1:$AF$3</definedName>
    <definedName name="_xlnm._FilterDatabase" localSheetId="17" hidden="1">SWSP!$A$1:$AJ$3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0" i="22" l="1"/>
  <c r="D94" i="22"/>
  <c r="D106" i="22"/>
  <c r="D105" i="22"/>
  <c r="F65" i="22" l="1"/>
  <c r="F50" i="22" l="1"/>
  <c r="F54" i="22"/>
  <c r="F58" i="22"/>
  <c r="F66" i="22"/>
  <c r="F78" i="22"/>
  <c r="F81" i="22"/>
  <c r="F82" i="22"/>
  <c r="AD29" i="20" l="1"/>
  <c r="AD26" i="20"/>
  <c r="AB7" i="19"/>
  <c r="AF9" i="17"/>
  <c r="AF6" i="17"/>
  <c r="AH7" i="15"/>
  <c r="AB7" i="14" l="1"/>
  <c r="AH7" i="13"/>
  <c r="X9" i="12"/>
  <c r="X6" i="12"/>
  <c r="AR9" i="11"/>
  <c r="AR6" i="11"/>
  <c r="AB9" i="10"/>
  <c r="AB6" i="10"/>
  <c r="AD9" i="9"/>
  <c r="AD6" i="9"/>
  <c r="AF7" i="8"/>
  <c r="AH7" i="7"/>
  <c r="AB9" i="6"/>
  <c r="AB6" i="6"/>
  <c r="AC3" i="5"/>
  <c r="AC2" i="5"/>
  <c r="AI4" i="4"/>
  <c r="AI3" i="4"/>
  <c r="AI2" i="4"/>
  <c r="AD7" i="4"/>
  <c r="AB9" i="3"/>
  <c r="AB6" i="3"/>
  <c r="AI3" i="2"/>
  <c r="AI4" i="2"/>
  <c r="AI5" i="2"/>
  <c r="AI2" i="2"/>
  <c r="AL3" i="1"/>
  <c r="AL4" i="1"/>
  <c r="AL5" i="1"/>
  <c r="AL2" i="1"/>
</calcChain>
</file>

<file path=xl/sharedStrings.xml><?xml version="1.0" encoding="utf-8"?>
<sst xmlns="http://schemas.openxmlformats.org/spreadsheetml/2006/main" count="3671" uniqueCount="360">
  <si>
    <t>model</t>
  </si>
  <si>
    <t>formula</t>
  </si>
  <si>
    <t>lam(Fen_500)</t>
  </si>
  <si>
    <t>SElam(Fen_500)</t>
  </si>
  <si>
    <t>lam(Int)</t>
  </si>
  <si>
    <t>SElam(Int)</t>
  </si>
  <si>
    <t>lam(S150.VPD__100.150cm_Grid.1x1m.mean)</t>
  </si>
  <si>
    <t>SElam(S150.VPD__100.150cm_Grid.1x1m.mean)</t>
  </si>
  <si>
    <t>lam(S150.VPD__150.200cm_Grid.1x1m.mean)</t>
  </si>
  <si>
    <t>SElam(S150.VPD__150.200cm_Grid.1x1m.mean)</t>
  </si>
  <si>
    <t>lam(S150.VPD__3.4m_Grid.1x1m.mean)</t>
  </si>
  <si>
    <t>SElam(S150.VPD__3.4m_Grid.1x1m.mean)</t>
  </si>
  <si>
    <t>lam(Species_Sali_Spp_v1_500)</t>
  </si>
  <si>
    <t>SElam(Species_Sali_Spp_v1_500)</t>
  </si>
  <si>
    <t>lam(SpeciesGroups_Broadleaf_Spp_v1_500)</t>
  </si>
  <si>
    <t>SElam(SpeciesGroups_Broadleaf_Spp_v1_500)</t>
  </si>
  <si>
    <t>lam(Swamp_500)</t>
  </si>
  <si>
    <t>SElam(Swamp_500)</t>
  </si>
  <si>
    <t>lam(Tremblingaspen_500)</t>
  </si>
  <si>
    <t>SElam(Tremblingaspen_500)</t>
  </si>
  <si>
    <t>p(Int)</t>
  </si>
  <si>
    <t>SEp(Int)</t>
  </si>
  <si>
    <t>p(Julian)</t>
  </si>
  <si>
    <t>SEp(Julian)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</si>
  <si>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</si>
  <si>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</si>
  <si>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</si>
  <si>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</si>
  <si>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</si>
  <si>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</si>
  <si>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</si>
  <si>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</si>
  <si>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</si>
  <si>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</si>
  <si>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r2</t>
  </si>
  <si>
    <t>~1 ~ Fen_500 + SpeciesGroups_Broadleaf_Spp_v1_500 + Swamp_500 + 1</t>
  </si>
  <si>
    <t>NA</t>
  </si>
  <si>
    <t>~1 ~ Fen_500 + Swamp_500 + Tremblingaspen_500 + 1</t>
  </si>
  <si>
    <t>~1 ~ S150.VPD__100.150cm_Grid.1x1m.mean + S150.VPD__150.200cm_Grid.1x1m.mean + S150.VPD__3.4m_Grid.1x1m.mean + 1</t>
  </si>
  <si>
    <t>~1 ~ SpeciesGroups_Broadleaf_Spp_v1_500 + 1</t>
  </si>
  <si>
    <t>Composite</t>
  </si>
  <si>
    <t>AVI+Beaudoin</t>
  </si>
  <si>
    <t>Top AVI</t>
  </si>
  <si>
    <t>AVI</t>
  </si>
  <si>
    <t>Top LIDAR</t>
  </si>
  <si>
    <t>LIDAR</t>
  </si>
  <si>
    <t>Top Beaudoin</t>
  </si>
  <si>
    <t>Beaudoin</t>
  </si>
  <si>
    <t>DifferenceR2</t>
  </si>
  <si>
    <t>lam(Bog_500)</t>
  </si>
  <si>
    <t>SElam(Bog_500)</t>
  </si>
  <si>
    <t>lam(S150.mean_MaxHeight)</t>
  </si>
  <si>
    <t>SElam(S150.mean_MaxHeight)</t>
  </si>
  <si>
    <t>lam(S150.VPD__4.5m_Grid.1x1m.mean)</t>
  </si>
  <si>
    <t>SElam(S150.VPD__4.5m_Grid.1x1m.mean)</t>
  </si>
  <si>
    <t>lam(Shrub_500)</t>
  </si>
  <si>
    <t>SElam(Shrub_500)</t>
  </si>
  <si>
    <t>lam(Species_Abie_Bal_v1_500)</t>
  </si>
  <si>
    <t>SElam(Species_Abie_Bal_v1_500)</t>
  </si>
  <si>
    <t>lam(Structure_Biomass_TotalDead_v1_500)</t>
  </si>
  <si>
    <t>SElam(Structure_Biomass_TotalDead_v1_500)</t>
  </si>
  <si>
    <t>lam(wtage_500)</t>
  </si>
  <si>
    <t>SElam(wtage_500)</t>
  </si>
  <si>
    <t>~1 ~ S150.mean_MaxHeight + Species_Abie_Bal_v1_500 + Structure_Biomass_TotalDead_v1_500 + 1</t>
  </si>
  <si>
    <t>~1 ~ Bog_500 + Shrub_500 + wtage_500 + 1</t>
  </si>
  <si>
    <t>~Julian + 1 ~ S150.mean_MaxHeight + S150.VPD__4.5m_Grid.1x1m.mean + 1</t>
  </si>
  <si>
    <t>~Julian + 1 ~ Species_Abie_Bal_v1_500 + 1</t>
  </si>
  <si>
    <t>Data Type</t>
  </si>
  <si>
    <t>DataType</t>
  </si>
  <si>
    <t>Layer</t>
  </si>
  <si>
    <t>LIDAR, Beaudoin</t>
  </si>
  <si>
    <t>lam(Blackspruce_500)</t>
  </si>
  <si>
    <t>SElam(Blackspruce_500)</t>
  </si>
  <si>
    <t>lam(S150.sd_PercCanopyDensity)</t>
  </si>
  <si>
    <t>SElam(S150.sd_PercCanopyDensity)</t>
  </si>
  <si>
    <t>lam(Species_Popu_Tre_v1_50)</t>
  </si>
  <si>
    <t>SElam(Species_Popu_Tre_v1_50)</t>
  </si>
  <si>
    <t>lam(Structure_Biomass_TotalLiveAboveGround_v1_50)</t>
  </si>
  <si>
    <t>SElam(Structure_Biomass_TotalLiveAboveGround_v1_50)</t>
  </si>
  <si>
    <t>~Julian + 1 ~ S150.sd_PercCanopyDensity + Species_Popu_Tre_v1_50 + 1</t>
  </si>
  <si>
    <t>~1 ~ S150.sd_PercCanopyDensity + S150.VPD__100.150cm_Grid.1x1m.mean + S150.VPD__150.200cm_Grid.1x1m.mean + 1</t>
  </si>
  <si>
    <t>LIDAR,Beaudoin</t>
  </si>
  <si>
    <t>lam(Jackpine_500)</t>
  </si>
  <si>
    <t>SElam(Jackpine_500)</t>
  </si>
  <si>
    <t>lam(Tamarack_500)</t>
  </si>
  <si>
    <t>SElam(Tamarack_500)</t>
  </si>
  <si>
    <t>lam(Water_500)</t>
  </si>
  <si>
    <t>SElam(Water_500)</t>
  </si>
  <si>
    <t>lam(Whitebirch_500)</t>
  </si>
  <si>
    <t>SElam(Whitebirch_500)</t>
  </si>
  <si>
    <t>lam(Whitespruce_500)</t>
  </si>
  <si>
    <t>SElam(Whitespruce_500)</t>
  </si>
  <si>
    <t>~Julian + 1 ~ Blackspruce_500 + 1</t>
  </si>
  <si>
    <t xml:space="preserve"> </t>
  </si>
  <si>
    <t>lam(LandCover_NonVeg_v1_50)</t>
  </si>
  <si>
    <t>SElam(LandCover_NonVeg_v1_50)</t>
  </si>
  <si>
    <t>lam(Species_Pice_Mar_v1_50)</t>
  </si>
  <si>
    <t>SElam(Species_Pice_Mar_v1_50)</t>
  </si>
  <si>
    <t>lam(Species_Pinu_Ban_v1_50)</t>
  </si>
  <si>
    <t>SElam(Species_Pinu_Ban_v1_50)</t>
  </si>
  <si>
    <t>lam(Species_Popu_Bal_v1_50)</t>
  </si>
  <si>
    <t>SElam(Species_Popu_Bal_v1_50)</t>
  </si>
  <si>
    <t>lam(Species_Sali_Spp_v1_50)</t>
  </si>
  <si>
    <t>SElam(Species_Sali_Spp_v1_50)</t>
  </si>
  <si>
    <t>lam(SpeciesGroups_Broadleaf_Spp_v1_50)</t>
  </si>
  <si>
    <t>SElam(SpeciesGroups_Broadleaf_Spp_v1_50)</t>
  </si>
  <si>
    <t>lam(SpeciesGroups_Needleleaf_Spp_v1_50)</t>
  </si>
  <si>
    <t>SElam(SpeciesGroups_Needleleaf_Spp_v1_50)</t>
  </si>
  <si>
    <t>lam(Structure_Biomass_TotalDead_v1_50)</t>
  </si>
  <si>
    <t>SElam(Structure_Biomass_TotalDead_v1_50)</t>
  </si>
  <si>
    <t>lam(Structure_Stand_Age_v1_50)</t>
  </si>
  <si>
    <t>SElam(Structure_Stand_Age_v1_50)</t>
  </si>
  <si>
    <t>lam(Structure_Stand_CrownClosure_v1_50)</t>
  </si>
  <si>
    <t>SElam(Structure_Stand_CrownClosure_v1_50)</t>
  </si>
  <si>
    <t>~Julian + 1 ~ Species_Popu_Tre_v1_50 + Structure_Biomass_TotalLiveAboveGround_v1_50 + 1</t>
  </si>
  <si>
    <t>lam(Structure_Stand_Age_v1_500)</t>
  </si>
  <si>
    <t>SElam(Structure_Stand_Age_v1_500)</t>
  </si>
  <si>
    <t>lam(Tremblingaspen_50)</t>
  </si>
  <si>
    <t>SElam(Tremblingaspen_50)</t>
  </si>
  <si>
    <t>lam(Water_50)</t>
  </si>
  <si>
    <t>SElam(Water_50)</t>
  </si>
  <si>
    <t>lam(wtage_50)</t>
  </si>
  <si>
    <t>SElam(wtage_50)</t>
  </si>
  <si>
    <t>~1 ~ S150.VPD__3.4m_Grid.1x1m.mean + Tremblingaspen_50 + wtage_50 + 1</t>
  </si>
  <si>
    <t>~1 ~ Tremblingaspen_50 + Water_50 + wtage_50 + 1</t>
  </si>
  <si>
    <t>~1 ~ S150.VPD__3.4m_Grid.1x1m.mean + 1</t>
  </si>
  <si>
    <t>LIDAR,AVI</t>
  </si>
  <si>
    <t>lam(LandCover_NonVeg_v1_500)</t>
  </si>
  <si>
    <t>SElam(LandCover_NonVeg_v1_500)</t>
  </si>
  <si>
    <t>lam(Species_Pice_Gla_v1_500)</t>
  </si>
  <si>
    <t>SElam(Species_Pice_Gla_v1_500)</t>
  </si>
  <si>
    <t>lam(Species_Pice_Mar_v1_500)</t>
  </si>
  <si>
    <t>SElam(Species_Pice_Mar_v1_500)</t>
  </si>
  <si>
    <t>lam(Species_Pinu_Ban_v1_500)</t>
  </si>
  <si>
    <t>SElam(Species_Pinu_Ban_v1_500)</t>
  </si>
  <si>
    <t>lam(Structure_Biomass_TotalLiveAboveGround_v1_500)</t>
  </si>
  <si>
    <t>SElam(Structure_Biomass_TotalLiveAboveGround_v1_500)</t>
  </si>
  <si>
    <t>lam(Structure_Stand_CrownClosure_v1_500)</t>
  </si>
  <si>
    <t>SElam(Structure_Stand_CrownClosure_v1_500)</t>
  </si>
  <si>
    <t>~1 ~ Species_Abie_Bal_v1_500 + Species_Sali_Spp_v1_500 + Structure_Stand_Age_v1_500 + 1</t>
  </si>
  <si>
    <t>lam(Blackspruce_150)</t>
  </si>
  <si>
    <t>SElam(Blackspruce_150)</t>
  </si>
  <si>
    <t>lam(S500.VPD__150.200cm_Grid.1x1m.mean)</t>
  </si>
  <si>
    <t>SElam(S500.VPD__150.200cm_Grid.1x1m.mean)</t>
  </si>
  <si>
    <t>lam(S500.VPD__50.100cm_Grid.1x1m.mean)</t>
  </si>
  <si>
    <t>SElam(S500.VPD__50.100cm_Grid.1x1m.mean)</t>
  </si>
  <si>
    <t>lam(Whitebirch_150)</t>
  </si>
  <si>
    <t>SElam(Whitebirch_150)</t>
  </si>
  <si>
    <t>~Julian + 1 ~ Blackspruce_150 + Whitebirch_150 + 1</t>
  </si>
  <si>
    <t>~Julian + 1 ~ Blackspruce_150 + S500.VPD__150.200cm_Grid.1x1m.mean + 1</t>
  </si>
  <si>
    <t>~Julian + 1 ~ S500.VPD__150.200cm_Grid.1x1m.mean + S500.VPD__50.100cm_Grid.1x1m.mean + 1</t>
  </si>
  <si>
    <t>NULL</t>
  </si>
  <si>
    <t>~1 ~ S150.mean_MaxHeight + S150.VPD__4.5m_Grid.1x1m.mean + Structure_Biomass_TotalLiveAboveGround_v1_500 + 1</t>
  </si>
  <si>
    <t>~1 ~ S150.mean_MaxHeight + S150.sd_PercCanopyDensity + S150.VPD__4.5m_Grid.1x1m.mean + 1</t>
  </si>
  <si>
    <t>lam(Species_Popu_Bal_v1_500)</t>
  </si>
  <si>
    <t>SElam(Species_Popu_Bal_v1_500)</t>
  </si>
  <si>
    <t>lam(Species_Popu_Tre_v1_500)</t>
  </si>
  <si>
    <t>SElam(Species_Popu_Tre_v1_500)</t>
  </si>
  <si>
    <t>lam(SpeciesGroups_Needleleaf_Spp_v1_500)</t>
  </si>
  <si>
    <t>SElam(SpeciesGroups_Needleleaf_Spp_v1_500)</t>
  </si>
  <si>
    <t>~1 ~ SpeciesGroups_Broadleaf_Spp_v1_500 + Structure_Biomass_TotalLiveAboveGround_v1_500 + 1</t>
  </si>
  <si>
    <t>lam(Blackspruce_50)</t>
  </si>
  <si>
    <t>SElam(Blackspruce_50)</t>
  </si>
  <si>
    <t>lam(Bog_50)</t>
  </si>
  <si>
    <t>SElam(Bog_50)</t>
  </si>
  <si>
    <t>lam(Fen_50)</t>
  </si>
  <si>
    <t>SElam(Fen_50)</t>
  </si>
  <si>
    <t>lam(Jackpine_50)</t>
  </si>
  <si>
    <t>SElam(Jackpine_50)</t>
  </si>
  <si>
    <t>lam(Shrub_50)</t>
  </si>
  <si>
    <t>SElam(Shrub_50)</t>
  </si>
  <si>
    <t>lam(Swamp_50)</t>
  </si>
  <si>
    <t>SElam(Swamp_50)</t>
  </si>
  <si>
    <t>lam(Tamarack_50)</t>
  </si>
  <si>
    <t>SElam(Tamarack_50)</t>
  </si>
  <si>
    <t>lam(Whitespruce_50)</t>
  </si>
  <si>
    <t>SElam(Whitespruce_50)</t>
  </si>
  <si>
    <t>~Julian + 1 ~ Tremblingaspen_50 + 1</t>
  </si>
  <si>
    <t>~1 ~ S150.VPD__100.150cm_Grid.1x1m.mean + S150.VPD__150.200cm_Grid.1x1m.mean + Tremblingaspen_50 + 1</t>
  </si>
  <si>
    <t>~1 ~ Shrub_50 + Tremblingaspen_50 + Whitespruce_50 + 1</t>
  </si>
  <si>
    <t>~1 ~ S150.mean_MaxHeight + S150.VPD__100.150cm_Grid.1x1m.mean + S150.VPD__150.200cm_Grid.1x1m.mean + 1</t>
  </si>
  <si>
    <t>~1 ~ LandCover_NonVeg_v1_500 + SpeciesGroups_Needleleaf_Spp_v1_500 + Structure_Stand_CrownClosure_v1_500 + 1</t>
  </si>
  <si>
    <t>lam(Jackpine_150)</t>
  </si>
  <si>
    <t>SElam(Jackpine_150)</t>
  </si>
  <si>
    <t>lam(Tamarack_150)</t>
  </si>
  <si>
    <t>SElam(Tamarack_150)</t>
  </si>
  <si>
    <t>~1 ~ Blackspruce_150 + S150.VPD__3.4m_Grid.1x1m.mean + Tamarack_150 + 1</t>
  </si>
  <si>
    <t>~1 ~ Blackspruce_150 + Jackpine_150 + Tamarack_150 + 1</t>
  </si>
  <si>
    <t>~1 ~ S150.VPD__100.150cm_Grid.1x1m.mean + S150.VPD__3.4m_Grid.1x1m.mean + 1</t>
  </si>
  <si>
    <t>lam(Species_Abie_Bal_v1_50)</t>
  </si>
  <si>
    <t>SElam(Species_Abie_Bal_v1_50)</t>
  </si>
  <si>
    <t>lam(Species_Pice_Gla_v1_50)</t>
  </si>
  <si>
    <t>SElam(Species_Pice_Gla_v1_50)</t>
  </si>
  <si>
    <t>~1 ~ Species_Pice_Mar_v1_50 + SpeciesGroups_Needleleaf_Spp_v1_50 + Structure_Biomass_TotalDead_v1_50 + 1</t>
  </si>
  <si>
    <t>lam(S500.sd_PercCanopyDensity)</t>
  </si>
  <si>
    <t>SElam(S500.sd_PercCanopyDensity)</t>
  </si>
  <si>
    <t>lam(S500.VPD__2.3m_Grid.1x1m.mean)</t>
  </si>
  <si>
    <t>SElam(S500.VPD__2.3m_Grid.1x1m.mean)</t>
  </si>
  <si>
    <t>lam(Tremblingaspen_150)</t>
  </si>
  <si>
    <t>SElam(Tremblingaspen_150)</t>
  </si>
  <si>
    <t>~1 ~ S500.sd_PercCanopyDensity + Species_Sali_Spp_v1_50 + Tremblingaspen_150 + 1</t>
  </si>
  <si>
    <t>~Julian + 1 ~ Tremblingaspen_150 + Whitebirch_150 + 1</t>
  </si>
  <si>
    <t>Model</t>
  </si>
  <si>
    <t>LIDAR,AVI,Beaudoin</t>
  </si>
  <si>
    <t>~1 ~ Species_Pinu_Ban_v1_50 + Species_Sali_Spp_v1_50 + Structure_Stand_CrownClosure_v1_50 + 1</t>
  </si>
  <si>
    <t>lam(S500.mean_MaxHeight)</t>
  </si>
  <si>
    <t>SElam(S500.mean_MaxHeight)</t>
  </si>
  <si>
    <t>lam(S500.VPD__10.11m_Grid.1x1m.mean)</t>
  </si>
  <si>
    <t>SElam(S500.VPD__10.11m_Grid.1x1m.mean)</t>
  </si>
  <si>
    <t>lam(S500.VPD__100.150cm_Grid.1x1m.mean)</t>
  </si>
  <si>
    <t>SElam(S500.VPD__100.150cm_Grid.1x1m.mean)</t>
  </si>
  <si>
    <t>lam(S500.VPD__11.12m_Grid.1x1m.mean)</t>
  </si>
  <si>
    <t>SElam(S500.VPD__11.12m_Grid.1x1m.mean)</t>
  </si>
  <si>
    <t>lam(S500.VPD__3.4m_Grid.1x1m.mean)</t>
  </si>
  <si>
    <t>SElam(S500.VPD__3.4m_Grid.1x1m.mean)</t>
  </si>
  <si>
    <t>lam(S500.VPD__4.5m_Grid.1x1m.mean)</t>
  </si>
  <si>
    <t>SElam(S500.VPD__4.5m_Grid.1x1m.mean)</t>
  </si>
  <si>
    <t>lam(S500.VPD__5.6m_Grid.1x1m.mean)</t>
  </si>
  <si>
    <t>lam(S500.VPD__9.10m_Grid.1x1m.mean)</t>
  </si>
  <si>
    <t>SElam(S500.VPD__9.10m_Grid.1x1m.mean)</t>
  </si>
  <si>
    <t>~Julian + 1 ~ S500.sd_PercCanopyDensity + S500.VPD__2.3m_Grid.1x1m.mean + 1</t>
  </si>
  <si>
    <t>lam(Shrub_150)</t>
  </si>
  <si>
    <t>SElam(Shrub_150)</t>
  </si>
  <si>
    <t>~1 ~ S500.VPD__2.3m_Grid.1x1m.mean + Species_Pinu_Ban_v1_500 + Structure_Biomass_TotalLiveAboveGround_v1_500 + 1</t>
  </si>
  <si>
    <t>~Julian + 1 ~ Species_Pinu_Ban_v1_500 + Structure_Biomass_TotalLiveAboveGround_v1_500 + 1</t>
  </si>
  <si>
    <t>lam(Bog_150)</t>
  </si>
  <si>
    <t>SElam(Bog_150)</t>
  </si>
  <si>
    <t>lam(Fen_150)</t>
  </si>
  <si>
    <t>SElam(Fen_150)</t>
  </si>
  <si>
    <t>lam(Swamp_150)</t>
  </si>
  <si>
    <t>SElam(Swamp_150)</t>
  </si>
  <si>
    <t>lam(Water_150)</t>
  </si>
  <si>
    <t>SElam(Water_150)</t>
  </si>
  <si>
    <t>~Julian + 1 ~ Shrub_150 + Tremblingaspen_150 + 1</t>
  </si>
  <si>
    <t>lam(S150.VPD__10.11m_Grid.1x1m.mean)</t>
  </si>
  <si>
    <t>SElam(S150.VPD__10.11m_Grid.1x1m.mean)</t>
  </si>
  <si>
    <t>~1 ~ S150.sd_PercCanopyDensity + S150.VPD__150.200cm_Grid.1x1m.mean + Tamarack_500 + 1</t>
  </si>
  <si>
    <t>~1 ~ S150.sd_PercCanopyDensity + S150.VPD__10.11m_Grid.1x1m.mean + S150.VPD__150.200cm_Grid.1x1m.mean + 1</t>
  </si>
  <si>
    <t xml:space="preserve">Top LIDAR </t>
  </si>
  <si>
    <t>~Julian + 1 ~ LandCover_NonVeg_v1_50 + Structure_Stand_CrownClosure_v1_50 + 1</t>
  </si>
  <si>
    <t>~Julian + 1 ~ Shrub_500 + Tamarack_500 + 1</t>
  </si>
  <si>
    <t>lam(S150.VPD__11.12m_Grid.1x1m.mean)</t>
  </si>
  <si>
    <t>SElam(S150.VPD__11.12m_Grid.1x1m.mean)</t>
  </si>
  <si>
    <t>lam(S150.VPD__2.3m_Grid.1x1m.mean)</t>
  </si>
  <si>
    <t>SElam(S150.VPD__2.3m_Grid.1x1m.mean)</t>
  </si>
  <si>
    <t>lam(Structure_Stand_CrownClosure_v1_150)</t>
  </si>
  <si>
    <t>SElam(Structure_Stand_CrownClosure_v1_150)</t>
  </si>
  <si>
    <t>~Julian + 1 ~ S150.VPD__11.12m_Grid.1x1m.mean + S150.VPD__2.3m_Grid.1x1m.mean + 1</t>
  </si>
  <si>
    <t>~Julian + 1 ~ S150.VPD__11.12m_Grid.1x1m.mean + Tamarack_150 + 1</t>
  </si>
  <si>
    <t>LIDAR, AVI</t>
  </si>
  <si>
    <t>lam(LandCover_NonVeg_v1_150)</t>
  </si>
  <si>
    <t>SElam(LandCover_NonVeg_v1_150)</t>
  </si>
  <si>
    <t>lam(SpeciesGroups_Needleleaf_Spp_v1_150)</t>
  </si>
  <si>
    <t>SElam(SpeciesGroups_Needleleaf_Spp_v1_150)</t>
  </si>
  <si>
    <t>~Julian + 1 ~ SpeciesGroups_Needleleaf_Spp_v1_150 + Structure_Stand_CrownClosure_v1_150 + 1</t>
  </si>
  <si>
    <t>~Julian + 1 ~ Tamarack_150 + Tremblingaspen_150 + 1</t>
  </si>
  <si>
    <t>~1 ~ S500.VPD__100.150cm_Grid.1x1m.mean + S500.VPD__2.3m_Grid.1x1m.mean + S500.VPD__9.10m_Grid.1x1m.mean + 1</t>
  </si>
  <si>
    <t>~1 ~ S500.VPD__100.150cm_Grid.1x1m.mean + S500.VPD__2.3m_Grid.1x1m.mean + Tremblingaspen_500 + 1</t>
  </si>
  <si>
    <t>~1 ~ LandCover_NonVeg_v1_500 + Species_Pice_Gla_v1_500 + Structure_Stand_CrownClosure_v1_500 + 1</t>
  </si>
  <si>
    <t>~1 ~ Jackpine_500 + Shrub_500 + Tremblingaspen_500 + 1</t>
  </si>
  <si>
    <t>~Julian + 1 ~ Tremblingaspen_500 + Whitebirch_500 + 1</t>
  </si>
  <si>
    <t>~Julian + 1 ~ S500.mean_MaxHeight + Tremblingaspen_500 + 1</t>
  </si>
  <si>
    <t>~Julian + 1 ~ S500.mean_MaxHeight + 1</t>
  </si>
  <si>
    <t>Top AVI model</t>
  </si>
  <si>
    <t xml:space="preserve">Composite </t>
  </si>
  <si>
    <t>~1 ~ Species_Pice_Gla_v1_500 + SpeciesGroups_Broadleaf_Spp_v1_500 + Structure_Stand_Age_v1_500 + 1</t>
  </si>
  <si>
    <t>~1 ~ Fen_150 + S500.VPD__10.11m_Grid.1x1m.mean + Swamp_150 + 1</t>
  </si>
  <si>
    <t>~1 ~ Fen_150 + Swamp_150 + Tremblingaspen_150 + 1</t>
  </si>
  <si>
    <t>~1 ~ S500.VPD__10.11m_Grid.1x1m.mean + S500.VPD__100.150cm_Grid.1x1m.mean + S500.VPD__50.100cm_Grid.1x1m.mean + 1</t>
  </si>
  <si>
    <t>~1 ~ Species_Pice_Gla_v1_500 + SpeciesGroups_Needleleaf_Spp_v1_500 + Structure_Stand_CrownClosure_v1_500 + 1</t>
  </si>
  <si>
    <t>lam(S150.VPD__5.6m_Grid.1x1m.mean)</t>
  </si>
  <si>
    <t>SElam(S150.VPD__5.6m_Grid.1x1m.mean)</t>
  </si>
  <si>
    <t>lam(Whitespruce_150)</t>
  </si>
  <si>
    <t>SElam(Whitespruce_150)</t>
  </si>
  <si>
    <t>~Julian + 1 ~ S150.VPD__5.6m_Grid.1x1m.mean + Species_Abie_Bal_v1_500 + 1</t>
  </si>
  <si>
    <t>~Julian + 1 ~ S150.VPD__5.6m_Grid.1x1m.mean + 1</t>
  </si>
  <si>
    <t>~Julian + 1 ~ Species_Abie_Bal_v1_500 + SpeciesGroups_Needleleaf_Spp_v1_500 + 1</t>
  </si>
  <si>
    <t>~Julian + 1 ~ Whitespruce_150 + 1</t>
  </si>
  <si>
    <t>lam(Structure_Biomass_TotalLiveAboveGround_v1_150)</t>
  </si>
  <si>
    <t>SElam(Structure_Biomass_TotalLiveAboveGround_v1_150)</t>
  </si>
  <si>
    <t>~1 ~ LandCover_NonVeg_v1_150 + Shrub_150 + Tamarack_150 + 1</t>
  </si>
  <si>
    <t>~1 ~ Shrub_150 + Tamarack_150 + 1</t>
  </si>
  <si>
    <t>Beaudoin, AVI</t>
  </si>
  <si>
    <t>lam(Species_Pice_Mar_v1_150)</t>
  </si>
  <si>
    <t>SElam(Species_Pice_Mar_v1_150)</t>
  </si>
  <si>
    <t>~1 ~ LandCover_NonVeg_v1_150 + Structure_Biomass_TotalLiveAboveGround_v1_150 + Structure_Stand_CrownClosure_v1_150 + 1</t>
  </si>
  <si>
    <t>~1 ~ Shrub_500 + Species_Sali_Spp_v1_500 + 1</t>
  </si>
  <si>
    <t>~1 ~ S500.VPD__100.150cm_Grid.1x1m.mean + S500.VPD__150.200cm_Grid.1x1m.mean + S500.VPD__2.3m_Grid.1x1m.mean + 1</t>
  </si>
  <si>
    <t>~1 ~ Species_Sali_Spp_v1_500 + 1</t>
  </si>
  <si>
    <t>~1 ~ Species_Sali_Spp_v1_500 + Water_500 + 1</t>
  </si>
  <si>
    <t>~Julian + 1 ~ Species_Sali_Spp_v1_500 + Water_500 + 1</t>
  </si>
  <si>
    <t>~1 ~ Shrub_500 + Water_500 + 1</t>
  </si>
  <si>
    <t>AVI, Beaudoin</t>
  </si>
  <si>
    <t>lam(S500.VPD__8.9m_Grid.1x1m.mean)</t>
  </si>
  <si>
    <t>SElam(S500.VPD__8.9m_Grid.1x1m.mean)</t>
  </si>
  <si>
    <t>~1 ~ S500.VPD__11.12m_Grid.1x1m.mean + S500.VPD__8.9m_Grid.1x1m.mean + S500.VPD__9.10m_Grid.1x1m.mean + 1</t>
  </si>
  <si>
    <t>~1 ~ S500.VPD__9.10m_Grid.1x1m.mean + Structure_Biomass_TotalLiveAboveGround_v1_500 + wtage_500 + 1</t>
  </si>
  <si>
    <t>~1 ~ Whitespruce_500 + wtage_500 + 1</t>
  </si>
  <si>
    <t>LIDAR, Beaudoin, AVI</t>
  </si>
  <si>
    <t>~1 ~ Structure_Biomass_TotalLiveAboveGround_v1_500 + 1</t>
  </si>
  <si>
    <t>~1 ~ Species_Popu_Bal_v1_500 + Species_Sali_Spp_v1_500 + wtage_500 + 1</t>
  </si>
  <si>
    <t>~1 ~ S150.sd_PercCanopyDensity + Species_Popu_Bal_v1_500 + Species_Sali_Spp_v1_500 + 1</t>
  </si>
  <si>
    <t>~1 ~ S150.sd_PercCanopyDensity + Species_Sali_Spp_v1_500 + wtage_500 + 1</t>
  </si>
  <si>
    <t>~1 ~ Species_Sali_Spp_v1_500 + Tremblingaspen_500 + Water_500 + 1</t>
  </si>
  <si>
    <t>~1 ~ LandCover_NonVeg_v1_500 + Species_Sali_Spp_v1_500 + Tremblingaspen_500 + 1</t>
  </si>
  <si>
    <t>~1 ~ LandCover_NonVeg_v1_500 + Species_Sali_Spp_v1_500 + wtage_500 + 1</t>
  </si>
  <si>
    <t>~1 ~ Species_Sali_Spp_v1_500 + Water_500 + wtage_500 + 1</t>
  </si>
  <si>
    <t>~1 ~ S150.sd_PercCanopyDensity + Species_Sali_Spp_v1_500 + Tremblingaspen_500 + 1</t>
  </si>
  <si>
    <t>~1 ~ S150.sd_PercCanopyDensity + Species_Sali_Spp_v1_500 + Water_500 + 1</t>
  </si>
  <si>
    <t>~1 ~ LandCover_NonVeg_v1_500 + S150.sd_PercCanopyDensity + Species_Sali_Spp_v1_500 + 1</t>
  </si>
  <si>
    <t>~1 ~ Species_Popu_Bal_v1_500 + Species_Sali_Spp_v1_500 + Water_500 + 1</t>
  </si>
  <si>
    <t>~1 ~ LandCover_NonVeg_v1_500 + Species_Popu_Bal_v1_500 + Species_Sali_Spp_v1_500 + 1</t>
  </si>
  <si>
    <t>~Julian + 1 ~ S150.sd_PercCanopyDensity + Species_Sali_Spp_v1_500 + 1</t>
  </si>
  <si>
    <t>~1 ~ S150.sd_PercCanopyDensity + Species_Sali_Spp_v1_500 + 1</t>
  </si>
  <si>
    <t>~Julian + 1 ~ LandCover_NonVeg_v1_500 + Species_Sali_Spp_v1_500 + 1</t>
  </si>
  <si>
    <t>~1 ~ LandCover_NonVeg_v1_500 + Species_Sali_Spp_v1_500 + 1</t>
  </si>
  <si>
    <t>~1 ~ Species_Sali_Spp_v1_500 + Tremblingaspen_500 + wtage_500 + 1</t>
  </si>
  <si>
    <t>~1 ~ S150.sd_PercCanopyDensity + Tremblingaspen_500 + Water_500 + 1</t>
  </si>
  <si>
    <t>~1 ~ Species_Popu_Bal_v1_500 + Species_Sali_Spp_v1_500 + 1</t>
  </si>
  <si>
    <t>~1 ~ LandCover_NonVeg_v1_500 + Species_Sali_Spp_v1_500 + Water_500 + 1</t>
  </si>
  <si>
    <t>~Julian + 1 ~ S150.sd_PercCanopyDensity + 1</t>
  </si>
  <si>
    <t>~1 ~ Tremblingaspen_500 + Water_500 + wtage_500 + 1</t>
  </si>
  <si>
    <t>~Julian + 1 ~ Jackpine_50 + Species_Pice_Gla_v1_50 + 1</t>
  </si>
  <si>
    <t>~Julian + 1 ~ Jackpine_50 + 1</t>
  </si>
  <si>
    <t>~Julian + 1 ~ S150.VPD__3.4m_Grid.1x1m.mean + S150.VPD__4.5m_Grid.1x1m.mean + 1</t>
  </si>
  <si>
    <t>~Julian + 1 ~ Species_Pice_Gla_v1_50 + Structure_Biomass_TotalDead_v1_50 + 1</t>
  </si>
  <si>
    <t>Species</t>
  </si>
  <si>
    <t>YRWA</t>
  </si>
  <si>
    <t>WTSP</t>
  </si>
  <si>
    <t>WIWR</t>
  </si>
  <si>
    <t>SWTH</t>
  </si>
  <si>
    <t>SWSP</t>
  </si>
  <si>
    <t>RCKI</t>
  </si>
  <si>
    <t>PAWA</t>
  </si>
  <si>
    <t>OVEN</t>
  </si>
  <si>
    <t>OSFL</t>
  </si>
  <si>
    <t>LISP</t>
  </si>
  <si>
    <t>LCSP</t>
  </si>
  <si>
    <t>HETH</t>
  </si>
  <si>
    <t>GRAJ</t>
  </si>
  <si>
    <t>DEJU</t>
  </si>
  <si>
    <t>COYE</t>
  </si>
  <si>
    <t>CHSP</t>
  </si>
  <si>
    <t>~1~1</t>
  </si>
  <si>
    <t>CEDW</t>
  </si>
  <si>
    <t>BOCH</t>
  </si>
  <si>
    <t>ALFL</t>
  </si>
  <si>
    <t>AMRO</t>
  </si>
  <si>
    <t>TEWA</t>
  </si>
  <si>
    <t>Extreme Overprediction</t>
  </si>
  <si>
    <t>yes</t>
  </si>
  <si>
    <t>Nmixgof</t>
  </si>
  <si>
    <t>chat.marginal</t>
  </si>
  <si>
    <t>chat.sitesum</t>
  </si>
  <si>
    <t>chat.obs</t>
  </si>
  <si>
    <t>resids.vs.fits</t>
  </si>
  <si>
    <t>rand.quant.resid.vs.normal.stand.quantiles</t>
  </si>
  <si>
    <t>looks good</t>
  </si>
  <si>
    <t>not great</t>
  </si>
  <si>
    <t>REVI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</si>
</sst>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16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"/>
  <sheetViews>
    <sheetView workbookViewId="0">
      <selection activeCell="AL2" sqref="A2:AL5"/>
    </sheetView>
  </sheetViews>
  <sheetFormatPr defaultRowHeight="14.5" x14ac:dyDescent="0.35"/>
  <cols>
    <col min="4" max="4" width="29.26953125" customWidth="1"/>
  </cols>
  <sheetData>
    <row r="1" spans="1:38" x14ac:dyDescent="0.35">
      <c r="A1" t="s">
        <v>69</v>
      </c>
      <c r="B1" t="s">
        <v>68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48</v>
      </c>
    </row>
    <row r="2" spans="1:38" s="1" customFormat="1" x14ac:dyDescent="0.35">
      <c r="A2" s="1" t="s">
        <v>40</v>
      </c>
      <c r="B2" s="1" t="s">
        <v>41</v>
      </c>
      <c r="C2" s="1">
        <v>278</v>
      </c>
      <c r="D2" s="1" t="s">
        <v>35</v>
      </c>
      <c r="E2" s="1">
        <v>0.64106599639042905</v>
      </c>
      <c r="F2" s="1">
        <v>0.15370530724123499</v>
      </c>
      <c r="G2" s="1">
        <v>-0.90588518186193101</v>
      </c>
      <c r="H2" s="1">
        <v>0.21492935420908801</v>
      </c>
      <c r="I2" s="1" t="s">
        <v>36</v>
      </c>
      <c r="J2" s="1" t="s">
        <v>36</v>
      </c>
      <c r="K2" s="1" t="s">
        <v>36</v>
      </c>
      <c r="L2" s="1" t="s">
        <v>36</v>
      </c>
      <c r="M2" s="1" t="s">
        <v>36</v>
      </c>
      <c r="N2" s="1" t="s">
        <v>36</v>
      </c>
      <c r="O2" s="1" t="s">
        <v>36</v>
      </c>
      <c r="P2" s="1" t="s">
        <v>36</v>
      </c>
      <c r="Q2" s="1">
        <v>0.46401926803436899</v>
      </c>
      <c r="R2" s="1">
        <v>0.14582825195521101</v>
      </c>
      <c r="S2" s="1">
        <v>-0.52131614690220096</v>
      </c>
      <c r="T2" s="1">
        <v>0.224439641792746</v>
      </c>
      <c r="U2" s="1" t="s">
        <v>36</v>
      </c>
      <c r="V2" s="1" t="s">
        <v>36</v>
      </c>
      <c r="W2" s="1">
        <v>-0.59892954949222699</v>
      </c>
      <c r="X2" s="1">
        <v>0.26494855472942502</v>
      </c>
      <c r="Y2" s="1" t="s">
        <v>36</v>
      </c>
      <c r="Z2" s="1" t="s">
        <v>36</v>
      </c>
      <c r="AA2" s="1">
        <v>0</v>
      </c>
      <c r="AB2" s="1">
        <v>7.2199345906722403</v>
      </c>
      <c r="AC2" s="1">
        <v>153.50914229232001</v>
      </c>
      <c r="AD2" s="1">
        <v>5</v>
      </c>
      <c r="AE2" s="1">
        <v>98</v>
      </c>
      <c r="AF2" s="1">
        <v>317.01828458463899</v>
      </c>
      <c r="AG2" s="1">
        <v>0</v>
      </c>
      <c r="AH2" s="1">
        <v>0.14511069967232701</v>
      </c>
      <c r="AI2" s="1" t="s">
        <v>36</v>
      </c>
      <c r="AJ2" s="1">
        <v>0.14511069967232701</v>
      </c>
      <c r="AK2" s="1">
        <v>0.19564829627365299</v>
      </c>
      <c r="AL2" s="2">
        <f>AK2-0.08028</f>
        <v>0.11536829627365298</v>
      </c>
    </row>
    <row r="3" spans="1:38" x14ac:dyDescent="0.35">
      <c r="A3" t="s">
        <v>42</v>
      </c>
      <c r="B3" t="s">
        <v>43</v>
      </c>
      <c r="C3">
        <v>289</v>
      </c>
      <c r="D3" t="s">
        <v>37</v>
      </c>
      <c r="E3">
        <v>0.66305462799707604</v>
      </c>
      <c r="F3">
        <v>0.16197678540223201</v>
      </c>
      <c r="G3">
        <v>-0.90777557712079204</v>
      </c>
      <c r="H3">
        <v>0.21755455187963299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>
        <v>-0.61311976292548198</v>
      </c>
      <c r="T3">
        <v>0.238509683291668</v>
      </c>
      <c r="U3">
        <v>0.45783082555110599</v>
      </c>
      <c r="V3">
        <v>0.14699522366939799</v>
      </c>
      <c r="W3">
        <v>-0.61107587346407499</v>
      </c>
      <c r="X3">
        <v>0.26908278623148402</v>
      </c>
      <c r="Y3" t="s">
        <v>36</v>
      </c>
      <c r="Z3" t="s">
        <v>36</v>
      </c>
      <c r="AA3">
        <v>0</v>
      </c>
      <c r="AB3">
        <v>7.2079501900093002</v>
      </c>
      <c r="AC3">
        <v>153.78567077097699</v>
      </c>
      <c r="AD3">
        <v>5</v>
      </c>
      <c r="AE3">
        <v>98</v>
      </c>
      <c r="AF3">
        <v>317.57134154195398</v>
      </c>
      <c r="AG3">
        <v>0.55305695731516402</v>
      </c>
      <c r="AH3">
        <v>0.11005369890097599</v>
      </c>
      <c r="AI3" t="s">
        <v>36</v>
      </c>
      <c r="AJ3">
        <v>0.37791858853097399</v>
      </c>
      <c r="AK3">
        <v>0.19109615424514101</v>
      </c>
      <c r="AL3" s="2">
        <f t="shared" ref="AL3:AL5" si="0">AK3-0.08028</f>
        <v>0.110816154245141</v>
      </c>
    </row>
    <row r="4" spans="1:38" s="1" customFormat="1" x14ac:dyDescent="0.35">
      <c r="A4" s="1" t="s">
        <v>44</v>
      </c>
      <c r="B4" s="1" t="s">
        <v>45</v>
      </c>
      <c r="C4" s="1">
        <v>345</v>
      </c>
      <c r="D4" s="1" t="s">
        <v>38</v>
      </c>
      <c r="E4" s="1" t="s">
        <v>36</v>
      </c>
      <c r="F4" s="1" t="s">
        <v>36</v>
      </c>
      <c r="G4" s="1">
        <v>-0.91702767778974703</v>
      </c>
      <c r="H4" s="1">
        <v>0.20808165926528499</v>
      </c>
      <c r="I4" s="1">
        <v>1.4197355509442899</v>
      </c>
      <c r="J4" s="1">
        <v>0.46258770868572502</v>
      </c>
      <c r="K4" s="1">
        <v>-2.06940619782119</v>
      </c>
      <c r="L4" s="1">
        <v>0.66624198447576699</v>
      </c>
      <c r="M4" s="1">
        <v>1.0831425899007601</v>
      </c>
      <c r="N4" s="1">
        <v>0.29724473931811302</v>
      </c>
      <c r="O4" s="1" t="s">
        <v>36</v>
      </c>
      <c r="P4" s="1" t="s">
        <v>36</v>
      </c>
      <c r="Q4" s="1" t="s">
        <v>36</v>
      </c>
      <c r="R4" s="1" t="s">
        <v>36</v>
      </c>
      <c r="S4" s="1" t="s">
        <v>36</v>
      </c>
      <c r="T4" s="1" t="s">
        <v>36</v>
      </c>
      <c r="U4" s="1" t="s">
        <v>36</v>
      </c>
      <c r="V4" s="1" t="s">
        <v>36</v>
      </c>
      <c r="W4" s="1">
        <v>-0.52097388488685403</v>
      </c>
      <c r="X4" s="1">
        <v>0.25062885116072098</v>
      </c>
      <c r="Y4" s="1" t="s">
        <v>36</v>
      </c>
      <c r="Z4" s="1" t="s">
        <v>36</v>
      </c>
      <c r="AA4" s="1">
        <v>0</v>
      </c>
      <c r="AB4" s="1">
        <v>75.637331195654696</v>
      </c>
      <c r="AC4" s="1">
        <v>156.18918668793299</v>
      </c>
      <c r="AD4" s="1">
        <v>5</v>
      </c>
      <c r="AE4" s="1">
        <v>98</v>
      </c>
      <c r="AF4" s="1">
        <v>322.37837337586501</v>
      </c>
      <c r="AG4" s="1">
        <v>5.3600887912264197</v>
      </c>
      <c r="AH4" s="1">
        <v>9.9488055779399908E-3</v>
      </c>
      <c r="AI4" s="1" t="s">
        <v>36</v>
      </c>
      <c r="AJ4" s="1">
        <v>0.84285945683821095</v>
      </c>
      <c r="AK4" s="1">
        <v>0.15042909909103599</v>
      </c>
      <c r="AL4" s="2">
        <f t="shared" si="0"/>
        <v>7.0149099091035991E-2</v>
      </c>
    </row>
    <row r="5" spans="1:38" s="1" customFormat="1" x14ac:dyDescent="0.35">
      <c r="A5" s="1" t="s">
        <v>46</v>
      </c>
      <c r="B5" s="1" t="s">
        <v>47</v>
      </c>
      <c r="C5" s="1">
        <v>7</v>
      </c>
      <c r="D5" s="1" t="s">
        <v>39</v>
      </c>
      <c r="E5" s="1" t="s">
        <v>36</v>
      </c>
      <c r="F5" s="1" t="s">
        <v>36</v>
      </c>
      <c r="G5" s="1">
        <v>-0.84835384552558801</v>
      </c>
      <c r="H5" s="1">
        <v>0.193056527202837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1" t="s">
        <v>36</v>
      </c>
      <c r="O5" s="1" t="s">
        <v>36</v>
      </c>
      <c r="P5" s="1" t="s">
        <v>36</v>
      </c>
      <c r="Q5" s="1">
        <v>0.41974385550369098</v>
      </c>
      <c r="R5" s="1">
        <v>0.138725165583688</v>
      </c>
      <c r="S5" s="1" t="s">
        <v>36</v>
      </c>
      <c r="T5" s="1" t="s">
        <v>36</v>
      </c>
      <c r="U5" s="1" t="s">
        <v>36</v>
      </c>
      <c r="V5" s="1" t="s">
        <v>36</v>
      </c>
      <c r="W5" s="1">
        <v>-0.44736651984377401</v>
      </c>
      <c r="X5" s="1">
        <v>0.232006893342872</v>
      </c>
      <c r="Y5" s="1" t="s">
        <v>36</v>
      </c>
      <c r="Z5" s="1" t="s">
        <v>36</v>
      </c>
      <c r="AA5" s="1">
        <v>0</v>
      </c>
      <c r="AB5" s="1">
        <v>4.8130670428517499</v>
      </c>
      <c r="AC5" s="1">
        <v>160.076765146837</v>
      </c>
      <c r="AD5" s="1">
        <v>3</v>
      </c>
      <c r="AE5" s="1">
        <v>98</v>
      </c>
      <c r="AF5" s="1">
        <v>326.15353029367299</v>
      </c>
      <c r="AG5" s="1">
        <v>9.1352457090340007</v>
      </c>
      <c r="AH5" s="1">
        <v>1.50662800227961E-3</v>
      </c>
      <c r="AI5" s="1" t="s">
        <v>36</v>
      </c>
      <c r="AJ5" s="1">
        <v>0.99362957451116996</v>
      </c>
      <c r="AK5" s="1">
        <v>8.0279577332683302E-2</v>
      </c>
      <c r="AL5" s="2">
        <f t="shared" si="0"/>
        <v>-4.2266731670181912E-7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A70E-2843-4386-83EA-26EA43CC2708}">
  <dimension ref="A1:AH9"/>
  <sheetViews>
    <sheetView workbookViewId="0">
      <selection activeCell="AH2" sqref="A2:AH9"/>
    </sheetView>
  </sheetViews>
  <sheetFormatPr defaultRowHeight="14.5" x14ac:dyDescent="0.35"/>
  <cols>
    <col min="3" max="3" width="24.08984375" customWidth="1"/>
  </cols>
  <sheetData>
    <row r="1" spans="1:34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194</v>
      </c>
      <c r="G1" t="s">
        <v>195</v>
      </c>
      <c r="H1" t="s">
        <v>196</v>
      </c>
      <c r="I1" t="s">
        <v>197</v>
      </c>
      <c r="J1" t="s">
        <v>98</v>
      </c>
      <c r="K1" t="s">
        <v>99</v>
      </c>
      <c r="L1" t="s">
        <v>102</v>
      </c>
      <c r="M1" t="s">
        <v>103</v>
      </c>
      <c r="N1" t="s">
        <v>112</v>
      </c>
      <c r="O1" t="s">
        <v>113</v>
      </c>
      <c r="P1" t="s">
        <v>198</v>
      </c>
      <c r="Q1" t="s">
        <v>199</v>
      </c>
      <c r="R1" t="s">
        <v>146</v>
      </c>
      <c r="S1" t="s">
        <v>147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 x14ac:dyDescent="0.35">
      <c r="A2" t="s">
        <v>40</v>
      </c>
      <c r="B2" t="s">
        <v>203</v>
      </c>
      <c r="C2" t="s">
        <v>200</v>
      </c>
      <c r="D2">
        <v>2.0370091602192799</v>
      </c>
      <c r="E2">
        <v>1.89599126031891</v>
      </c>
      <c r="F2">
        <v>0.42775309759223601</v>
      </c>
      <c r="G2">
        <v>0.120055787030856</v>
      </c>
      <c r="H2" t="s">
        <v>36</v>
      </c>
      <c r="I2" t="s">
        <v>36</v>
      </c>
      <c r="J2" t="s">
        <v>36</v>
      </c>
      <c r="K2" t="s">
        <v>36</v>
      </c>
      <c r="L2">
        <v>-1.33107588179687</v>
      </c>
      <c r="M2">
        <v>0.66918234387006503</v>
      </c>
      <c r="N2" t="s">
        <v>36</v>
      </c>
      <c r="O2" t="s">
        <v>36</v>
      </c>
      <c r="P2">
        <v>-0.45078271666609498</v>
      </c>
      <c r="Q2">
        <v>0.14955698200262499</v>
      </c>
      <c r="R2" t="s">
        <v>36</v>
      </c>
      <c r="S2" t="s">
        <v>36</v>
      </c>
      <c r="T2">
        <v>-3.7489196011235699</v>
      </c>
      <c r="U2">
        <v>1.96153056057577</v>
      </c>
      <c r="V2" t="s">
        <v>36</v>
      </c>
      <c r="W2" t="s">
        <v>36</v>
      </c>
      <c r="X2">
        <v>0</v>
      </c>
      <c r="Y2">
        <v>1643.0249377076</v>
      </c>
      <c r="Z2">
        <v>219.86491490470999</v>
      </c>
      <c r="AA2">
        <v>5</v>
      </c>
      <c r="AB2">
        <v>98</v>
      </c>
      <c r="AC2">
        <v>449.72982980941998</v>
      </c>
      <c r="AD2">
        <v>0</v>
      </c>
      <c r="AE2">
        <v>0.433338763569103</v>
      </c>
      <c r="AF2" t="s">
        <v>36</v>
      </c>
      <c r="AG2">
        <v>0.433338763569103</v>
      </c>
      <c r="AH2">
        <v>0.27374061829214402</v>
      </c>
    </row>
    <row r="3" spans="1:34" x14ac:dyDescent="0.35">
      <c r="A3" t="s">
        <v>42</v>
      </c>
      <c r="B3" t="s">
        <v>43</v>
      </c>
      <c r="C3" t="s">
        <v>201</v>
      </c>
      <c r="D3">
        <v>1.17587860490201</v>
      </c>
      <c r="E3">
        <v>0.83263977879895001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>
        <v>-0.49891166649784602</v>
      </c>
      <c r="Q3">
        <v>0.15432265419689001</v>
      </c>
      <c r="R3">
        <v>-2.0143850956018499</v>
      </c>
      <c r="S3">
        <v>2.0152189811430099</v>
      </c>
      <c r="T3">
        <v>-2.9095320989802498</v>
      </c>
      <c r="U3">
        <v>0.85023195370683702</v>
      </c>
      <c r="V3">
        <v>0.22653765420344199</v>
      </c>
      <c r="W3">
        <v>0.124012595839137</v>
      </c>
      <c r="X3">
        <v>0</v>
      </c>
      <c r="Y3">
        <v>745.39238883554196</v>
      </c>
      <c r="Z3">
        <v>224.665188377482</v>
      </c>
      <c r="AA3">
        <v>5</v>
      </c>
      <c r="AB3">
        <v>98</v>
      </c>
      <c r="AC3">
        <v>459.33037675496399</v>
      </c>
      <c r="AD3">
        <v>9.6005469455446892</v>
      </c>
      <c r="AE3">
        <v>3.5652932667433399E-3</v>
      </c>
      <c r="AF3" t="s">
        <v>36</v>
      </c>
      <c r="AG3">
        <v>0.99328267096045597</v>
      </c>
      <c r="AH3">
        <v>0.19899115388414099</v>
      </c>
    </row>
    <row r="5" spans="1:34" x14ac:dyDescent="0.35">
      <c r="A5" t="s">
        <v>202</v>
      </c>
      <c r="B5" t="s">
        <v>68</v>
      </c>
      <c r="C5" t="s">
        <v>1</v>
      </c>
      <c r="D5" t="s">
        <v>4</v>
      </c>
      <c r="E5" t="s">
        <v>5</v>
      </c>
      <c r="F5" t="s">
        <v>4</v>
      </c>
      <c r="G5" t="s">
        <v>5</v>
      </c>
      <c r="H5" t="s">
        <v>4</v>
      </c>
      <c r="I5" t="s">
        <v>5</v>
      </c>
      <c r="J5" t="s">
        <v>4</v>
      </c>
      <c r="K5" t="s">
        <v>5</v>
      </c>
      <c r="L5" t="s">
        <v>4</v>
      </c>
      <c r="M5" t="s">
        <v>5</v>
      </c>
      <c r="N5" t="s">
        <v>4</v>
      </c>
      <c r="O5" t="s">
        <v>5</v>
      </c>
      <c r="P5" t="s">
        <v>4</v>
      </c>
      <c r="Q5" t="s">
        <v>5</v>
      </c>
      <c r="R5" t="s">
        <v>4</v>
      </c>
      <c r="S5" t="s">
        <v>98</v>
      </c>
      <c r="T5" t="s">
        <v>99</v>
      </c>
      <c r="U5" t="s">
        <v>102</v>
      </c>
      <c r="V5" t="s">
        <v>103</v>
      </c>
      <c r="W5" t="s">
        <v>112</v>
      </c>
      <c r="X5" t="s">
        <v>113</v>
      </c>
      <c r="Y5" t="s">
        <v>20</v>
      </c>
      <c r="Z5" t="s">
        <v>21</v>
      </c>
      <c r="AA5" t="s">
        <v>24</v>
      </c>
      <c r="AB5" t="s">
        <v>25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</row>
    <row r="6" spans="1:34" x14ac:dyDescent="0.35">
      <c r="A6" t="s">
        <v>46</v>
      </c>
      <c r="B6" s="5" t="s">
        <v>47</v>
      </c>
      <c r="C6" t="s">
        <v>204</v>
      </c>
      <c r="D6">
        <v>1.0003556085542999</v>
      </c>
      <c r="E6">
        <v>0.59569139710056396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>
        <v>0.38747488306535499</v>
      </c>
      <c r="T6">
        <v>0.118148121251946</v>
      </c>
      <c r="U6">
        <v>-0.95555117980954196</v>
      </c>
      <c r="V6">
        <v>0.62828795201534504</v>
      </c>
      <c r="W6">
        <v>-0.400685598160754</v>
      </c>
      <c r="X6">
        <v>0.120442923463426</v>
      </c>
      <c r="Y6">
        <v>-2.5227389876104001</v>
      </c>
      <c r="Z6">
        <v>0.64771209219514503</v>
      </c>
      <c r="AA6">
        <v>0</v>
      </c>
      <c r="AB6">
        <v>125.01141277935</v>
      </c>
      <c r="AC6">
        <v>460.214710000889</v>
      </c>
      <c r="AD6">
        <f>AC6-AC2</f>
        <v>10.484880191469017</v>
      </c>
      <c r="AE6" t="s">
        <v>93</v>
      </c>
      <c r="AF6" t="s">
        <v>36</v>
      </c>
      <c r="AG6" t="s">
        <v>93</v>
      </c>
    </row>
    <row r="8" spans="1:34" x14ac:dyDescent="0.35">
      <c r="A8" t="s">
        <v>202</v>
      </c>
      <c r="B8" t="s">
        <v>68</v>
      </c>
      <c r="C8" t="s">
        <v>1</v>
      </c>
      <c r="D8" t="s">
        <v>4</v>
      </c>
      <c r="E8" t="s">
        <v>5</v>
      </c>
      <c r="F8" t="s">
        <v>205</v>
      </c>
      <c r="G8" t="s">
        <v>206</v>
      </c>
      <c r="H8" t="s">
        <v>194</v>
      </c>
      <c r="I8" t="s">
        <v>195</v>
      </c>
      <c r="J8" t="s">
        <v>207</v>
      </c>
      <c r="K8" t="s">
        <v>208</v>
      </c>
      <c r="L8" t="s">
        <v>209</v>
      </c>
      <c r="M8" t="s">
        <v>210</v>
      </c>
      <c r="N8" t="s">
        <v>211</v>
      </c>
      <c r="O8" t="s">
        <v>212</v>
      </c>
      <c r="P8" t="s">
        <v>142</v>
      </c>
      <c r="Q8" t="s">
        <v>143</v>
      </c>
      <c r="R8" t="s">
        <v>196</v>
      </c>
      <c r="S8" t="s">
        <v>197</v>
      </c>
      <c r="T8" t="s">
        <v>213</v>
      </c>
      <c r="U8" t="s">
        <v>214</v>
      </c>
      <c r="V8" t="s">
        <v>215</v>
      </c>
      <c r="W8" t="s">
        <v>216</v>
      </c>
      <c r="X8" t="s">
        <v>217</v>
      </c>
      <c r="Y8" t="s">
        <v>20</v>
      </c>
      <c r="Z8" t="s">
        <v>21</v>
      </c>
      <c r="AA8" t="s">
        <v>22</v>
      </c>
      <c r="AB8" t="s">
        <v>23</v>
      </c>
      <c r="AC8" t="s">
        <v>29</v>
      </c>
      <c r="AD8" t="s">
        <v>30</v>
      </c>
      <c r="AE8" t="s">
        <v>31</v>
      </c>
      <c r="AF8" t="s">
        <v>32</v>
      </c>
      <c r="AG8" t="s">
        <v>33</v>
      </c>
    </row>
    <row r="9" spans="1:34" x14ac:dyDescent="0.35">
      <c r="A9" t="s">
        <v>44</v>
      </c>
      <c r="B9" s="5" t="s">
        <v>45</v>
      </c>
      <c r="C9" t="s">
        <v>220</v>
      </c>
      <c r="D9">
        <v>1.5831749205413299</v>
      </c>
      <c r="E9">
        <v>0.88690856181202404</v>
      </c>
      <c r="F9" t="s">
        <v>36</v>
      </c>
      <c r="G9" t="s">
        <v>36</v>
      </c>
      <c r="H9">
        <v>0.52783102883031197</v>
      </c>
      <c r="I9">
        <v>0.12674849350953701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>
        <v>0.19739783905554301</v>
      </c>
      <c r="S9">
        <v>0.12062678594184301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>
        <v>-3.0698474396111002</v>
      </c>
      <c r="Z9">
        <v>0.94125244133216601</v>
      </c>
      <c r="AA9">
        <v>0.30468254280227802</v>
      </c>
      <c r="AB9">
        <v>0.12865982579343099</v>
      </c>
      <c r="AC9">
        <v>461.192938165996</v>
      </c>
      <c r="AD9">
        <f>AC9-AC2</f>
        <v>11.463108356576015</v>
      </c>
      <c r="AE9" t="s">
        <v>93</v>
      </c>
      <c r="AF9" t="s">
        <v>36</v>
      </c>
      <c r="AG9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9412-343D-4303-8E13-006707EE1C81}">
  <dimension ref="A1:AF9"/>
  <sheetViews>
    <sheetView topLeftCell="Q1" workbookViewId="0">
      <selection activeCell="AA2" sqref="AA2:AF9"/>
    </sheetView>
  </sheetViews>
  <sheetFormatPr defaultRowHeight="14.5" x14ac:dyDescent="0.35"/>
  <sheetData>
    <row r="1" spans="1:32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194</v>
      </c>
      <c r="G1" t="s">
        <v>195</v>
      </c>
      <c r="H1" t="s">
        <v>196</v>
      </c>
      <c r="I1" t="s">
        <v>197</v>
      </c>
      <c r="J1" t="s">
        <v>221</v>
      </c>
      <c r="K1" t="s">
        <v>222</v>
      </c>
      <c r="L1" t="s">
        <v>133</v>
      </c>
      <c r="M1" t="s">
        <v>134</v>
      </c>
      <c r="N1" t="s">
        <v>135</v>
      </c>
      <c r="O1" t="s">
        <v>136</v>
      </c>
      <c r="P1" t="s">
        <v>198</v>
      </c>
      <c r="Q1" t="s">
        <v>199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</row>
    <row r="2" spans="1:32" x14ac:dyDescent="0.35">
      <c r="A2" t="s">
        <v>40</v>
      </c>
      <c r="B2" t="s">
        <v>70</v>
      </c>
      <c r="C2" t="s">
        <v>223</v>
      </c>
      <c r="D2">
        <v>0.96227553788512998</v>
      </c>
      <c r="E2">
        <v>0.30024478160149098</v>
      </c>
      <c r="F2" t="s">
        <v>36</v>
      </c>
      <c r="G2" t="s">
        <v>36</v>
      </c>
      <c r="H2">
        <v>0.51064637175915295</v>
      </c>
      <c r="I2">
        <v>9.2878944812421205E-2</v>
      </c>
      <c r="J2" t="s">
        <v>36</v>
      </c>
      <c r="K2" t="s">
        <v>36</v>
      </c>
      <c r="L2">
        <v>0.20746355178909501</v>
      </c>
      <c r="M2">
        <v>0.103944736121391</v>
      </c>
      <c r="N2">
        <v>-0.36160619945250799</v>
      </c>
      <c r="O2">
        <v>0.105716062089332</v>
      </c>
      <c r="P2" t="s">
        <v>36</v>
      </c>
      <c r="Q2" t="s">
        <v>36</v>
      </c>
      <c r="R2">
        <v>-1.63862060447337</v>
      </c>
      <c r="S2">
        <v>0.362461978076767</v>
      </c>
      <c r="T2" t="s">
        <v>36</v>
      </c>
      <c r="U2" t="s">
        <v>36</v>
      </c>
      <c r="V2">
        <v>0</v>
      </c>
      <c r="W2">
        <v>67.920439872900801</v>
      </c>
      <c r="X2">
        <v>331.94953024532202</v>
      </c>
      <c r="Y2">
        <v>5</v>
      </c>
      <c r="Z2">
        <v>98</v>
      </c>
      <c r="AA2">
        <v>673.89906049064496</v>
      </c>
      <c r="AB2">
        <v>0</v>
      </c>
      <c r="AC2">
        <v>0.220028323411782</v>
      </c>
      <c r="AD2" t="s">
        <v>36</v>
      </c>
      <c r="AE2">
        <v>0.220028323411782</v>
      </c>
      <c r="AF2">
        <v>0.33069278999659402</v>
      </c>
    </row>
    <row r="3" spans="1:32" x14ac:dyDescent="0.35">
      <c r="A3" t="s">
        <v>44</v>
      </c>
      <c r="B3" t="s">
        <v>45</v>
      </c>
      <c r="C3" t="s">
        <v>220</v>
      </c>
      <c r="D3">
        <v>1.0415023851024601</v>
      </c>
      <c r="E3">
        <v>0.32608248788091798</v>
      </c>
      <c r="F3">
        <v>0.299362712247636</v>
      </c>
      <c r="G3">
        <v>9.6730988542899604E-2</v>
      </c>
      <c r="H3">
        <v>0.50912082944745696</v>
      </c>
      <c r="I3">
        <v>9.5993625163216606E-2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>
        <v>-1.7242174356573801</v>
      </c>
      <c r="S3">
        <v>0.39154929964483498</v>
      </c>
      <c r="T3">
        <v>0.21681992463240499</v>
      </c>
      <c r="U3">
        <v>0.11424697468275299</v>
      </c>
      <c r="V3">
        <v>0</v>
      </c>
      <c r="W3">
        <v>75.242851955575404</v>
      </c>
      <c r="X3">
        <v>333.09216977201697</v>
      </c>
      <c r="Y3">
        <v>5</v>
      </c>
      <c r="Z3">
        <v>98</v>
      </c>
      <c r="AA3">
        <v>676.18433954403395</v>
      </c>
      <c r="AB3">
        <v>2.28527905338888</v>
      </c>
      <c r="AC3">
        <v>7.01837465889152E-2</v>
      </c>
      <c r="AD3" t="s">
        <v>36</v>
      </c>
      <c r="AE3">
        <v>0.77714340813872895</v>
      </c>
      <c r="AF3">
        <v>0.31490169664270001</v>
      </c>
    </row>
    <row r="5" spans="1:32" x14ac:dyDescent="0.35">
      <c r="A5" t="s">
        <v>202</v>
      </c>
      <c r="B5" t="s">
        <v>68</v>
      </c>
      <c r="C5" t="s">
        <v>1</v>
      </c>
      <c r="D5" t="s">
        <v>4</v>
      </c>
      <c r="E5" t="s">
        <v>5</v>
      </c>
      <c r="F5" t="s">
        <v>4</v>
      </c>
      <c r="G5" t="s">
        <v>5</v>
      </c>
      <c r="H5" t="s">
        <v>4</v>
      </c>
      <c r="I5" t="s">
        <v>5</v>
      </c>
      <c r="J5" t="s">
        <v>4</v>
      </c>
      <c r="K5" t="s">
        <v>5</v>
      </c>
      <c r="L5" t="s">
        <v>131</v>
      </c>
      <c r="M5" t="s">
        <v>132</v>
      </c>
      <c r="N5" t="s">
        <v>133</v>
      </c>
      <c r="O5" t="s">
        <v>134</v>
      </c>
      <c r="P5" t="s">
        <v>135</v>
      </c>
      <c r="Q5" t="s">
        <v>136</v>
      </c>
      <c r="R5" t="s">
        <v>135</v>
      </c>
      <c r="S5" t="s">
        <v>136</v>
      </c>
      <c r="T5" t="s">
        <v>135</v>
      </c>
      <c r="U5" t="s">
        <v>136</v>
      </c>
      <c r="V5" t="s">
        <v>20</v>
      </c>
      <c r="W5" t="s">
        <v>21</v>
      </c>
      <c r="X5" t="s">
        <v>22</v>
      </c>
      <c r="Y5" t="s">
        <v>23</v>
      </c>
      <c r="Z5" t="s">
        <v>25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</row>
    <row r="6" spans="1:32" x14ac:dyDescent="0.35">
      <c r="A6" t="s">
        <v>46</v>
      </c>
      <c r="B6" s="5" t="s">
        <v>47</v>
      </c>
      <c r="C6" t="s">
        <v>224</v>
      </c>
      <c r="D6">
        <v>0.84046789673337396</v>
      </c>
      <c r="E6">
        <v>0.22932793132896701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>
        <v>0.34266024336122602</v>
      </c>
      <c r="O6">
        <v>0.101879263975816</v>
      </c>
      <c r="P6">
        <v>-0.27804896775363003</v>
      </c>
      <c r="Q6">
        <v>0.111590574910909</v>
      </c>
      <c r="R6" t="s">
        <v>36</v>
      </c>
      <c r="S6" t="s">
        <v>36</v>
      </c>
      <c r="T6" t="s">
        <v>36</v>
      </c>
      <c r="U6" t="s">
        <v>36</v>
      </c>
      <c r="V6">
        <v>-1.4145543607775399</v>
      </c>
      <c r="W6">
        <v>0.28631870532929998</v>
      </c>
      <c r="X6">
        <v>0.36314202043968402</v>
      </c>
      <c r="Y6">
        <v>0.11516857857872601</v>
      </c>
      <c r="Z6">
        <v>27.7574467090765</v>
      </c>
      <c r="AA6">
        <v>688.83782944636698</v>
      </c>
      <c r="AB6">
        <f>AA6-AA2</f>
        <v>14.938768955722026</v>
      </c>
      <c r="AC6" t="s">
        <v>93</v>
      </c>
      <c r="AD6" t="s">
        <v>36</v>
      </c>
      <c r="AE6" t="s">
        <v>93</v>
      </c>
    </row>
    <row r="8" spans="1:32" x14ac:dyDescent="0.35">
      <c r="A8" t="s">
        <v>202</v>
      </c>
      <c r="B8" t="s">
        <v>68</v>
      </c>
      <c r="C8" t="s">
        <v>1</v>
      </c>
      <c r="D8" t="s">
        <v>140</v>
      </c>
      <c r="E8" t="s">
        <v>141</v>
      </c>
      <c r="F8" t="s">
        <v>225</v>
      </c>
      <c r="G8" t="s">
        <v>226</v>
      </c>
      <c r="H8" t="s">
        <v>227</v>
      </c>
      <c r="I8" t="s">
        <v>228</v>
      </c>
      <c r="J8" t="s">
        <v>4</v>
      </c>
      <c r="K8" t="s">
        <v>5</v>
      </c>
      <c r="L8" t="s">
        <v>182</v>
      </c>
      <c r="M8" t="s">
        <v>183</v>
      </c>
      <c r="N8" t="s">
        <v>221</v>
      </c>
      <c r="O8" t="s">
        <v>222</v>
      </c>
      <c r="P8" t="s">
        <v>229</v>
      </c>
      <c r="Q8" t="s">
        <v>230</v>
      </c>
      <c r="R8" t="s">
        <v>184</v>
      </c>
      <c r="S8" t="s">
        <v>185</v>
      </c>
      <c r="T8" t="s">
        <v>198</v>
      </c>
      <c r="U8" t="s">
        <v>199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29</v>
      </c>
      <c r="AB8" t="s">
        <v>30</v>
      </c>
      <c r="AC8" t="s">
        <v>31</v>
      </c>
      <c r="AD8" t="s">
        <v>32</v>
      </c>
      <c r="AE8" t="s">
        <v>33</v>
      </c>
    </row>
    <row r="9" spans="1:32" x14ac:dyDescent="0.35">
      <c r="A9" t="s">
        <v>42</v>
      </c>
      <c r="B9" s="5" t="s">
        <v>43</v>
      </c>
      <c r="C9" t="s">
        <v>233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0.86799116725985004</v>
      </c>
      <c r="K9">
        <v>0.24319478667313801</v>
      </c>
      <c r="L9" t="s">
        <v>36</v>
      </c>
      <c r="M9" t="s">
        <v>36</v>
      </c>
      <c r="N9">
        <v>-0.219132250107686</v>
      </c>
      <c r="O9">
        <v>0.15063770877442401</v>
      </c>
      <c r="P9" t="s">
        <v>36</v>
      </c>
      <c r="Q9" t="s">
        <v>36</v>
      </c>
      <c r="R9" t="s">
        <v>36</v>
      </c>
      <c r="S9" t="s">
        <v>36</v>
      </c>
      <c r="T9">
        <v>-0.39063016756028301</v>
      </c>
      <c r="U9">
        <v>0.11527438325783999</v>
      </c>
      <c r="V9">
        <v>-1.4691595483200499</v>
      </c>
      <c r="W9">
        <v>0.304276196734101</v>
      </c>
      <c r="X9">
        <v>0.320686968814764</v>
      </c>
      <c r="Y9">
        <v>0.11276274739789</v>
      </c>
      <c r="Z9">
        <v>0</v>
      </c>
      <c r="AA9">
        <v>688.16559652045305</v>
      </c>
      <c r="AB9">
        <f>AA9-AA2</f>
        <v>14.266536029808094</v>
      </c>
      <c r="AC9" t="s">
        <v>93</v>
      </c>
      <c r="AD9" t="s">
        <v>36</v>
      </c>
      <c r="AE9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0F44-B1C1-4D01-B3A3-30AEBF150370}">
  <dimension ref="A1:AV9"/>
  <sheetViews>
    <sheetView topLeftCell="AH1" workbookViewId="0">
      <selection activeCell="A2" sqref="A2:AV9"/>
    </sheetView>
  </sheetViews>
  <sheetFormatPr defaultRowHeight="14.5" x14ac:dyDescent="0.35"/>
  <sheetData>
    <row r="1" spans="1:48" x14ac:dyDescent="0.35">
      <c r="A1" t="s">
        <v>202</v>
      </c>
      <c r="B1" t="s">
        <v>67</v>
      </c>
      <c r="C1" t="s">
        <v>1</v>
      </c>
      <c r="D1" t="s">
        <v>4</v>
      </c>
      <c r="E1" t="s">
        <v>5</v>
      </c>
      <c r="F1" t="s">
        <v>4</v>
      </c>
      <c r="G1" t="s">
        <v>5</v>
      </c>
      <c r="H1" t="s">
        <v>4</v>
      </c>
      <c r="I1" t="s">
        <v>5</v>
      </c>
      <c r="J1" t="s">
        <v>4</v>
      </c>
      <c r="K1" t="s">
        <v>5</v>
      </c>
      <c r="L1" t="s">
        <v>4</v>
      </c>
      <c r="M1" t="s">
        <v>5</v>
      </c>
      <c r="N1" t="s">
        <v>94</v>
      </c>
      <c r="O1" t="s">
        <v>95</v>
      </c>
      <c r="P1" t="s">
        <v>73</v>
      </c>
      <c r="Q1" t="s">
        <v>74</v>
      </c>
      <c r="R1" t="s">
        <v>73</v>
      </c>
      <c r="S1" t="s">
        <v>74</v>
      </c>
      <c r="T1" t="s">
        <v>73</v>
      </c>
      <c r="U1" t="s">
        <v>74</v>
      </c>
      <c r="V1" t="s">
        <v>234</v>
      </c>
      <c r="W1" t="s">
        <v>235</v>
      </c>
      <c r="X1" t="s">
        <v>234</v>
      </c>
      <c r="Y1" t="s">
        <v>235</v>
      </c>
      <c r="Z1" t="s">
        <v>234</v>
      </c>
      <c r="AA1" t="s">
        <v>235</v>
      </c>
      <c r="AB1" t="s">
        <v>8</v>
      </c>
      <c r="AC1" t="s">
        <v>9</v>
      </c>
      <c r="AD1" t="s">
        <v>8</v>
      </c>
      <c r="AE1" t="s">
        <v>9</v>
      </c>
      <c r="AF1" t="s">
        <v>112</v>
      </c>
      <c r="AG1" t="s">
        <v>113</v>
      </c>
      <c r="AH1" t="s">
        <v>84</v>
      </c>
      <c r="AI1" t="s">
        <v>85</v>
      </c>
      <c r="AJ1" t="s">
        <v>20</v>
      </c>
      <c r="AK1" t="s">
        <v>21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t="s">
        <v>34</v>
      </c>
    </row>
    <row r="2" spans="1:48" x14ac:dyDescent="0.35">
      <c r="A2" t="s">
        <v>40</v>
      </c>
      <c r="B2" t="s">
        <v>126</v>
      </c>
      <c r="C2" t="s">
        <v>236</v>
      </c>
      <c r="D2">
        <v>-2.1784012157552799</v>
      </c>
      <c r="E2">
        <v>0.34936621663234302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>
        <v>0.891480927019486</v>
      </c>
      <c r="Q2">
        <v>0.23666312089074301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>
        <v>-1.0062384123683801</v>
      </c>
      <c r="AC2">
        <v>0.29087544527423298</v>
      </c>
      <c r="AD2" t="s">
        <v>36</v>
      </c>
      <c r="AE2" t="s">
        <v>36</v>
      </c>
      <c r="AF2" t="s">
        <v>36</v>
      </c>
      <c r="AG2" t="s">
        <v>36</v>
      </c>
      <c r="AH2">
        <v>0.77062189279970394</v>
      </c>
      <c r="AI2">
        <v>0.133610784074883</v>
      </c>
      <c r="AJ2">
        <v>5.2502514679261501E-2</v>
      </c>
      <c r="AK2">
        <v>0.301888730881471</v>
      </c>
      <c r="AL2">
        <v>0</v>
      </c>
      <c r="AM2">
        <v>20.761790870285001</v>
      </c>
      <c r="AN2">
        <v>105.571191310157</v>
      </c>
      <c r="AO2">
        <v>5</v>
      </c>
      <c r="AP2">
        <v>98</v>
      </c>
      <c r="AQ2">
        <v>221.14238262031401</v>
      </c>
      <c r="AR2">
        <v>0</v>
      </c>
      <c r="AS2">
        <v>0.81324449123432796</v>
      </c>
      <c r="AT2" t="s">
        <v>36</v>
      </c>
      <c r="AU2">
        <v>0.81324449123432796</v>
      </c>
      <c r="AV2">
        <v>0.44196227240671698</v>
      </c>
    </row>
    <row r="3" spans="1:48" x14ac:dyDescent="0.35">
      <c r="A3" t="s">
        <v>238</v>
      </c>
      <c r="B3" t="s">
        <v>45</v>
      </c>
      <c r="C3" t="s">
        <v>237</v>
      </c>
      <c r="D3">
        <v>-2.03503658893493</v>
      </c>
      <c r="E3">
        <v>0.33082329090703499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>
        <v>0.65992586926633501</v>
      </c>
      <c r="Q3">
        <v>0.176145008389753</v>
      </c>
      <c r="R3" t="s">
        <v>36</v>
      </c>
      <c r="S3" t="s">
        <v>36</v>
      </c>
      <c r="T3" t="s">
        <v>36</v>
      </c>
      <c r="U3" t="s">
        <v>36</v>
      </c>
      <c r="V3">
        <v>-0.89397071725957</v>
      </c>
      <c r="W3">
        <v>0.21411305533870101</v>
      </c>
      <c r="X3" t="s">
        <v>36</v>
      </c>
      <c r="Y3" t="s">
        <v>36</v>
      </c>
      <c r="Z3" t="s">
        <v>36</v>
      </c>
      <c r="AA3" t="s">
        <v>36</v>
      </c>
      <c r="AB3">
        <v>-1.0226105173279501</v>
      </c>
      <c r="AC3">
        <v>0.23881550089963199</v>
      </c>
      <c r="AD3" t="s">
        <v>36</v>
      </c>
      <c r="AE3" t="s">
        <v>36</v>
      </c>
      <c r="AF3" t="s">
        <v>36</v>
      </c>
      <c r="AG3" t="s">
        <v>36</v>
      </c>
      <c r="AH3" t="s">
        <v>36</v>
      </c>
      <c r="AI3" t="s">
        <v>36</v>
      </c>
      <c r="AJ3">
        <v>0.227363688581047</v>
      </c>
      <c r="AK3">
        <v>0.25280666365489601</v>
      </c>
      <c r="AL3">
        <v>0</v>
      </c>
      <c r="AM3">
        <v>12.8990272066376</v>
      </c>
      <c r="AN3">
        <v>108.99596103321601</v>
      </c>
      <c r="AO3">
        <v>5</v>
      </c>
      <c r="AP3">
        <v>98</v>
      </c>
      <c r="AQ3">
        <v>227.99192206643099</v>
      </c>
      <c r="AR3">
        <v>6.8495394461174897</v>
      </c>
      <c r="AS3">
        <v>2.6476619711088199E-2</v>
      </c>
      <c r="AT3" t="s">
        <v>36</v>
      </c>
      <c r="AU3">
        <v>0.99266857729389202</v>
      </c>
      <c r="AV3">
        <v>0.40156385239825398</v>
      </c>
    </row>
    <row r="5" spans="1:48" x14ac:dyDescent="0.35">
      <c r="A5" t="s">
        <v>202</v>
      </c>
      <c r="B5" t="s">
        <v>68</v>
      </c>
      <c r="C5" t="s">
        <v>1</v>
      </c>
      <c r="D5" t="s">
        <v>4</v>
      </c>
      <c r="E5" t="s">
        <v>5</v>
      </c>
      <c r="F5" t="s">
        <v>94</v>
      </c>
      <c r="G5" t="s">
        <v>95</v>
      </c>
      <c r="H5" t="s">
        <v>189</v>
      </c>
      <c r="I5" t="s">
        <v>190</v>
      </c>
      <c r="J5" t="s">
        <v>191</v>
      </c>
      <c r="K5" t="s">
        <v>192</v>
      </c>
      <c r="L5" t="s">
        <v>96</v>
      </c>
      <c r="M5" t="s">
        <v>97</v>
      </c>
      <c r="N5" t="s">
        <v>98</v>
      </c>
      <c r="O5" t="s">
        <v>99</v>
      </c>
      <c r="P5" t="s">
        <v>100</v>
      </c>
      <c r="Q5" t="s">
        <v>101</v>
      </c>
      <c r="R5" t="s">
        <v>75</v>
      </c>
      <c r="S5" t="s">
        <v>76</v>
      </c>
      <c r="T5" t="s">
        <v>102</v>
      </c>
      <c r="U5" t="s">
        <v>103</v>
      </c>
      <c r="V5" t="s">
        <v>104</v>
      </c>
      <c r="W5" t="s">
        <v>105</v>
      </c>
      <c r="X5" t="s">
        <v>106</v>
      </c>
      <c r="Y5" t="s">
        <v>107</v>
      </c>
      <c r="Z5" t="s">
        <v>108</v>
      </c>
      <c r="AA5" t="s">
        <v>109</v>
      </c>
      <c r="AB5" t="s">
        <v>77</v>
      </c>
      <c r="AC5" t="s">
        <v>78</v>
      </c>
      <c r="AD5" t="s">
        <v>110</v>
      </c>
      <c r="AE5" t="s">
        <v>111</v>
      </c>
      <c r="AF5" t="s">
        <v>112</v>
      </c>
      <c r="AG5" t="s">
        <v>113</v>
      </c>
      <c r="AH5" t="s">
        <v>20</v>
      </c>
      <c r="AI5" t="s">
        <v>21</v>
      </c>
      <c r="AJ5" t="s">
        <v>22</v>
      </c>
      <c r="AK5" t="s">
        <v>23</v>
      </c>
      <c r="AL5" t="s">
        <v>24</v>
      </c>
      <c r="AM5" t="s">
        <v>25</v>
      </c>
      <c r="AN5" t="s">
        <v>26</v>
      </c>
      <c r="AO5" t="s">
        <v>27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48" x14ac:dyDescent="0.35">
      <c r="A6" t="s">
        <v>46</v>
      </c>
      <c r="B6" s="5" t="s">
        <v>47</v>
      </c>
      <c r="C6" t="s">
        <v>239</v>
      </c>
      <c r="D6">
        <v>-1.9295174930888099</v>
      </c>
      <c r="E6">
        <v>0.334222949849448</v>
      </c>
      <c r="F6">
        <v>-0.78642709317981396</v>
      </c>
      <c r="G6">
        <v>0.20118424747845801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>
        <v>-1.8771584115992299</v>
      </c>
      <c r="AG6">
        <v>0.34392590270620899</v>
      </c>
      <c r="AH6">
        <v>-7.2454619977878804E-2</v>
      </c>
      <c r="AI6">
        <v>0.31457747454374102</v>
      </c>
      <c r="AJ6">
        <v>-0.50276056883106102</v>
      </c>
      <c r="AK6">
        <v>0.26518167691000399</v>
      </c>
      <c r="AL6">
        <v>0</v>
      </c>
      <c r="AM6">
        <v>23.442132805098801</v>
      </c>
      <c r="AN6">
        <v>114.374256341378</v>
      </c>
      <c r="AO6">
        <v>5</v>
      </c>
      <c r="AP6">
        <v>98</v>
      </c>
      <c r="AQ6">
        <v>238.748512682756</v>
      </c>
      <c r="AR6">
        <f>AQ6-AQ2</f>
        <v>17.606130062441991</v>
      </c>
      <c r="AS6" t="s">
        <v>93</v>
      </c>
      <c r="AT6" t="s">
        <v>36</v>
      </c>
      <c r="AU6" t="s">
        <v>93</v>
      </c>
    </row>
    <row r="8" spans="1:48" x14ac:dyDescent="0.35">
      <c r="A8" t="s">
        <v>202</v>
      </c>
      <c r="B8" t="s">
        <v>68</v>
      </c>
      <c r="C8" t="s">
        <v>1</v>
      </c>
      <c r="D8" t="s">
        <v>71</v>
      </c>
      <c r="E8" t="s">
        <v>72</v>
      </c>
      <c r="F8" t="s">
        <v>49</v>
      </c>
      <c r="G8" t="s">
        <v>50</v>
      </c>
      <c r="H8" t="s">
        <v>2</v>
      </c>
      <c r="I8" t="s">
        <v>3</v>
      </c>
      <c r="J8" t="s">
        <v>4</v>
      </c>
      <c r="K8" t="s">
        <v>5</v>
      </c>
      <c r="L8" t="s">
        <v>82</v>
      </c>
      <c r="M8" t="s">
        <v>83</v>
      </c>
      <c r="N8" t="s">
        <v>55</v>
      </c>
      <c r="O8" t="s">
        <v>56</v>
      </c>
      <c r="P8" t="s">
        <v>16</v>
      </c>
      <c r="Q8" t="s">
        <v>17</v>
      </c>
      <c r="R8" t="s">
        <v>84</v>
      </c>
      <c r="S8" t="s">
        <v>85</v>
      </c>
      <c r="T8" t="s">
        <v>18</v>
      </c>
      <c r="U8" t="s">
        <v>19</v>
      </c>
      <c r="V8" t="s">
        <v>86</v>
      </c>
      <c r="W8" t="s">
        <v>87</v>
      </c>
      <c r="X8" t="s">
        <v>88</v>
      </c>
      <c r="Y8" t="s">
        <v>89</v>
      </c>
      <c r="Z8" t="s">
        <v>90</v>
      </c>
      <c r="AA8" t="s">
        <v>91</v>
      </c>
      <c r="AB8" t="s">
        <v>61</v>
      </c>
      <c r="AC8" t="s">
        <v>62</v>
      </c>
      <c r="AD8" t="s">
        <v>20</v>
      </c>
      <c r="AE8" t="s">
        <v>21</v>
      </c>
      <c r="AF8" t="s">
        <v>22</v>
      </c>
      <c r="AG8" t="s">
        <v>23</v>
      </c>
      <c r="AH8" t="s">
        <v>24</v>
      </c>
      <c r="AI8" t="s">
        <v>25</v>
      </c>
      <c r="AJ8" t="s">
        <v>26</v>
      </c>
      <c r="AK8" t="s">
        <v>27</v>
      </c>
      <c r="AL8" t="s">
        <v>28</v>
      </c>
      <c r="AQ8" t="s">
        <v>29</v>
      </c>
      <c r="AR8" t="s">
        <v>30</v>
      </c>
      <c r="AS8" t="s">
        <v>31</v>
      </c>
      <c r="AT8" t="s">
        <v>32</v>
      </c>
      <c r="AU8" t="s">
        <v>33</v>
      </c>
    </row>
    <row r="9" spans="1:48" x14ac:dyDescent="0.35">
      <c r="A9" t="s">
        <v>42</v>
      </c>
      <c r="B9" s="5" t="s">
        <v>43</v>
      </c>
      <c r="C9" t="s">
        <v>240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-1.6356315367331999</v>
      </c>
      <c r="K9">
        <v>0.26949368705368698</v>
      </c>
      <c r="L9" t="s">
        <v>36</v>
      </c>
      <c r="M9" t="s">
        <v>36</v>
      </c>
      <c r="N9">
        <v>0.43452092394004299</v>
      </c>
      <c r="O9">
        <v>0.122889535817698</v>
      </c>
      <c r="P9" t="s">
        <v>36</v>
      </c>
      <c r="Q9" t="s">
        <v>36</v>
      </c>
      <c r="R9">
        <v>0.72565833057350004</v>
      </c>
      <c r="S9">
        <v>0.14216789544234501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>
        <v>4.84983906671205E-2</v>
      </c>
      <c r="AE9">
        <v>0.28691635709499902</v>
      </c>
      <c r="AF9">
        <v>-0.40800761517393502</v>
      </c>
      <c r="AG9">
        <v>0.251990333806486</v>
      </c>
      <c r="AH9">
        <v>0</v>
      </c>
      <c r="AI9">
        <v>13.204410896029399</v>
      </c>
      <c r="AJ9">
        <v>116.73496288528</v>
      </c>
      <c r="AK9">
        <v>5</v>
      </c>
      <c r="AL9">
        <v>98</v>
      </c>
      <c r="AQ9">
        <v>243.46992577056</v>
      </c>
      <c r="AR9">
        <f>AQ9-AQ2</f>
        <v>22.327543150245987</v>
      </c>
      <c r="AS9" t="s">
        <v>93</v>
      </c>
      <c r="AT9" t="s">
        <v>36</v>
      </c>
      <c r="AU9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C51C-21D4-4B5D-9786-14135080D0A0}">
  <dimension ref="A1:AB9"/>
  <sheetViews>
    <sheetView topLeftCell="N1" workbookViewId="0">
      <selection activeCell="A2" sqref="A2:AB9"/>
    </sheetView>
  </sheetViews>
  <sheetFormatPr defaultRowHeight="14.5" x14ac:dyDescent="0.35"/>
  <sheetData>
    <row r="1" spans="1:28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241</v>
      </c>
      <c r="G1" t="s">
        <v>242</v>
      </c>
      <c r="H1" t="s">
        <v>243</v>
      </c>
      <c r="I1" t="s">
        <v>244</v>
      </c>
      <c r="J1" t="s">
        <v>245</v>
      </c>
      <c r="K1" t="s">
        <v>246</v>
      </c>
      <c r="L1" t="s">
        <v>184</v>
      </c>
      <c r="M1" t="s">
        <v>185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28" x14ac:dyDescent="0.35">
      <c r="A2" t="s">
        <v>44</v>
      </c>
      <c r="B2" t="s">
        <v>45</v>
      </c>
      <c r="C2" t="s">
        <v>247</v>
      </c>
      <c r="D2">
        <v>1.2161520758644699</v>
      </c>
      <c r="E2">
        <v>0.71371482958833798</v>
      </c>
      <c r="F2">
        <v>-1.04245496545376</v>
      </c>
      <c r="G2">
        <v>0.134651406769873</v>
      </c>
      <c r="H2">
        <v>-0.309899962209566</v>
      </c>
      <c r="I2">
        <v>9.1366995380845695E-2</v>
      </c>
      <c r="J2" t="s">
        <v>36</v>
      </c>
      <c r="K2" t="s">
        <v>36</v>
      </c>
      <c r="L2" t="s">
        <v>36</v>
      </c>
      <c r="M2" t="s">
        <v>36</v>
      </c>
      <c r="N2">
        <v>-2.97589567803985</v>
      </c>
      <c r="O2">
        <v>0.75913594899880499</v>
      </c>
      <c r="P2">
        <v>-0.52186968842497705</v>
      </c>
      <c r="Q2">
        <v>0.116265925847332</v>
      </c>
      <c r="R2">
        <v>0</v>
      </c>
      <c r="S2">
        <v>281.81422297020498</v>
      </c>
      <c r="T2">
        <v>214.867848704301</v>
      </c>
      <c r="U2">
        <v>5</v>
      </c>
      <c r="V2">
        <v>98</v>
      </c>
      <c r="W2">
        <v>439.73569740860199</v>
      </c>
      <c r="X2">
        <v>0</v>
      </c>
      <c r="Y2">
        <v>0.79820307172389304</v>
      </c>
      <c r="Z2" t="s">
        <v>36</v>
      </c>
      <c r="AA2">
        <v>0.79820307172389304</v>
      </c>
      <c r="AB2">
        <v>0.57172993978766495</v>
      </c>
    </row>
    <row r="3" spans="1:28" x14ac:dyDescent="0.35">
      <c r="A3" t="s">
        <v>40</v>
      </c>
      <c r="B3" t="s">
        <v>249</v>
      </c>
      <c r="C3" t="s">
        <v>248</v>
      </c>
      <c r="D3">
        <v>1.11951442001781</v>
      </c>
      <c r="E3">
        <v>0.62209210839475504</v>
      </c>
      <c r="F3">
        <v>-0.84091408536539403</v>
      </c>
      <c r="G3">
        <v>0.15434568801276799</v>
      </c>
      <c r="H3" t="s">
        <v>36</v>
      </c>
      <c r="I3" t="s">
        <v>36</v>
      </c>
      <c r="J3" t="s">
        <v>36</v>
      </c>
      <c r="K3" t="s">
        <v>36</v>
      </c>
      <c r="L3">
        <v>0.234502247696384</v>
      </c>
      <c r="M3">
        <v>8.2505181552565601E-2</v>
      </c>
      <c r="N3">
        <v>-2.8687770709590699</v>
      </c>
      <c r="O3">
        <v>0.662136320360596</v>
      </c>
      <c r="P3">
        <v>-0.50608654884818205</v>
      </c>
      <c r="Q3">
        <v>0.118066898021348</v>
      </c>
      <c r="R3">
        <v>0</v>
      </c>
      <c r="S3">
        <v>318.33322710546003</v>
      </c>
      <c r="T3">
        <v>216.649917785339</v>
      </c>
      <c r="U3">
        <v>5</v>
      </c>
      <c r="V3">
        <v>98</v>
      </c>
      <c r="W3">
        <v>443.29983557067902</v>
      </c>
      <c r="X3">
        <v>3.5641381620770902</v>
      </c>
      <c r="Y3">
        <v>0.13432926129548101</v>
      </c>
      <c r="Z3" t="s">
        <v>36</v>
      </c>
      <c r="AA3">
        <v>0.93253233301937399</v>
      </c>
      <c r="AB3">
        <v>0.55586759157094001</v>
      </c>
    </row>
    <row r="5" spans="1:28" x14ac:dyDescent="0.35">
      <c r="A5" t="s">
        <v>202</v>
      </c>
      <c r="B5" t="s">
        <v>68</v>
      </c>
      <c r="C5" t="s">
        <v>1</v>
      </c>
      <c r="D5" t="s">
        <v>4</v>
      </c>
      <c r="E5" t="s">
        <v>5</v>
      </c>
      <c r="F5" t="s">
        <v>4</v>
      </c>
      <c r="G5" t="s">
        <v>5</v>
      </c>
      <c r="H5" t="s">
        <v>250</v>
      </c>
      <c r="I5" t="s">
        <v>251</v>
      </c>
      <c r="J5" t="s">
        <v>252</v>
      </c>
      <c r="K5" t="s">
        <v>253</v>
      </c>
      <c r="L5" t="s">
        <v>245</v>
      </c>
      <c r="M5" t="s">
        <v>246</v>
      </c>
      <c r="N5" t="s">
        <v>245</v>
      </c>
      <c r="O5" t="s">
        <v>246</v>
      </c>
      <c r="P5" t="s">
        <v>20</v>
      </c>
      <c r="Q5" t="s">
        <v>21</v>
      </c>
      <c r="R5" t="s">
        <v>20</v>
      </c>
      <c r="S5" t="s">
        <v>21</v>
      </c>
      <c r="T5" t="s">
        <v>22</v>
      </c>
      <c r="U5" t="s">
        <v>23</v>
      </c>
      <c r="V5" t="s">
        <v>22</v>
      </c>
      <c r="W5" t="s">
        <v>29</v>
      </c>
      <c r="X5" t="s">
        <v>30</v>
      </c>
      <c r="Y5" t="s">
        <v>31</v>
      </c>
      <c r="Z5" t="s">
        <v>32</v>
      </c>
      <c r="AA5" t="s">
        <v>33</v>
      </c>
    </row>
    <row r="6" spans="1:28" x14ac:dyDescent="0.35">
      <c r="A6" t="s">
        <v>46</v>
      </c>
      <c r="B6" s="5" t="s">
        <v>47</v>
      </c>
      <c r="C6" t="s">
        <v>254</v>
      </c>
      <c r="D6">
        <v>0.652192255797724</v>
      </c>
      <c r="E6">
        <v>0.36165790937985498</v>
      </c>
      <c r="F6" t="s">
        <v>36</v>
      </c>
      <c r="G6" t="s">
        <v>36</v>
      </c>
      <c r="H6" t="s">
        <v>36</v>
      </c>
      <c r="I6" t="s">
        <v>36</v>
      </c>
      <c r="J6">
        <v>0.494659668829246</v>
      </c>
      <c r="K6">
        <v>0.131036682328387</v>
      </c>
      <c r="L6">
        <v>-0.87277267194421104</v>
      </c>
      <c r="M6">
        <v>0.140230072825824</v>
      </c>
      <c r="N6" t="s">
        <v>36</v>
      </c>
      <c r="O6" t="s">
        <v>36</v>
      </c>
      <c r="P6">
        <v>-2.2492545602166998</v>
      </c>
      <c r="Q6">
        <v>0.40756322984474302</v>
      </c>
      <c r="R6" t="s">
        <v>36</v>
      </c>
      <c r="S6" t="s">
        <v>36</v>
      </c>
      <c r="T6">
        <v>-0.53879267797054797</v>
      </c>
      <c r="U6">
        <v>0.12841322386471599</v>
      </c>
      <c r="V6" t="s">
        <v>36</v>
      </c>
      <c r="W6">
        <v>465.20448299471599</v>
      </c>
      <c r="X6">
        <f>W6-W2</f>
        <v>25.468785586113995</v>
      </c>
      <c r="Y6" t="s">
        <v>93</v>
      </c>
      <c r="Z6" t="s">
        <v>36</v>
      </c>
      <c r="AA6" t="s">
        <v>93</v>
      </c>
    </row>
    <row r="8" spans="1:28" x14ac:dyDescent="0.35">
      <c r="A8" t="s">
        <v>202</v>
      </c>
      <c r="B8" t="s">
        <v>68</v>
      </c>
      <c r="C8" t="s">
        <v>1</v>
      </c>
      <c r="D8" t="s">
        <v>4</v>
      </c>
      <c r="E8" t="s">
        <v>5</v>
      </c>
      <c r="F8" t="s">
        <v>4</v>
      </c>
      <c r="G8" t="s">
        <v>5</v>
      </c>
      <c r="H8" t="s">
        <v>184</v>
      </c>
      <c r="I8" t="s">
        <v>185</v>
      </c>
      <c r="J8" t="s">
        <v>184</v>
      </c>
      <c r="K8" t="s">
        <v>185</v>
      </c>
      <c r="L8" t="s">
        <v>198</v>
      </c>
      <c r="M8" t="s">
        <v>199</v>
      </c>
      <c r="N8" t="s">
        <v>231</v>
      </c>
      <c r="O8" t="s">
        <v>232</v>
      </c>
      <c r="P8" t="s">
        <v>20</v>
      </c>
      <c r="Q8" t="s">
        <v>21</v>
      </c>
      <c r="R8" t="s">
        <v>20</v>
      </c>
      <c r="S8" t="s">
        <v>21</v>
      </c>
      <c r="T8" t="s">
        <v>22</v>
      </c>
      <c r="U8" t="s">
        <v>23</v>
      </c>
      <c r="V8" t="s">
        <v>22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</row>
    <row r="9" spans="1:28" x14ac:dyDescent="0.35">
      <c r="A9" t="s">
        <v>42</v>
      </c>
      <c r="B9" s="5" t="s">
        <v>43</v>
      </c>
      <c r="C9" t="s">
        <v>255</v>
      </c>
      <c r="D9">
        <v>0.80187033499293003</v>
      </c>
      <c r="E9">
        <v>0.39663616962561599</v>
      </c>
      <c r="F9" t="s">
        <v>36</v>
      </c>
      <c r="G9" t="s">
        <v>36</v>
      </c>
      <c r="H9">
        <v>0.39207339535719599</v>
      </c>
      <c r="I9">
        <v>7.7992357262065895E-2</v>
      </c>
      <c r="J9" t="s">
        <v>36</v>
      </c>
      <c r="K9" t="s">
        <v>36</v>
      </c>
      <c r="L9">
        <v>-0.54773400411717899</v>
      </c>
      <c r="M9">
        <v>0.18228202443849101</v>
      </c>
      <c r="N9" t="s">
        <v>36</v>
      </c>
      <c r="O9" t="s">
        <v>36</v>
      </c>
      <c r="P9">
        <v>-2.3692912551819201</v>
      </c>
      <c r="Q9">
        <v>0.44112087284444701</v>
      </c>
      <c r="R9" t="s">
        <v>36</v>
      </c>
      <c r="S9" t="s">
        <v>36</v>
      </c>
      <c r="T9">
        <v>-0.50621378642080594</v>
      </c>
      <c r="U9">
        <v>0.12411123251087799</v>
      </c>
      <c r="V9" t="s">
        <v>36</v>
      </c>
      <c r="W9">
        <v>464.25175597048701</v>
      </c>
      <c r="X9">
        <f>W9-W2</f>
        <v>24.516058561885018</v>
      </c>
      <c r="Y9" t="s">
        <v>93</v>
      </c>
      <c r="Z9" t="s">
        <v>36</v>
      </c>
      <c r="AA9" t="s">
        <v>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CFF3-D87B-485B-8152-169605C30B92}">
  <dimension ref="A1:AL7"/>
  <sheetViews>
    <sheetView topLeftCell="W1" workbookViewId="0">
      <selection activeCell="A2" sqref="A2:AL7"/>
    </sheetView>
  </sheetViews>
  <sheetFormatPr defaultRowHeight="14.5" x14ac:dyDescent="0.35"/>
  <sheetData>
    <row r="1" spans="1:38" x14ac:dyDescent="0.35">
      <c r="A1" t="s">
        <v>202</v>
      </c>
      <c r="B1" t="s">
        <v>68</v>
      </c>
      <c r="C1" t="s">
        <v>1</v>
      </c>
      <c r="D1" t="s">
        <v>49</v>
      </c>
      <c r="E1" t="s">
        <v>50</v>
      </c>
      <c r="F1" t="s">
        <v>4</v>
      </c>
      <c r="G1" t="s">
        <v>5</v>
      </c>
      <c r="H1" t="s">
        <v>82</v>
      </c>
      <c r="I1" t="s">
        <v>83</v>
      </c>
      <c r="J1" t="s">
        <v>127</v>
      </c>
      <c r="K1" t="s">
        <v>128</v>
      </c>
      <c r="L1" t="s">
        <v>209</v>
      </c>
      <c r="M1" t="s">
        <v>210</v>
      </c>
      <c r="N1" t="s">
        <v>196</v>
      </c>
      <c r="O1" t="s">
        <v>197</v>
      </c>
      <c r="P1" t="s">
        <v>218</v>
      </c>
      <c r="Q1" t="s">
        <v>219</v>
      </c>
      <c r="R1" t="s">
        <v>129</v>
      </c>
      <c r="S1" t="s">
        <v>130</v>
      </c>
      <c r="T1" t="s">
        <v>137</v>
      </c>
      <c r="U1" t="s">
        <v>138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35">
      <c r="A2" t="s">
        <v>44</v>
      </c>
      <c r="B2" s="5" t="s">
        <v>45</v>
      </c>
      <c r="C2" t="s">
        <v>256</v>
      </c>
      <c r="D2" t="s">
        <v>36</v>
      </c>
      <c r="E2" t="s">
        <v>36</v>
      </c>
      <c r="F2">
        <v>-2.70582079234627</v>
      </c>
      <c r="G2">
        <v>0.83190250148859701</v>
      </c>
      <c r="H2" t="s">
        <v>36</v>
      </c>
      <c r="I2" t="s">
        <v>36</v>
      </c>
      <c r="J2" t="s">
        <v>36</v>
      </c>
      <c r="K2" t="s">
        <v>36</v>
      </c>
      <c r="L2">
        <v>1.8702128965476801</v>
      </c>
      <c r="M2">
        <v>0.49217527637916197</v>
      </c>
      <c r="N2">
        <v>-1.7632537889481199</v>
      </c>
      <c r="O2">
        <v>0.50975771649195301</v>
      </c>
      <c r="P2">
        <v>-1.48349033972594</v>
      </c>
      <c r="Q2">
        <v>0.370875132079379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>
        <v>-1.65251600811571</v>
      </c>
      <c r="Y2">
        <v>0.95530400918356695</v>
      </c>
      <c r="Z2" t="s">
        <v>36</v>
      </c>
      <c r="AA2" t="s">
        <v>36</v>
      </c>
      <c r="AB2">
        <v>0</v>
      </c>
      <c r="AC2">
        <v>153.57375036013499</v>
      </c>
      <c r="AD2">
        <v>58.4099857973006</v>
      </c>
      <c r="AE2">
        <v>5</v>
      </c>
      <c r="AF2">
        <v>98</v>
      </c>
      <c r="AG2">
        <v>126.819971594601</v>
      </c>
      <c r="AH2">
        <v>0</v>
      </c>
      <c r="AI2">
        <v>0.34336305930614902</v>
      </c>
      <c r="AJ2" t="s">
        <v>36</v>
      </c>
      <c r="AK2">
        <v>0.34336305930614902</v>
      </c>
      <c r="AL2">
        <v>0.34845459112810701</v>
      </c>
    </row>
    <row r="3" spans="1:38" x14ac:dyDescent="0.35">
      <c r="A3" t="s">
        <v>40</v>
      </c>
      <c r="B3" s="5" t="s">
        <v>126</v>
      </c>
      <c r="C3" t="s">
        <v>257</v>
      </c>
      <c r="D3" t="s">
        <v>36</v>
      </c>
      <c r="E3" t="s">
        <v>36</v>
      </c>
      <c r="F3">
        <v>-3.0132882134203798</v>
      </c>
      <c r="G3">
        <v>0.80671653976198299</v>
      </c>
      <c r="H3" t="s">
        <v>36</v>
      </c>
      <c r="I3" t="s">
        <v>36</v>
      </c>
      <c r="J3" t="s">
        <v>36</v>
      </c>
      <c r="K3" t="s">
        <v>36</v>
      </c>
      <c r="L3">
        <v>2.6283316382717201</v>
      </c>
      <c r="M3">
        <v>0.61623924098438199</v>
      </c>
      <c r="N3">
        <v>-3.1659386024262601</v>
      </c>
      <c r="O3">
        <v>0.70979617244902804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>
        <v>-1.5855379908140199</v>
      </c>
      <c r="W3">
        <v>0.49045852500925902</v>
      </c>
      <c r="X3">
        <v>-1.5356617977143601</v>
      </c>
      <c r="Y3">
        <v>0.86707861581656098</v>
      </c>
      <c r="Z3" t="s">
        <v>36</v>
      </c>
      <c r="AA3" t="s">
        <v>36</v>
      </c>
      <c r="AB3">
        <v>0</v>
      </c>
      <c r="AC3">
        <v>73.343108112369407</v>
      </c>
      <c r="AD3">
        <v>59.164075379329397</v>
      </c>
      <c r="AE3">
        <v>5</v>
      </c>
      <c r="AF3">
        <v>98</v>
      </c>
      <c r="AG3">
        <v>128.32815075865901</v>
      </c>
      <c r="AH3">
        <v>1.5081791640576201</v>
      </c>
      <c r="AI3">
        <v>0.161531276634231</v>
      </c>
      <c r="AJ3" t="s">
        <v>36</v>
      </c>
      <c r="AK3">
        <v>0.50489433594037902</v>
      </c>
      <c r="AL3">
        <v>0.33835002568336497</v>
      </c>
    </row>
    <row r="4" spans="1:38" x14ac:dyDescent="0.35">
      <c r="A4" t="s">
        <v>46</v>
      </c>
      <c r="B4" s="5" t="s">
        <v>47</v>
      </c>
      <c r="C4" t="s">
        <v>258</v>
      </c>
      <c r="D4" t="s">
        <v>36</v>
      </c>
      <c r="E4" t="s">
        <v>36</v>
      </c>
      <c r="F4">
        <v>-2.3491791679738498</v>
      </c>
      <c r="G4">
        <v>0.62004584861260403</v>
      </c>
      <c r="H4" t="s">
        <v>36</v>
      </c>
      <c r="I4" t="s">
        <v>36</v>
      </c>
      <c r="J4">
        <v>-1.15068478675312</v>
      </c>
      <c r="K4">
        <v>0.41747854985369598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>
        <v>1.4899183566154199</v>
      </c>
      <c r="S4">
        <v>0.32528904185615798</v>
      </c>
      <c r="T4">
        <v>-3.0143333350813699</v>
      </c>
      <c r="U4">
        <v>0.58079442803760895</v>
      </c>
      <c r="V4" t="s">
        <v>36</v>
      </c>
      <c r="W4" t="s">
        <v>36</v>
      </c>
      <c r="X4">
        <v>-1.43875990041803</v>
      </c>
      <c r="Y4">
        <v>0.72367460698485198</v>
      </c>
      <c r="Z4" t="s">
        <v>36</v>
      </c>
      <c r="AA4" t="s">
        <v>36</v>
      </c>
      <c r="AB4">
        <v>0</v>
      </c>
      <c r="AC4">
        <v>66.530385778646902</v>
      </c>
      <c r="AD4">
        <v>60.274698276084202</v>
      </c>
      <c r="AE4">
        <v>5</v>
      </c>
      <c r="AF4">
        <v>98</v>
      </c>
      <c r="AG4">
        <v>130.54939655216799</v>
      </c>
      <c r="AH4">
        <v>3.7294249575672</v>
      </c>
      <c r="AI4">
        <v>5.3200930698508397E-2</v>
      </c>
      <c r="AJ4" t="s">
        <v>36</v>
      </c>
      <c r="AK4">
        <v>0.66141740024657103</v>
      </c>
      <c r="AL4">
        <v>0.32318196878377498</v>
      </c>
    </row>
    <row r="6" spans="1:38" x14ac:dyDescent="0.35">
      <c r="A6" t="s">
        <v>202</v>
      </c>
      <c r="B6" t="s">
        <v>68</v>
      </c>
      <c r="C6" t="s">
        <v>1</v>
      </c>
      <c r="D6" t="s">
        <v>71</v>
      </c>
      <c r="E6" t="s">
        <v>72</v>
      </c>
      <c r="F6" t="s">
        <v>49</v>
      </c>
      <c r="G6" t="s">
        <v>50</v>
      </c>
      <c r="H6" t="s">
        <v>2</v>
      </c>
      <c r="I6" t="s">
        <v>3</v>
      </c>
      <c r="J6" t="s">
        <v>4</v>
      </c>
      <c r="K6" t="s">
        <v>5</v>
      </c>
      <c r="L6" t="s">
        <v>4</v>
      </c>
      <c r="M6" t="s">
        <v>5</v>
      </c>
      <c r="N6" t="s">
        <v>4</v>
      </c>
      <c r="O6" t="s">
        <v>5</v>
      </c>
      <c r="P6" t="s">
        <v>4</v>
      </c>
      <c r="Q6" t="s">
        <v>5</v>
      </c>
      <c r="R6" t="s">
        <v>4</v>
      </c>
      <c r="S6" t="s">
        <v>5</v>
      </c>
      <c r="T6" t="s">
        <v>82</v>
      </c>
      <c r="U6" t="s">
        <v>83</v>
      </c>
      <c r="V6" t="s">
        <v>82</v>
      </c>
      <c r="W6" t="s">
        <v>83</v>
      </c>
      <c r="X6" t="s">
        <v>55</v>
      </c>
      <c r="Y6" t="s">
        <v>56</v>
      </c>
      <c r="Z6" t="s">
        <v>18</v>
      </c>
      <c r="AA6" t="s">
        <v>19</v>
      </c>
      <c r="AB6" t="s">
        <v>20</v>
      </c>
      <c r="AC6" t="s">
        <v>21</v>
      </c>
      <c r="AD6" t="s">
        <v>24</v>
      </c>
      <c r="AE6" t="s">
        <v>25</v>
      </c>
      <c r="AF6" t="s">
        <v>26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</row>
    <row r="7" spans="1:38" x14ac:dyDescent="0.35">
      <c r="A7" t="s">
        <v>42</v>
      </c>
      <c r="B7" s="5" t="s">
        <v>43</v>
      </c>
      <c r="C7" t="s">
        <v>259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>
        <v>-3.3787512218351901</v>
      </c>
      <c r="K7">
        <v>0.754416550385826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>
        <v>-0.84717865024608197</v>
      </c>
      <c r="U7">
        <v>0.32268891113981302</v>
      </c>
      <c r="V7" t="s">
        <v>36</v>
      </c>
      <c r="W7" t="s">
        <v>36</v>
      </c>
      <c r="X7">
        <v>-1.0719141963473999</v>
      </c>
      <c r="Y7">
        <v>0.53745246623198295</v>
      </c>
      <c r="Z7">
        <v>-2.51974266607112</v>
      </c>
      <c r="AA7">
        <v>0.64106887482699004</v>
      </c>
      <c r="AB7">
        <v>-0.90229351710558803</v>
      </c>
      <c r="AC7">
        <v>0.48582627573834197</v>
      </c>
      <c r="AD7">
        <v>0</v>
      </c>
      <c r="AE7">
        <v>38.9716986610512</v>
      </c>
      <c r="AF7">
        <v>61.872437588484203</v>
      </c>
      <c r="AG7">
        <v>133.74487517696801</v>
      </c>
      <c r="AH7">
        <f>AG7-AG2</f>
        <v>6.9249035823670084</v>
      </c>
      <c r="AI7" t="s">
        <v>93</v>
      </c>
      <c r="AJ7" t="s">
        <v>36</v>
      </c>
      <c r="AK7" t="s">
        <v>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1F82-B039-4076-A6F4-84AD21F9EEC1}">
  <dimension ref="A1:AF7"/>
  <sheetViews>
    <sheetView topLeftCell="S1" workbookViewId="0">
      <selection activeCell="Z12" sqref="Z12"/>
    </sheetView>
  </sheetViews>
  <sheetFormatPr defaultRowHeight="14.5" x14ac:dyDescent="0.35"/>
  <sheetData>
    <row r="1" spans="1:32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205</v>
      </c>
      <c r="G1" t="s">
        <v>206</v>
      </c>
      <c r="H1" t="s">
        <v>129</v>
      </c>
      <c r="I1" t="s">
        <v>130</v>
      </c>
      <c r="J1" t="s">
        <v>14</v>
      </c>
      <c r="K1" t="s">
        <v>15</v>
      </c>
      <c r="L1" t="s">
        <v>115</v>
      </c>
      <c r="M1" t="s">
        <v>116</v>
      </c>
      <c r="N1" t="s">
        <v>18</v>
      </c>
      <c r="O1" t="s">
        <v>19</v>
      </c>
      <c r="P1" t="s">
        <v>88</v>
      </c>
      <c r="Q1" t="s">
        <v>89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</row>
    <row r="2" spans="1:32" x14ac:dyDescent="0.35">
      <c r="A2" t="s">
        <v>263</v>
      </c>
      <c r="B2" t="s">
        <v>43</v>
      </c>
      <c r="C2" t="s">
        <v>260</v>
      </c>
      <c r="D2">
        <v>-0.67688569740868099</v>
      </c>
      <c r="E2">
        <v>0.24869532676952499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>
        <v>0.99053055153134095</v>
      </c>
      <c r="O2">
        <v>0.18329280841704801</v>
      </c>
      <c r="P2">
        <v>-0.43149341339242497</v>
      </c>
      <c r="Q2">
        <v>0.17404003462855</v>
      </c>
      <c r="R2">
        <v>-1.0779093799377399</v>
      </c>
      <c r="S2">
        <v>0.30655542692277998</v>
      </c>
      <c r="T2">
        <v>-0.74736309570086801</v>
      </c>
      <c r="U2">
        <v>0.20216647108821101</v>
      </c>
      <c r="V2">
        <v>0</v>
      </c>
      <c r="W2">
        <v>19.047453596139899</v>
      </c>
      <c r="X2">
        <v>155.68134596560699</v>
      </c>
      <c r="Y2">
        <v>5</v>
      </c>
      <c r="Z2">
        <v>98</v>
      </c>
      <c r="AA2">
        <v>321.36269193121501</v>
      </c>
      <c r="AB2">
        <v>0</v>
      </c>
      <c r="AC2">
        <v>0.55721318874974302</v>
      </c>
      <c r="AD2" t="s">
        <v>36</v>
      </c>
      <c r="AE2">
        <v>0.55721318874974302</v>
      </c>
      <c r="AF2">
        <v>0.33776072487143899</v>
      </c>
    </row>
    <row r="3" spans="1:32" x14ac:dyDescent="0.35">
      <c r="A3" t="s">
        <v>264</v>
      </c>
      <c r="B3" t="s">
        <v>126</v>
      </c>
      <c r="C3" t="s">
        <v>261</v>
      </c>
      <c r="D3">
        <v>-0.72687918680338803</v>
      </c>
      <c r="E3">
        <v>0.24617622452979099</v>
      </c>
      <c r="F3">
        <v>0.45975837367920402</v>
      </c>
      <c r="G3">
        <v>0.209289188400585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>
        <v>0.36049680016459401</v>
      </c>
      <c r="O3">
        <v>0.16234417657981501</v>
      </c>
      <c r="P3" t="s">
        <v>36</v>
      </c>
      <c r="Q3" t="s">
        <v>36</v>
      </c>
      <c r="R3">
        <v>-0.94366538027472102</v>
      </c>
      <c r="S3">
        <v>0.29815007888142497</v>
      </c>
      <c r="T3">
        <v>-0.58667820698128903</v>
      </c>
      <c r="U3">
        <v>0.20055606598138501</v>
      </c>
      <c r="V3">
        <v>0</v>
      </c>
      <c r="W3">
        <v>20.953233597331899</v>
      </c>
      <c r="X3">
        <v>157.01987878879601</v>
      </c>
      <c r="Y3">
        <v>5</v>
      </c>
      <c r="Z3">
        <v>98</v>
      </c>
      <c r="AA3">
        <v>324.03975757759201</v>
      </c>
      <c r="AB3">
        <v>2.6770656463775699</v>
      </c>
      <c r="AC3">
        <v>0.14611808382365901</v>
      </c>
      <c r="AD3" t="s">
        <v>36</v>
      </c>
      <c r="AE3">
        <v>0.703331272573401</v>
      </c>
      <c r="AF3">
        <v>0.31942098410620301</v>
      </c>
    </row>
    <row r="4" spans="1:32" x14ac:dyDescent="0.35">
      <c r="A4" t="s">
        <v>44</v>
      </c>
      <c r="B4" t="s">
        <v>45</v>
      </c>
      <c r="C4" t="s">
        <v>262</v>
      </c>
      <c r="D4">
        <v>-0.72019182293182205</v>
      </c>
      <c r="E4">
        <v>0.239271307343044</v>
      </c>
      <c r="F4">
        <v>0.74224886770140697</v>
      </c>
      <c r="G4">
        <v>0.15069961519641101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>
        <v>-0.910328639372608</v>
      </c>
      <c r="S4">
        <v>0.29279071534189499</v>
      </c>
      <c r="T4">
        <v>-0.60182041611943604</v>
      </c>
      <c r="U4">
        <v>0.200451530211645</v>
      </c>
      <c r="V4">
        <v>0</v>
      </c>
      <c r="W4">
        <v>11.0486967548668</v>
      </c>
      <c r="X4">
        <v>159.45618799772299</v>
      </c>
      <c r="Y4">
        <v>4</v>
      </c>
      <c r="Z4">
        <v>98</v>
      </c>
      <c r="AA4">
        <v>326.91237599544598</v>
      </c>
      <c r="AB4">
        <v>5.5496840642313696</v>
      </c>
      <c r="AC4">
        <v>3.4747439269078903E-2</v>
      </c>
      <c r="AD4" t="s">
        <v>36</v>
      </c>
      <c r="AE4">
        <v>0.87150051948428897</v>
      </c>
      <c r="AF4">
        <v>0.28472682982578201</v>
      </c>
    </row>
    <row r="6" spans="1:32" x14ac:dyDescent="0.35">
      <c r="A6" t="s">
        <v>202</v>
      </c>
      <c r="B6" t="s">
        <v>68</v>
      </c>
      <c r="C6" t="s">
        <v>1</v>
      </c>
      <c r="D6" t="s">
        <v>4</v>
      </c>
      <c r="E6" t="s">
        <v>5</v>
      </c>
      <c r="F6" t="s">
        <v>129</v>
      </c>
      <c r="G6" t="s">
        <v>130</v>
      </c>
      <c r="H6" t="s">
        <v>14</v>
      </c>
      <c r="I6" t="s">
        <v>15</v>
      </c>
      <c r="J6" t="s">
        <v>115</v>
      </c>
      <c r="K6" t="s">
        <v>116</v>
      </c>
      <c r="L6" t="s">
        <v>20</v>
      </c>
      <c r="M6" t="s">
        <v>21</v>
      </c>
      <c r="N6" t="s">
        <v>24</v>
      </c>
      <c r="O6" t="s">
        <v>25</v>
      </c>
      <c r="P6" t="s">
        <v>26</v>
      </c>
      <c r="Q6" t="s">
        <v>27</v>
      </c>
      <c r="R6" t="s">
        <v>28</v>
      </c>
      <c r="AA6" t="s">
        <v>29</v>
      </c>
      <c r="AB6" t="s">
        <v>30</v>
      </c>
      <c r="AC6" t="s">
        <v>31</v>
      </c>
      <c r="AD6" t="s">
        <v>32</v>
      </c>
      <c r="AE6" t="s">
        <v>33</v>
      </c>
    </row>
    <row r="7" spans="1:32" x14ac:dyDescent="0.35">
      <c r="A7" t="s">
        <v>46</v>
      </c>
      <c r="B7" s="5" t="s">
        <v>47</v>
      </c>
      <c r="C7" t="s">
        <v>265</v>
      </c>
      <c r="D7">
        <v>-0.86027992393255803</v>
      </c>
      <c r="E7">
        <v>0.26397719568515399</v>
      </c>
      <c r="F7">
        <v>-0.72530516368081099</v>
      </c>
      <c r="G7">
        <v>0.205720249484145</v>
      </c>
      <c r="H7">
        <v>1.1171562047115799</v>
      </c>
      <c r="I7">
        <v>0.217856001655724</v>
      </c>
      <c r="J7">
        <v>1.1720211266860501</v>
      </c>
      <c r="K7">
        <v>0.33867897570667899</v>
      </c>
      <c r="L7">
        <v>-0.87922814562945095</v>
      </c>
      <c r="M7">
        <v>0.31480845563222398</v>
      </c>
      <c r="N7">
        <v>0</v>
      </c>
      <c r="O7">
        <v>16.7230437119395</v>
      </c>
      <c r="P7">
        <v>162.043192977877</v>
      </c>
      <c r="Q7">
        <v>5</v>
      </c>
      <c r="R7">
        <v>98</v>
      </c>
      <c r="AA7">
        <v>334.08638595575297</v>
      </c>
      <c r="AB7">
        <f>AA7-AA2</f>
        <v>12.723694024537963</v>
      </c>
      <c r="AC7" t="s">
        <v>93</v>
      </c>
      <c r="AD7" t="s">
        <v>36</v>
      </c>
      <c r="AE7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4FC7-D2AF-4D86-AA10-B1A68E59ECEB}">
  <dimension ref="A1:AL7"/>
  <sheetViews>
    <sheetView workbookViewId="0">
      <selection activeCell="A2" sqref="A2:XFD7"/>
    </sheetView>
  </sheetViews>
  <sheetFormatPr defaultRowHeight="14.5" x14ac:dyDescent="0.35"/>
  <sheetData>
    <row r="1" spans="1:38" x14ac:dyDescent="0.35">
      <c r="A1" t="s">
        <v>202</v>
      </c>
      <c r="B1" t="s">
        <v>68</v>
      </c>
      <c r="C1" t="s">
        <v>1</v>
      </c>
      <c r="D1" t="s">
        <v>227</v>
      </c>
      <c r="E1" t="s">
        <v>228</v>
      </c>
      <c r="F1" t="s">
        <v>4</v>
      </c>
      <c r="G1" t="s">
        <v>5</v>
      </c>
      <c r="H1" t="s">
        <v>207</v>
      </c>
      <c r="I1" t="s">
        <v>208</v>
      </c>
      <c r="J1" t="s">
        <v>209</v>
      </c>
      <c r="K1" t="s">
        <v>210</v>
      </c>
      <c r="L1" t="s">
        <v>144</v>
      </c>
      <c r="M1" t="s">
        <v>145</v>
      </c>
      <c r="N1" t="s">
        <v>129</v>
      </c>
      <c r="O1" t="s">
        <v>130</v>
      </c>
      <c r="P1" t="s">
        <v>158</v>
      </c>
      <c r="Q1" t="s">
        <v>159</v>
      </c>
      <c r="R1" t="s">
        <v>137</v>
      </c>
      <c r="S1" t="s">
        <v>138</v>
      </c>
      <c r="T1" t="s">
        <v>229</v>
      </c>
      <c r="U1" t="s">
        <v>230</v>
      </c>
      <c r="V1" t="s">
        <v>198</v>
      </c>
      <c r="W1" t="s">
        <v>199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35">
      <c r="A2" t="s">
        <v>40</v>
      </c>
      <c r="B2" s="5" t="s">
        <v>249</v>
      </c>
      <c r="C2" t="s">
        <v>266</v>
      </c>
      <c r="D2">
        <v>-128.612162223436</v>
      </c>
      <c r="E2">
        <v>177.98396083549599</v>
      </c>
      <c r="F2">
        <v>-26.970187805365001</v>
      </c>
      <c r="G2">
        <v>41.794089587224597</v>
      </c>
      <c r="H2">
        <v>-0.87341956139933596</v>
      </c>
      <c r="I2">
        <v>0.23507564561215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>
        <v>12.310690866620901</v>
      </c>
      <c r="U2">
        <v>2.3986955088053898</v>
      </c>
      <c r="V2" t="s">
        <v>36</v>
      </c>
      <c r="W2" t="s">
        <v>36</v>
      </c>
      <c r="X2">
        <v>-4.38425405233159</v>
      </c>
      <c r="Y2">
        <v>0.74894152518558599</v>
      </c>
      <c r="Z2" t="s">
        <v>36</v>
      </c>
      <c r="AA2" t="s">
        <v>36</v>
      </c>
      <c r="AB2">
        <v>0</v>
      </c>
      <c r="AC2">
        <v>2270089.4308861801</v>
      </c>
      <c r="AD2">
        <v>70.985402241274898</v>
      </c>
      <c r="AE2">
        <v>5</v>
      </c>
      <c r="AF2">
        <v>98</v>
      </c>
      <c r="AG2">
        <v>151.97080448254999</v>
      </c>
      <c r="AH2">
        <v>0</v>
      </c>
      <c r="AI2">
        <v>0.59995494080662304</v>
      </c>
      <c r="AJ2" t="s">
        <v>36</v>
      </c>
      <c r="AK2">
        <v>0.59995494080662304</v>
      </c>
      <c r="AL2">
        <v>0.26610162403951798</v>
      </c>
    </row>
    <row r="3" spans="1:38" x14ac:dyDescent="0.35">
      <c r="A3" t="s">
        <v>42</v>
      </c>
      <c r="B3" s="5" t="s">
        <v>43</v>
      </c>
      <c r="C3" t="s">
        <v>267</v>
      </c>
      <c r="D3">
        <v>-142.86637827001101</v>
      </c>
      <c r="E3">
        <v>127.974787709694</v>
      </c>
      <c r="F3">
        <v>-30.172907596028601</v>
      </c>
      <c r="G3">
        <v>30.0746102609418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>
        <v>13.769703891413201</v>
      </c>
      <c r="U3">
        <v>2.6487231377559999</v>
      </c>
      <c r="V3">
        <v>-1.46215854457089</v>
      </c>
      <c r="W3">
        <v>0.618915694758156</v>
      </c>
      <c r="X3">
        <v>-4.4383202982225303</v>
      </c>
      <c r="Y3">
        <v>0.645392399618408</v>
      </c>
      <c r="Z3" t="s">
        <v>36</v>
      </c>
      <c r="AA3" t="s">
        <v>36</v>
      </c>
      <c r="AB3">
        <v>0</v>
      </c>
      <c r="AC3">
        <v>922349.11649570905</v>
      </c>
      <c r="AD3">
        <v>71.990487808168993</v>
      </c>
      <c r="AE3">
        <v>5</v>
      </c>
      <c r="AF3">
        <v>98</v>
      </c>
      <c r="AG3">
        <v>153.98097561633799</v>
      </c>
      <c r="AH3">
        <v>2.0101711337881301</v>
      </c>
      <c r="AI3">
        <v>0.21959149664017999</v>
      </c>
      <c r="AJ3" t="s">
        <v>36</v>
      </c>
      <c r="AK3">
        <v>0.819546437446804</v>
      </c>
      <c r="AL3">
        <v>0.25089248570266298</v>
      </c>
    </row>
    <row r="4" spans="1:38" x14ac:dyDescent="0.35">
      <c r="A4" t="s">
        <v>44</v>
      </c>
      <c r="B4" s="5" t="s">
        <v>45</v>
      </c>
      <c r="C4" t="s">
        <v>268</v>
      </c>
      <c r="D4" t="s">
        <v>36</v>
      </c>
      <c r="E4" t="s">
        <v>36</v>
      </c>
      <c r="F4">
        <v>-0.16359828242327101</v>
      </c>
      <c r="G4">
        <v>1.53702609240373</v>
      </c>
      <c r="H4">
        <v>-0.855010442196667</v>
      </c>
      <c r="I4">
        <v>0.26241120029635701</v>
      </c>
      <c r="J4">
        <v>-1.7495492935666801</v>
      </c>
      <c r="K4">
        <v>0.54052025376989199</v>
      </c>
      <c r="L4">
        <v>1.9907255784392499</v>
      </c>
      <c r="M4">
        <v>0.55257467686597606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>
        <v>-3.4543130574976</v>
      </c>
      <c r="Y4">
        <v>1.5568996828867401</v>
      </c>
      <c r="Z4" t="s">
        <v>36</v>
      </c>
      <c r="AA4" t="s">
        <v>36</v>
      </c>
      <c r="AB4">
        <v>0</v>
      </c>
      <c r="AC4">
        <v>351.34002678252301</v>
      </c>
      <c r="AD4">
        <v>73.456522040471398</v>
      </c>
      <c r="AE4">
        <v>5</v>
      </c>
      <c r="AF4">
        <v>98</v>
      </c>
      <c r="AG4">
        <v>156.913044080943</v>
      </c>
      <c r="AH4">
        <v>4.9422395983928897</v>
      </c>
      <c r="AI4">
        <v>5.0690309314353497E-2</v>
      </c>
      <c r="AJ4" t="s">
        <v>36</v>
      </c>
      <c r="AK4">
        <v>0.87023674676115703</v>
      </c>
      <c r="AL4">
        <v>0.22814123764550201</v>
      </c>
    </row>
    <row r="6" spans="1:38" x14ac:dyDescent="0.35">
      <c r="A6" t="s">
        <v>202</v>
      </c>
      <c r="B6" t="s">
        <v>68</v>
      </c>
      <c r="C6" t="s">
        <v>1</v>
      </c>
      <c r="D6" t="s">
        <v>4</v>
      </c>
      <c r="E6" t="s">
        <v>5</v>
      </c>
      <c r="F6" t="s">
        <v>127</v>
      </c>
      <c r="G6" t="s">
        <v>128</v>
      </c>
      <c r="H6" t="s">
        <v>57</v>
      </c>
      <c r="I6" t="s">
        <v>58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  <c r="P6" t="s">
        <v>154</v>
      </c>
      <c r="Q6" t="s">
        <v>155</v>
      </c>
      <c r="R6" t="s">
        <v>156</v>
      </c>
      <c r="S6" t="s">
        <v>157</v>
      </c>
      <c r="T6" t="s">
        <v>12</v>
      </c>
      <c r="U6" t="s">
        <v>13</v>
      </c>
      <c r="V6" t="s">
        <v>14</v>
      </c>
      <c r="W6" t="s">
        <v>15</v>
      </c>
      <c r="X6" t="s">
        <v>158</v>
      </c>
      <c r="Y6" t="s">
        <v>159</v>
      </c>
      <c r="Z6" t="s">
        <v>137</v>
      </c>
      <c r="AA6" t="s">
        <v>138</v>
      </c>
      <c r="AB6" t="s">
        <v>20</v>
      </c>
      <c r="AC6" t="s">
        <v>21</v>
      </c>
      <c r="AD6" t="s">
        <v>24</v>
      </c>
      <c r="AE6" t="s">
        <v>25</v>
      </c>
      <c r="AF6" t="s">
        <v>26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</row>
    <row r="7" spans="1:38" x14ac:dyDescent="0.35">
      <c r="A7" t="s">
        <v>46</v>
      </c>
      <c r="B7" s="5" t="s">
        <v>47</v>
      </c>
      <c r="C7" t="s">
        <v>269</v>
      </c>
      <c r="D7">
        <v>-6.2847149448016101E-2</v>
      </c>
      <c r="E7">
        <v>1.3831709421109599</v>
      </c>
      <c r="F7" t="s">
        <v>36</v>
      </c>
      <c r="G7" t="s">
        <v>36</v>
      </c>
      <c r="H7" t="s">
        <v>36</v>
      </c>
      <c r="I7" t="s">
        <v>36</v>
      </c>
      <c r="J7">
        <v>0.64854924620658405</v>
      </c>
      <c r="K7">
        <v>0.32456155987883001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>
        <v>0.96221164974212303</v>
      </c>
      <c r="Y7">
        <v>0.39551420346317101</v>
      </c>
      <c r="Z7">
        <v>-1.58941200488026</v>
      </c>
      <c r="AA7">
        <v>0.397655441883905</v>
      </c>
      <c r="AB7">
        <v>-3.2808718471885001</v>
      </c>
      <c r="AC7">
        <v>1.4456511997949399</v>
      </c>
      <c r="AD7">
        <v>0</v>
      </c>
      <c r="AE7">
        <v>230.28592006465701</v>
      </c>
      <c r="AF7">
        <v>77.164135440427998</v>
      </c>
      <c r="AG7">
        <v>164.328270880856</v>
      </c>
      <c r="AH7">
        <f>AG7-AG2</f>
        <v>12.357466398306002</v>
      </c>
      <c r="AI7" t="s">
        <v>93</v>
      </c>
      <c r="AJ7" t="s">
        <v>36</v>
      </c>
      <c r="AK7" t="s">
        <v>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8DC14-D69B-43F5-A29A-8960367200EC}">
  <dimension ref="A1:AB5"/>
  <sheetViews>
    <sheetView workbookViewId="0">
      <selection activeCell="AB2" sqref="A2:AB5"/>
    </sheetView>
  </sheetViews>
  <sheetFormatPr defaultRowHeight="14.5" x14ac:dyDescent="0.35"/>
  <sheetData>
    <row r="1" spans="1:28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270</v>
      </c>
      <c r="G1" t="s">
        <v>271</v>
      </c>
      <c r="H1" t="s">
        <v>57</v>
      </c>
      <c r="I1" t="s">
        <v>58</v>
      </c>
      <c r="J1" t="s">
        <v>158</v>
      </c>
      <c r="K1" t="s">
        <v>159</v>
      </c>
      <c r="L1" t="s">
        <v>272</v>
      </c>
      <c r="M1" t="s">
        <v>273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28" x14ac:dyDescent="0.35">
      <c r="A2" t="s">
        <v>40</v>
      </c>
      <c r="B2" t="s">
        <v>70</v>
      </c>
      <c r="C2" t="s">
        <v>274</v>
      </c>
      <c r="D2">
        <v>0.25062855855098998</v>
      </c>
      <c r="E2">
        <v>0.27164955565709198</v>
      </c>
      <c r="F2">
        <v>0.50448330801131103</v>
      </c>
      <c r="G2">
        <v>0.14713355531689601</v>
      </c>
      <c r="H2">
        <v>0.27018830624256002</v>
      </c>
      <c r="I2">
        <v>0.10926591788677099</v>
      </c>
      <c r="J2" t="s">
        <v>36</v>
      </c>
      <c r="K2" t="s">
        <v>36</v>
      </c>
      <c r="L2" t="s">
        <v>36</v>
      </c>
      <c r="M2" t="s">
        <v>36</v>
      </c>
      <c r="N2">
        <v>-2.0732520924224702</v>
      </c>
      <c r="O2">
        <v>0.34698027829052103</v>
      </c>
      <c r="P2">
        <v>-1.1049619827806201</v>
      </c>
      <c r="Q2">
        <v>0.19486500084248701</v>
      </c>
      <c r="R2">
        <v>0</v>
      </c>
      <c r="S2">
        <v>19.612035879706301</v>
      </c>
      <c r="T2">
        <v>171.510187239234</v>
      </c>
      <c r="U2">
        <v>5</v>
      </c>
      <c r="V2">
        <v>98</v>
      </c>
      <c r="W2">
        <v>353.020374478468</v>
      </c>
      <c r="X2">
        <v>0</v>
      </c>
      <c r="Y2">
        <v>0.40490218056510502</v>
      </c>
      <c r="Z2" t="s">
        <v>36</v>
      </c>
      <c r="AA2">
        <v>0.40490218056510502</v>
      </c>
      <c r="AB2">
        <v>0.378604687358093</v>
      </c>
    </row>
    <row r="3" spans="1:28" x14ac:dyDescent="0.35">
      <c r="A3" t="s">
        <v>44</v>
      </c>
      <c r="B3" t="s">
        <v>45</v>
      </c>
      <c r="C3" t="s">
        <v>275</v>
      </c>
      <c r="D3">
        <v>0.19694451131781501</v>
      </c>
      <c r="E3">
        <v>0.26037086483079303</v>
      </c>
      <c r="F3">
        <v>0.48884457086849997</v>
      </c>
      <c r="G3">
        <v>0.14784562059036199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>
        <v>-1.95482850572398</v>
      </c>
      <c r="O3">
        <v>0.33304929769512198</v>
      </c>
      <c r="P3">
        <v>-1.04965890860626</v>
      </c>
      <c r="Q3">
        <v>0.19218665415743</v>
      </c>
      <c r="R3">
        <v>0</v>
      </c>
      <c r="S3">
        <v>15.254927097427201</v>
      </c>
      <c r="T3">
        <v>173.76318117994899</v>
      </c>
      <c r="U3">
        <v>4</v>
      </c>
      <c r="V3">
        <v>98</v>
      </c>
      <c r="W3">
        <v>355.526362359899</v>
      </c>
      <c r="X3">
        <v>2.5059878814302001</v>
      </c>
      <c r="Y3">
        <v>0.115659620059785</v>
      </c>
      <c r="Z3" t="s">
        <v>36</v>
      </c>
      <c r="AA3">
        <v>0.92782734341329298</v>
      </c>
      <c r="AB3">
        <v>0.34936622787810201</v>
      </c>
    </row>
    <row r="4" spans="1:28" x14ac:dyDescent="0.35">
      <c r="A4" t="s">
        <v>46</v>
      </c>
      <c r="B4" t="s">
        <v>47</v>
      </c>
      <c r="C4" t="s">
        <v>276</v>
      </c>
      <c r="D4">
        <v>0.17953765013619299</v>
      </c>
      <c r="E4">
        <v>0.24869823966545099</v>
      </c>
      <c r="F4" t="s">
        <v>36</v>
      </c>
      <c r="G4" t="s">
        <v>36</v>
      </c>
      <c r="H4">
        <v>0.33877778498311301</v>
      </c>
      <c r="I4">
        <v>0.107082351802679</v>
      </c>
      <c r="J4">
        <v>0.474619535329104</v>
      </c>
      <c r="K4">
        <v>0.200191587571414</v>
      </c>
      <c r="L4" t="s">
        <v>36</v>
      </c>
      <c r="M4" t="s">
        <v>36</v>
      </c>
      <c r="N4">
        <v>-1.9418630371936101</v>
      </c>
      <c r="O4">
        <v>0.320035077083687</v>
      </c>
      <c r="P4">
        <v>-1.105172726345</v>
      </c>
      <c r="Q4">
        <v>0.19854311630839</v>
      </c>
      <c r="R4">
        <v>0</v>
      </c>
      <c r="S4">
        <v>16.595588756275301</v>
      </c>
      <c r="T4">
        <v>173.810249370919</v>
      </c>
      <c r="U4">
        <v>5</v>
      </c>
      <c r="V4">
        <v>98</v>
      </c>
      <c r="W4">
        <v>357.62049874183901</v>
      </c>
      <c r="X4">
        <v>4.6001242633701596</v>
      </c>
      <c r="Y4">
        <v>4.0592502285378501E-2</v>
      </c>
      <c r="Z4" t="s">
        <v>36</v>
      </c>
      <c r="AA4">
        <v>0.96841984569867201</v>
      </c>
      <c r="AB4">
        <v>0.34874094486275398</v>
      </c>
    </row>
    <row r="5" spans="1:28" x14ac:dyDescent="0.35">
      <c r="A5" t="s">
        <v>42</v>
      </c>
      <c r="B5" t="s">
        <v>43</v>
      </c>
      <c r="C5" t="s">
        <v>277</v>
      </c>
      <c r="D5">
        <v>3.1837275477510203E-2</v>
      </c>
      <c r="E5">
        <v>0.249718273795554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>
        <v>-0.75335564717098502</v>
      </c>
      <c r="M5">
        <v>0.52238482764838201</v>
      </c>
      <c r="N5">
        <v>-1.7631809678664001</v>
      </c>
      <c r="O5">
        <v>0.29805669388585099</v>
      </c>
      <c r="P5">
        <v>-1.0054452935177201</v>
      </c>
      <c r="Q5">
        <v>0.19315137347172001</v>
      </c>
      <c r="R5">
        <v>0</v>
      </c>
      <c r="S5">
        <v>21.861926861522399</v>
      </c>
      <c r="T5">
        <v>176.92364478905299</v>
      </c>
      <c r="U5">
        <v>4</v>
      </c>
      <c r="V5">
        <v>98</v>
      </c>
      <c r="W5">
        <v>361.847289578107</v>
      </c>
      <c r="X5">
        <v>8.8269150996383701</v>
      </c>
      <c r="Y5">
        <v>4.9046707169596096E-3</v>
      </c>
      <c r="Z5" t="s">
        <v>36</v>
      </c>
      <c r="AA5">
        <v>0.99332205570962795</v>
      </c>
      <c r="AB5">
        <v>0.30601789198579998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85CF-5F33-4463-B6B1-75AA2E5BC8AE}">
  <dimension ref="A1:AJ9"/>
  <sheetViews>
    <sheetView workbookViewId="0">
      <selection activeCell="A2" sqref="A2:AJ9"/>
    </sheetView>
  </sheetViews>
  <sheetFormatPr defaultRowHeight="14.5" x14ac:dyDescent="0.35"/>
  <sheetData>
    <row r="1" spans="1:36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250</v>
      </c>
      <c r="G1" t="s">
        <v>251</v>
      </c>
      <c r="H1" t="s">
        <v>51</v>
      </c>
      <c r="I1" t="s">
        <v>52</v>
      </c>
      <c r="J1" t="s">
        <v>6</v>
      </c>
      <c r="K1" t="s">
        <v>7</v>
      </c>
      <c r="L1" t="s">
        <v>8</v>
      </c>
      <c r="M1" t="s">
        <v>9</v>
      </c>
      <c r="N1" t="s">
        <v>221</v>
      </c>
      <c r="O1" t="s">
        <v>222</v>
      </c>
      <c r="P1" t="s">
        <v>278</v>
      </c>
      <c r="Q1" t="s">
        <v>279</v>
      </c>
      <c r="R1" t="s">
        <v>245</v>
      </c>
      <c r="S1" t="s">
        <v>246</v>
      </c>
      <c r="T1" t="s">
        <v>184</v>
      </c>
      <c r="U1" t="s">
        <v>185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5">
      <c r="A2" t="s">
        <v>40</v>
      </c>
      <c r="B2" t="s">
        <v>282</v>
      </c>
      <c r="C2" t="s">
        <v>280</v>
      </c>
      <c r="D2">
        <v>0.80612333441947204</v>
      </c>
      <c r="E2">
        <v>0.90027433936370804</v>
      </c>
      <c r="F2">
        <v>-1.55881179883455</v>
      </c>
      <c r="G2">
        <v>1.22424923477756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>
        <v>0.40635567949924001</v>
      </c>
      <c r="O2">
        <v>0.16882708768377899</v>
      </c>
      <c r="P2" t="s">
        <v>36</v>
      </c>
      <c r="Q2" t="s">
        <v>36</v>
      </c>
      <c r="R2" t="s">
        <v>36</v>
      </c>
      <c r="S2" t="s">
        <v>36</v>
      </c>
      <c r="T2">
        <v>0.78968582406852506</v>
      </c>
      <c r="U2">
        <v>0.17456379994173399</v>
      </c>
      <c r="V2">
        <v>-4.7632844217694599</v>
      </c>
      <c r="W2">
        <v>0.79870077768906</v>
      </c>
      <c r="X2" t="s">
        <v>36</v>
      </c>
      <c r="Y2" t="s">
        <v>36</v>
      </c>
      <c r="Z2">
        <v>0</v>
      </c>
      <c r="AA2">
        <v>653.01903949234998</v>
      </c>
      <c r="AB2">
        <v>58.599844224044404</v>
      </c>
      <c r="AC2">
        <v>5</v>
      </c>
      <c r="AD2">
        <v>98</v>
      </c>
      <c r="AE2">
        <v>127.19968844808901</v>
      </c>
      <c r="AF2">
        <v>0</v>
      </c>
      <c r="AG2">
        <v>0.166060987484103</v>
      </c>
      <c r="AH2" t="s">
        <v>36</v>
      </c>
      <c r="AI2">
        <v>0.166060987484103</v>
      </c>
      <c r="AJ2">
        <v>0.247792437643921</v>
      </c>
    </row>
    <row r="3" spans="1:36" x14ac:dyDescent="0.35">
      <c r="A3" t="s">
        <v>42</v>
      </c>
      <c r="B3" t="s">
        <v>43</v>
      </c>
      <c r="C3" t="s">
        <v>281</v>
      </c>
      <c r="D3">
        <v>1.0721093871274401</v>
      </c>
      <c r="E3">
        <v>0.83304404446481595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>
        <v>0.22488802149518</v>
      </c>
      <c r="O3">
        <v>8.3211508823396396E-2</v>
      </c>
      <c r="P3" t="s">
        <v>36</v>
      </c>
      <c r="Q3" t="s">
        <v>36</v>
      </c>
      <c r="R3" t="s">
        <v>36</v>
      </c>
      <c r="S3" t="s">
        <v>36</v>
      </c>
      <c r="T3">
        <v>0.73247773388797499</v>
      </c>
      <c r="U3">
        <v>0.16379480118242701</v>
      </c>
      <c r="V3">
        <v>-4.7062173965644503</v>
      </c>
      <c r="W3">
        <v>0.77688954958067602</v>
      </c>
      <c r="X3" t="s">
        <v>36</v>
      </c>
      <c r="Y3" t="s">
        <v>36</v>
      </c>
      <c r="Z3">
        <v>0</v>
      </c>
      <c r="AA3">
        <v>493.44648248834</v>
      </c>
      <c r="AB3">
        <v>59.909645243570203</v>
      </c>
      <c r="AC3">
        <v>4</v>
      </c>
      <c r="AD3">
        <v>98</v>
      </c>
      <c r="AE3">
        <v>127.81929048713999</v>
      </c>
      <c r="AF3">
        <v>0.61960203905168498</v>
      </c>
      <c r="AG3">
        <v>0.121821163439192</v>
      </c>
      <c r="AH3" t="s">
        <v>36</v>
      </c>
      <c r="AI3">
        <v>0.287882150923296</v>
      </c>
      <c r="AJ3">
        <v>0.22741430652219199</v>
      </c>
    </row>
    <row r="5" spans="1:36" x14ac:dyDescent="0.35">
      <c r="A5" t="s">
        <v>202</v>
      </c>
      <c r="B5" t="s">
        <v>68</v>
      </c>
      <c r="C5" t="s">
        <v>1</v>
      </c>
      <c r="D5" t="s">
        <v>4</v>
      </c>
      <c r="E5" t="s">
        <v>5</v>
      </c>
      <c r="F5" t="s">
        <v>4</v>
      </c>
      <c r="G5" t="s">
        <v>5</v>
      </c>
      <c r="H5" t="s">
        <v>4</v>
      </c>
      <c r="I5" t="s">
        <v>5</v>
      </c>
      <c r="J5" t="s">
        <v>4</v>
      </c>
      <c r="K5" t="s">
        <v>5</v>
      </c>
      <c r="L5" t="s">
        <v>250</v>
      </c>
      <c r="M5" t="s">
        <v>251</v>
      </c>
      <c r="N5" t="s">
        <v>250</v>
      </c>
      <c r="O5" t="s">
        <v>251</v>
      </c>
      <c r="P5" t="s">
        <v>250</v>
      </c>
      <c r="Q5" t="s">
        <v>251</v>
      </c>
      <c r="R5" t="s">
        <v>283</v>
      </c>
      <c r="S5" t="s">
        <v>284</v>
      </c>
      <c r="T5" t="s">
        <v>278</v>
      </c>
      <c r="U5" t="s">
        <v>279</v>
      </c>
      <c r="V5" t="s">
        <v>245</v>
      </c>
      <c r="W5" t="s">
        <v>246</v>
      </c>
      <c r="X5" t="s">
        <v>20</v>
      </c>
      <c r="Y5" t="s">
        <v>21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  <c r="AG5" t="s">
        <v>31</v>
      </c>
      <c r="AH5" t="s">
        <v>32</v>
      </c>
      <c r="AI5" t="s">
        <v>33</v>
      </c>
    </row>
    <row r="6" spans="1:36" x14ac:dyDescent="0.35">
      <c r="A6" t="s">
        <v>46</v>
      </c>
      <c r="B6" t="s">
        <v>47</v>
      </c>
      <c r="C6" t="s">
        <v>285</v>
      </c>
      <c r="D6">
        <v>-1.1631493596168101</v>
      </c>
      <c r="E6">
        <v>0.932153277479294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>
        <v>-1.51561324667262</v>
      </c>
      <c r="M6">
        <v>0.90514198986876404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>
        <v>1.07770760059352</v>
      </c>
      <c r="U6">
        <v>0.44899351184344799</v>
      </c>
      <c r="V6">
        <v>-2.1778335135312998</v>
      </c>
      <c r="W6">
        <v>0.60128631428040102</v>
      </c>
      <c r="X6">
        <v>-2.4556842952480098</v>
      </c>
      <c r="Y6">
        <v>0.93530032277692499</v>
      </c>
      <c r="Z6">
        <v>0</v>
      </c>
      <c r="AA6">
        <v>61.1168469646367</v>
      </c>
      <c r="AB6">
        <v>64.663369865483901</v>
      </c>
      <c r="AC6">
        <v>5</v>
      </c>
      <c r="AD6">
        <v>98</v>
      </c>
      <c r="AE6">
        <v>139.326739730968</v>
      </c>
      <c r="AF6">
        <f>AE6-AE2</f>
        <v>12.127051282878995</v>
      </c>
      <c r="AG6" t="s">
        <v>93</v>
      </c>
      <c r="AH6" t="s">
        <v>36</v>
      </c>
      <c r="AI6" t="s">
        <v>93</v>
      </c>
    </row>
    <row r="8" spans="1:36" x14ac:dyDescent="0.35">
      <c r="A8" t="s">
        <v>202</v>
      </c>
      <c r="B8" t="s">
        <v>68</v>
      </c>
      <c r="C8" t="s">
        <v>1</v>
      </c>
      <c r="D8" t="s">
        <v>4</v>
      </c>
      <c r="E8" t="s">
        <v>5</v>
      </c>
      <c r="F8" t="s">
        <v>51</v>
      </c>
      <c r="G8" t="s">
        <v>52</v>
      </c>
      <c r="H8" t="s">
        <v>73</v>
      </c>
      <c r="I8" t="s">
        <v>74</v>
      </c>
      <c r="J8" t="s">
        <v>234</v>
      </c>
      <c r="K8" t="s">
        <v>235</v>
      </c>
      <c r="L8" t="s">
        <v>6</v>
      </c>
      <c r="M8" t="s">
        <v>7</v>
      </c>
      <c r="N8" t="s">
        <v>241</v>
      </c>
      <c r="O8" t="s">
        <v>242</v>
      </c>
      <c r="P8" t="s">
        <v>8</v>
      </c>
      <c r="Q8" t="s">
        <v>9</v>
      </c>
      <c r="R8" t="s">
        <v>243</v>
      </c>
      <c r="S8" t="s">
        <v>244</v>
      </c>
      <c r="T8" t="s">
        <v>10</v>
      </c>
      <c r="U8" t="s">
        <v>11</v>
      </c>
      <c r="V8" t="s">
        <v>53</v>
      </c>
      <c r="W8" t="s">
        <v>54</v>
      </c>
      <c r="X8" t="s">
        <v>20</v>
      </c>
      <c r="Y8" t="s">
        <v>21</v>
      </c>
      <c r="Z8" t="s">
        <v>24</v>
      </c>
      <c r="AA8" t="s">
        <v>25</v>
      </c>
      <c r="AB8" t="s">
        <v>26</v>
      </c>
      <c r="AC8" t="s">
        <v>27</v>
      </c>
      <c r="AD8" t="s">
        <v>28</v>
      </c>
      <c r="AE8" t="s">
        <v>29</v>
      </c>
      <c r="AF8" t="s">
        <v>30</v>
      </c>
      <c r="AG8" t="s">
        <v>31</v>
      </c>
      <c r="AH8" t="s">
        <v>32</v>
      </c>
      <c r="AI8" t="s">
        <v>33</v>
      </c>
    </row>
    <row r="9" spans="1:36" x14ac:dyDescent="0.35">
      <c r="A9" t="s">
        <v>44</v>
      </c>
      <c r="B9" s="5" t="s">
        <v>45</v>
      </c>
      <c r="C9" t="s">
        <v>180</v>
      </c>
      <c r="D9">
        <v>1.3323203941924799</v>
      </c>
      <c r="E9">
        <v>0.85176447986358195</v>
      </c>
      <c r="F9">
        <v>-0.698634319969757</v>
      </c>
      <c r="G9">
        <v>0.31283537419896201</v>
      </c>
      <c r="H9" t="s">
        <v>36</v>
      </c>
      <c r="I9" t="s">
        <v>36</v>
      </c>
      <c r="J9" t="s">
        <v>36</v>
      </c>
      <c r="K9" t="s">
        <v>36</v>
      </c>
      <c r="L9">
        <v>1.8751089880802001</v>
      </c>
      <c r="M9">
        <v>0.55420605911674303</v>
      </c>
      <c r="N9" t="s">
        <v>36</v>
      </c>
      <c r="O9" t="s">
        <v>36</v>
      </c>
      <c r="P9">
        <v>-1.8073083746005301</v>
      </c>
      <c r="Q9">
        <v>0.55818259405586801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>
        <v>-4.9204959542297297</v>
      </c>
      <c r="Y9">
        <v>0.75861489013030003</v>
      </c>
      <c r="Z9">
        <v>0</v>
      </c>
      <c r="AA9">
        <v>76.957315928576307</v>
      </c>
      <c r="AB9">
        <v>64.0752387654518</v>
      </c>
      <c r="AC9">
        <v>5</v>
      </c>
      <c r="AD9">
        <v>98</v>
      </c>
      <c r="AE9">
        <v>138.150477530904</v>
      </c>
      <c r="AF9">
        <f>AE9-AE2</f>
        <v>10.950789082814993</v>
      </c>
      <c r="AG9" t="s">
        <v>93</v>
      </c>
      <c r="AH9" t="s">
        <v>36</v>
      </c>
      <c r="AI9" t="s">
        <v>93</v>
      </c>
    </row>
  </sheetData>
  <autoFilter ref="A1:AJ3" xr:uid="{770597F7-A6AF-4C1B-996D-C0E6BA434914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9708-BEC5-4E64-845A-3C1E7552DB76}">
  <dimension ref="A1:AJ5"/>
  <sheetViews>
    <sheetView topLeftCell="U1" workbookViewId="0">
      <selection activeCell="A2" sqref="A2:AJ5"/>
    </sheetView>
  </sheetViews>
  <sheetFormatPr defaultRowHeight="14.5" x14ac:dyDescent="0.35"/>
  <sheetData>
    <row r="1" spans="1:36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209</v>
      </c>
      <c r="G1" t="s">
        <v>210</v>
      </c>
      <c r="H1" t="s">
        <v>142</v>
      </c>
      <c r="I1" t="s">
        <v>143</v>
      </c>
      <c r="J1" t="s">
        <v>196</v>
      </c>
      <c r="K1" t="s">
        <v>197</v>
      </c>
      <c r="L1" t="s">
        <v>55</v>
      </c>
      <c r="M1" t="s">
        <v>56</v>
      </c>
      <c r="N1" t="s">
        <v>12</v>
      </c>
      <c r="O1" t="s">
        <v>13</v>
      </c>
      <c r="P1" t="s">
        <v>14</v>
      </c>
      <c r="Q1" t="s">
        <v>15</v>
      </c>
      <c r="R1" t="s">
        <v>86</v>
      </c>
      <c r="S1" t="s">
        <v>87</v>
      </c>
      <c r="T1" t="s">
        <v>175</v>
      </c>
      <c r="U1" t="s">
        <v>176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5">
      <c r="A2" t="s">
        <v>40</v>
      </c>
      <c r="B2" t="s">
        <v>292</v>
      </c>
      <c r="C2" t="s">
        <v>286</v>
      </c>
      <c r="D2">
        <v>1.4098679046950899</v>
      </c>
      <c r="E2">
        <v>0.47499171483956898</v>
      </c>
      <c r="F2" t="s">
        <v>36</v>
      </c>
      <c r="G2" t="s">
        <v>36</v>
      </c>
      <c r="H2" t="s">
        <v>36</v>
      </c>
      <c r="I2" t="s">
        <v>36</v>
      </c>
      <c r="J2" t="s">
        <v>36</v>
      </c>
      <c r="K2" t="s">
        <v>36</v>
      </c>
      <c r="L2">
        <v>0.14289613750807501</v>
      </c>
      <c r="M2">
        <v>7.9101350987730704E-2</v>
      </c>
      <c r="N2">
        <v>-0.31444144400645901</v>
      </c>
      <c r="O2">
        <v>0.12676191112627999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>
        <v>-2.1703096548977401</v>
      </c>
      <c r="W2">
        <v>0.53485423738987303</v>
      </c>
      <c r="X2" t="s">
        <v>36</v>
      </c>
      <c r="Y2" t="s">
        <v>36</v>
      </c>
      <c r="Z2">
        <v>0</v>
      </c>
      <c r="AA2">
        <v>123.813898444125</v>
      </c>
      <c r="AB2">
        <v>326.22565170432398</v>
      </c>
      <c r="AC2">
        <v>4</v>
      </c>
      <c r="AD2">
        <v>98</v>
      </c>
      <c r="AE2">
        <v>660.45130340864796</v>
      </c>
      <c r="AF2">
        <v>0</v>
      </c>
      <c r="AG2">
        <v>8.3953566762280399E-2</v>
      </c>
      <c r="AH2" t="s">
        <v>36</v>
      </c>
      <c r="AI2">
        <v>8.3953566762280399E-2</v>
      </c>
      <c r="AJ2">
        <v>9.4139299572192497E-2</v>
      </c>
    </row>
    <row r="3" spans="1:36" x14ac:dyDescent="0.35">
      <c r="A3" t="s">
        <v>44</v>
      </c>
      <c r="B3" t="s">
        <v>45</v>
      </c>
      <c r="C3" t="s">
        <v>287</v>
      </c>
      <c r="D3">
        <v>1.41534057382246</v>
      </c>
      <c r="E3">
        <v>0.47139697536258002</v>
      </c>
      <c r="F3">
        <v>1.47745674816085</v>
      </c>
      <c r="G3">
        <v>0.49566501134517499</v>
      </c>
      <c r="H3">
        <v>-3.0626258689753199</v>
      </c>
      <c r="I3">
        <v>0.92993560143919596</v>
      </c>
      <c r="J3">
        <v>1.6761297974901399</v>
      </c>
      <c r="K3">
        <v>0.51231355943520096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>
        <v>-2.1784534521441898</v>
      </c>
      <c r="W3">
        <v>0.528810900450847</v>
      </c>
      <c r="X3" t="s">
        <v>36</v>
      </c>
      <c r="Y3" t="s">
        <v>36</v>
      </c>
      <c r="Z3">
        <v>0</v>
      </c>
      <c r="AA3">
        <v>456.29246119302798</v>
      </c>
      <c r="AB3">
        <v>325.48016793385801</v>
      </c>
      <c r="AC3">
        <v>5</v>
      </c>
      <c r="AD3">
        <v>98</v>
      </c>
      <c r="AE3">
        <v>660.960335867715</v>
      </c>
      <c r="AF3">
        <v>0.50903245906749806</v>
      </c>
      <c r="AG3">
        <v>6.5088484217899104E-2</v>
      </c>
      <c r="AH3" t="s">
        <v>36</v>
      </c>
      <c r="AI3">
        <v>0.14904205098018</v>
      </c>
      <c r="AJ3">
        <v>0.10781671544129801</v>
      </c>
    </row>
    <row r="4" spans="1:36" x14ac:dyDescent="0.35">
      <c r="A4" t="s">
        <v>46</v>
      </c>
      <c r="B4" t="s">
        <v>47</v>
      </c>
      <c r="C4" t="s">
        <v>288</v>
      </c>
      <c r="D4">
        <v>1.4262200964482901</v>
      </c>
      <c r="E4">
        <v>0.47127589966621303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>
        <v>-0.28130834366357199</v>
      </c>
      <c r="O4">
        <v>0.122717630779506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>
        <v>-2.1758871098594801</v>
      </c>
      <c r="W4">
        <v>0.53111256474369295</v>
      </c>
      <c r="X4" t="s">
        <v>36</v>
      </c>
      <c r="Y4" t="s">
        <v>36</v>
      </c>
      <c r="Z4">
        <v>0</v>
      </c>
      <c r="AA4">
        <v>120.42535247076999</v>
      </c>
      <c r="AB4">
        <v>327.70460532844203</v>
      </c>
      <c r="AC4">
        <v>3</v>
      </c>
      <c r="AD4">
        <v>98</v>
      </c>
      <c r="AE4">
        <v>661.40921065688406</v>
      </c>
      <c r="AF4">
        <v>0.95790724823609696</v>
      </c>
      <c r="AG4">
        <v>5.2003459501756603E-2</v>
      </c>
      <c r="AH4" t="s">
        <v>36</v>
      </c>
      <c r="AI4">
        <v>0.26292554393086098</v>
      </c>
      <c r="AJ4">
        <v>6.6381152306799598E-2</v>
      </c>
    </row>
    <row r="5" spans="1:36" x14ac:dyDescent="0.35">
      <c r="A5" t="s">
        <v>42</v>
      </c>
      <c r="B5" t="s">
        <v>43</v>
      </c>
      <c r="C5" t="s">
        <v>291</v>
      </c>
      <c r="D5">
        <v>1.30731181377526</v>
      </c>
      <c r="E5">
        <v>0.41233069929038801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>
        <v>0.14227349106064899</v>
      </c>
      <c r="M5">
        <v>7.8911802841055798E-2</v>
      </c>
      <c r="N5" t="s">
        <v>36</v>
      </c>
      <c r="O5" t="s">
        <v>36</v>
      </c>
      <c r="P5" t="s">
        <v>36</v>
      </c>
      <c r="Q5" t="s">
        <v>36</v>
      </c>
      <c r="R5">
        <v>-0.20637767068804599</v>
      </c>
      <c r="S5">
        <v>0.12145829710037701</v>
      </c>
      <c r="T5" t="s">
        <v>36</v>
      </c>
      <c r="U5" t="s">
        <v>36</v>
      </c>
      <c r="V5">
        <v>-2.0323716514505499</v>
      </c>
      <c r="W5">
        <v>0.47071903978331298</v>
      </c>
      <c r="X5" t="s">
        <v>36</v>
      </c>
      <c r="Y5" t="s">
        <v>36</v>
      </c>
      <c r="Z5">
        <v>0</v>
      </c>
      <c r="AA5">
        <v>90.0847448075058</v>
      </c>
      <c r="AB5">
        <v>328.38517143093202</v>
      </c>
      <c r="AC5">
        <v>4</v>
      </c>
      <c r="AD5">
        <v>98</v>
      </c>
      <c r="AE5">
        <v>664.77034286186301</v>
      </c>
      <c r="AF5">
        <v>4.3190394532154004</v>
      </c>
      <c r="AG5">
        <v>9.6866063507392696E-3</v>
      </c>
      <c r="AH5" t="s">
        <v>36</v>
      </c>
      <c r="AI5">
        <v>0.81592135927799403</v>
      </c>
      <c r="AJ5">
        <v>5.3323553645487999E-2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26A2-9640-4358-841A-082381D538AF}">
  <dimension ref="A1:AI5"/>
  <sheetViews>
    <sheetView topLeftCell="T1" workbookViewId="0">
      <selection activeCell="A2" sqref="A2:AI5"/>
    </sheetView>
  </sheetViews>
  <sheetFormatPr defaultRowHeight="14.5" x14ac:dyDescent="0.35"/>
  <cols>
    <col min="3" max="3" width="59.1796875" customWidth="1"/>
    <col min="35" max="35" width="8.7265625" style="3"/>
  </cols>
  <sheetData>
    <row r="1" spans="1:35" x14ac:dyDescent="0.35">
      <c r="A1" t="s">
        <v>69</v>
      </c>
      <c r="B1" t="s">
        <v>68</v>
      </c>
      <c r="C1" t="s">
        <v>1</v>
      </c>
      <c r="D1" t="s">
        <v>49</v>
      </c>
      <c r="E1" t="s">
        <v>50</v>
      </c>
      <c r="F1" t="s">
        <v>4</v>
      </c>
      <c r="G1" t="s">
        <v>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s="3" t="s">
        <v>48</v>
      </c>
    </row>
    <row r="2" spans="1:35" s="1" customFormat="1" x14ac:dyDescent="0.35">
      <c r="A2" s="1" t="s">
        <v>40</v>
      </c>
      <c r="B2" s="1" t="s">
        <v>70</v>
      </c>
      <c r="C2" s="1" t="s">
        <v>63</v>
      </c>
      <c r="D2" s="1" t="s">
        <v>36</v>
      </c>
      <c r="E2" s="1" t="s">
        <v>36</v>
      </c>
      <c r="F2" s="1">
        <v>-0.71979626951000297</v>
      </c>
      <c r="G2" s="1">
        <v>0.91176028405443099</v>
      </c>
      <c r="H2" s="1">
        <v>-0.53703099037054403</v>
      </c>
      <c r="I2" s="1">
        <v>0.19027260371566401</v>
      </c>
      <c r="J2" s="1" t="s">
        <v>36</v>
      </c>
      <c r="K2" s="1" t="s">
        <v>36</v>
      </c>
      <c r="L2" s="1" t="s">
        <v>36</v>
      </c>
      <c r="M2" s="1" t="s">
        <v>36</v>
      </c>
      <c r="N2" s="1">
        <v>-2.4349101624029901</v>
      </c>
      <c r="O2" s="1">
        <v>2.36151977106584</v>
      </c>
      <c r="P2" s="1">
        <v>0.45448287250247998</v>
      </c>
      <c r="Q2" s="1">
        <v>0.15169199300230901</v>
      </c>
      <c r="R2" s="1" t="s">
        <v>36</v>
      </c>
      <c r="S2" s="1" t="s">
        <v>36</v>
      </c>
      <c r="T2" s="1">
        <v>-2.1569913557496001</v>
      </c>
      <c r="U2" s="1">
        <v>0.59663337035870401</v>
      </c>
      <c r="V2" s="1" t="s">
        <v>36</v>
      </c>
      <c r="W2" s="1" t="s">
        <v>36</v>
      </c>
      <c r="X2" s="1">
        <v>0</v>
      </c>
      <c r="Y2" s="1">
        <v>622.93851066059904</v>
      </c>
      <c r="Z2" s="1">
        <v>133.86360012895301</v>
      </c>
      <c r="AA2" s="1">
        <v>5</v>
      </c>
      <c r="AB2" s="1">
        <v>98</v>
      </c>
      <c r="AC2" s="1">
        <v>277.72720025790602</v>
      </c>
      <c r="AD2" s="1">
        <v>0</v>
      </c>
      <c r="AE2" s="1">
        <v>0.200019207153708</v>
      </c>
      <c r="AF2" s="1" t="s">
        <v>36</v>
      </c>
      <c r="AG2" s="1">
        <v>0.200019207153708</v>
      </c>
      <c r="AH2" s="1">
        <v>0.23883175297617501</v>
      </c>
      <c r="AI2" s="2">
        <f>AH2-0.140416</f>
        <v>9.8415752976174997E-2</v>
      </c>
    </row>
    <row r="3" spans="1:35" s="1" customFormat="1" x14ac:dyDescent="0.35">
      <c r="A3" s="1" t="s">
        <v>42</v>
      </c>
      <c r="B3" s="1" t="s">
        <v>43</v>
      </c>
      <c r="C3" s="1" t="s">
        <v>64</v>
      </c>
      <c r="D3" s="1">
        <v>0.32212934547014299</v>
      </c>
      <c r="E3" s="1">
        <v>9.2020441401214195E-2</v>
      </c>
      <c r="F3" s="1">
        <v>0.27998852350971598</v>
      </c>
      <c r="G3" s="1">
        <v>0.80770743816816604</v>
      </c>
      <c r="H3" s="1" t="s">
        <v>36</v>
      </c>
      <c r="I3" s="1" t="s">
        <v>36</v>
      </c>
      <c r="J3" s="1" t="s">
        <v>36</v>
      </c>
      <c r="K3" s="1" t="s">
        <v>36</v>
      </c>
      <c r="L3" s="1">
        <v>0.39897311812021402</v>
      </c>
      <c r="M3" s="1">
        <v>0.124422462779278</v>
      </c>
      <c r="N3" s="1" t="s">
        <v>36</v>
      </c>
      <c r="O3" s="1" t="s">
        <v>36</v>
      </c>
      <c r="P3" s="1" t="s">
        <v>36</v>
      </c>
      <c r="Q3" s="1" t="s">
        <v>36</v>
      </c>
      <c r="R3" s="1">
        <v>-0.54885232403596196</v>
      </c>
      <c r="S3" s="1">
        <v>0.22000413117200601</v>
      </c>
      <c r="T3" s="1">
        <v>-2.55739633127906</v>
      </c>
      <c r="U3" s="1">
        <v>0.90558934613203301</v>
      </c>
      <c r="V3" s="1" t="s">
        <v>36</v>
      </c>
      <c r="W3" s="1" t="s">
        <v>36</v>
      </c>
      <c r="X3" s="1">
        <v>0</v>
      </c>
      <c r="Y3" s="1">
        <v>222.92454542304301</v>
      </c>
      <c r="Z3" s="1">
        <v>137.435292786248</v>
      </c>
      <c r="AA3" s="1">
        <v>5</v>
      </c>
      <c r="AB3" s="1">
        <v>98</v>
      </c>
      <c r="AC3" s="1">
        <v>284.870585572496</v>
      </c>
      <c r="AD3" s="1">
        <v>7.1433853145906596</v>
      </c>
      <c r="AE3" s="1">
        <v>5.6221870353897899E-3</v>
      </c>
      <c r="AF3" s="1" t="s">
        <v>36</v>
      </c>
      <c r="AG3" s="1">
        <v>0.94275762276638297</v>
      </c>
      <c r="AH3" s="1">
        <v>0.181276756215352</v>
      </c>
      <c r="AI3" s="2">
        <f t="shared" ref="AI3:AI5" si="0">AH3-0.140416</f>
        <v>4.0860756215351984E-2</v>
      </c>
    </row>
    <row r="4" spans="1:35" s="1" customFormat="1" x14ac:dyDescent="0.35">
      <c r="A4" s="1" t="s">
        <v>44</v>
      </c>
      <c r="B4" s="1" t="s">
        <v>45</v>
      </c>
      <c r="C4" s="1" t="s">
        <v>65</v>
      </c>
      <c r="D4" s="1" t="s">
        <v>36</v>
      </c>
      <c r="E4" s="1" t="s">
        <v>36</v>
      </c>
      <c r="F4" s="1">
        <v>3.23597693546024E-2</v>
      </c>
      <c r="G4" s="1">
        <v>0.500081472524606</v>
      </c>
      <c r="H4" s="1">
        <v>-0.62475383974500898</v>
      </c>
      <c r="I4" s="1">
        <v>0.236108573431731</v>
      </c>
      <c r="J4" s="1">
        <v>0.43817061840446297</v>
      </c>
      <c r="K4" s="1">
        <v>0.16694775458524899</v>
      </c>
      <c r="L4" s="1" t="s">
        <v>36</v>
      </c>
      <c r="M4" s="1" t="s">
        <v>36</v>
      </c>
      <c r="N4" s="1" t="s">
        <v>36</v>
      </c>
      <c r="O4" s="1" t="s">
        <v>36</v>
      </c>
      <c r="P4" s="1" t="s">
        <v>36</v>
      </c>
      <c r="Q4" s="1" t="s">
        <v>36</v>
      </c>
      <c r="R4" s="1" t="s">
        <v>36</v>
      </c>
      <c r="S4" s="1" t="s">
        <v>36</v>
      </c>
      <c r="T4" s="1">
        <v>-2.3080183536268701</v>
      </c>
      <c r="U4" s="1">
        <v>0.57585364607799605</v>
      </c>
      <c r="V4" s="1">
        <v>-0.50317270798445302</v>
      </c>
      <c r="W4" s="1">
        <v>0.18750635119478301</v>
      </c>
      <c r="X4" s="1">
        <v>0</v>
      </c>
      <c r="Y4" s="1">
        <v>45.934244796817502</v>
      </c>
      <c r="Z4" s="1">
        <v>137.992555918389</v>
      </c>
      <c r="AA4" s="1">
        <v>5</v>
      </c>
      <c r="AB4" s="1">
        <v>98</v>
      </c>
      <c r="AC4" s="1">
        <v>285.98511183677903</v>
      </c>
      <c r="AD4" s="1">
        <v>8.2579115788731201</v>
      </c>
      <c r="AE4" s="1">
        <v>3.22024553021501E-3</v>
      </c>
      <c r="AF4" s="1" t="s">
        <v>36</v>
      </c>
      <c r="AG4" s="1">
        <v>0.96637705517848604</v>
      </c>
      <c r="AH4" s="1">
        <v>0.17191250089388199</v>
      </c>
      <c r="AI4" s="2">
        <f t="shared" si="0"/>
        <v>3.1496500893881979E-2</v>
      </c>
    </row>
    <row r="5" spans="1:35" s="1" customFormat="1" x14ac:dyDescent="0.35">
      <c r="A5" s="1" t="s">
        <v>46</v>
      </c>
      <c r="B5" s="1" t="s">
        <v>47</v>
      </c>
      <c r="C5" s="1" t="s">
        <v>66</v>
      </c>
      <c r="D5" s="1" t="s">
        <v>36</v>
      </c>
      <c r="E5" s="1" t="s">
        <v>36</v>
      </c>
      <c r="F5" s="1">
        <v>-0.86983651309897403</v>
      </c>
      <c r="G5" s="1">
        <v>0.90620875784078603</v>
      </c>
      <c r="H5" s="1" t="s">
        <v>36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1">
        <v>-3.11609673697932</v>
      </c>
      <c r="O5" s="1">
        <v>2.5963563040628599</v>
      </c>
      <c r="P5" s="1" t="s">
        <v>36</v>
      </c>
      <c r="Q5" s="1" t="s">
        <v>36</v>
      </c>
      <c r="R5" s="1" t="s">
        <v>36</v>
      </c>
      <c r="S5" s="1" t="s">
        <v>36</v>
      </c>
      <c r="T5" s="1">
        <v>-1.9880933286153299</v>
      </c>
      <c r="U5" s="1">
        <v>0.44954719495311002</v>
      </c>
      <c r="V5" s="1">
        <v>-0.39766336474153502</v>
      </c>
      <c r="W5" s="1">
        <v>0.188244622808482</v>
      </c>
      <c r="X5" s="1">
        <v>0</v>
      </c>
      <c r="Y5" s="1">
        <v>492.74865995187099</v>
      </c>
      <c r="Z5" s="1">
        <v>139.82173568357899</v>
      </c>
      <c r="AA5" s="1">
        <v>4</v>
      </c>
      <c r="AB5" s="1">
        <v>98</v>
      </c>
      <c r="AC5" s="1">
        <v>287.64347136715799</v>
      </c>
      <c r="AD5" s="1">
        <v>9.91627110925225</v>
      </c>
      <c r="AE5" s="1">
        <v>1.40533799976216E-3</v>
      </c>
      <c r="AF5" s="1" t="s">
        <v>36</v>
      </c>
      <c r="AG5" s="1">
        <v>0.99864984710014604</v>
      </c>
      <c r="AH5" s="1">
        <v>0.140415594229897</v>
      </c>
      <c r="AI5" s="2">
        <f t="shared" si="0"/>
        <v>-4.0577010301801053E-7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E361-95B0-4762-8E75-1BEA361838B4}">
  <dimension ref="A1:AF7"/>
  <sheetViews>
    <sheetView topLeftCell="Q1" workbookViewId="0">
      <selection activeCell="A2" sqref="A2:AF7"/>
    </sheetView>
  </sheetViews>
  <sheetFormatPr defaultRowHeight="14.5" x14ac:dyDescent="0.35"/>
  <sheetData>
    <row r="1" spans="1:32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211</v>
      </c>
      <c r="G1" t="s">
        <v>212</v>
      </c>
      <c r="H1" t="s">
        <v>293</v>
      </c>
      <c r="I1" t="s">
        <v>294</v>
      </c>
      <c r="J1" t="s">
        <v>218</v>
      </c>
      <c r="K1" t="s">
        <v>219</v>
      </c>
      <c r="L1" t="s">
        <v>135</v>
      </c>
      <c r="M1" t="s">
        <v>136</v>
      </c>
      <c r="N1" t="s">
        <v>90</v>
      </c>
      <c r="O1" t="s">
        <v>91</v>
      </c>
      <c r="P1" t="s">
        <v>61</v>
      </c>
      <c r="Q1" t="s">
        <v>62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</row>
    <row r="2" spans="1:32" x14ac:dyDescent="0.35">
      <c r="A2" t="s">
        <v>44</v>
      </c>
      <c r="B2" t="s">
        <v>45</v>
      </c>
      <c r="C2" t="s">
        <v>295</v>
      </c>
      <c r="D2">
        <v>-0.62483158061555899</v>
      </c>
      <c r="E2">
        <v>0.47592984331683402</v>
      </c>
      <c r="F2">
        <v>4.53526504484058</v>
      </c>
      <c r="G2">
        <v>1.4319719069363199</v>
      </c>
      <c r="H2">
        <v>8.5722227312008101</v>
      </c>
      <c r="I2">
        <v>2.2826813030871498</v>
      </c>
      <c r="J2">
        <v>-13.0837108864539</v>
      </c>
      <c r="K2">
        <v>3.5924669038509598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>
        <v>-1.8328778115066899</v>
      </c>
      <c r="S2">
        <v>0.52765744250432001</v>
      </c>
      <c r="T2" t="s">
        <v>36</v>
      </c>
      <c r="U2" t="s">
        <v>36</v>
      </c>
      <c r="V2">
        <v>0</v>
      </c>
      <c r="W2">
        <v>2352.24022734141</v>
      </c>
      <c r="X2">
        <v>124.65913089111</v>
      </c>
      <c r="Y2">
        <v>5</v>
      </c>
      <c r="Z2">
        <v>98</v>
      </c>
      <c r="AA2">
        <v>259.31826178222002</v>
      </c>
      <c r="AB2">
        <v>0</v>
      </c>
      <c r="AC2">
        <v>0.146560953425869</v>
      </c>
      <c r="AD2" t="s">
        <v>36</v>
      </c>
      <c r="AE2">
        <v>0.146560953425869</v>
      </c>
      <c r="AF2">
        <v>0.19216323268508001</v>
      </c>
    </row>
    <row r="3" spans="1:32" x14ac:dyDescent="0.35">
      <c r="A3" t="s">
        <v>40</v>
      </c>
      <c r="B3" t="s">
        <v>298</v>
      </c>
      <c r="C3" t="s">
        <v>296</v>
      </c>
      <c r="D3">
        <v>-0.48976127051729001</v>
      </c>
      <c r="E3">
        <v>0.44433223231028801</v>
      </c>
      <c r="F3" t="s">
        <v>36</v>
      </c>
      <c r="G3" t="s">
        <v>36</v>
      </c>
      <c r="H3" t="s">
        <v>36</v>
      </c>
      <c r="I3" t="s">
        <v>36</v>
      </c>
      <c r="J3">
        <v>-0.49938056178342699</v>
      </c>
      <c r="K3">
        <v>0.21346712230244499</v>
      </c>
      <c r="L3">
        <v>0.38585928085224802</v>
      </c>
      <c r="M3">
        <v>0.16496976187738799</v>
      </c>
      <c r="N3" t="s">
        <v>36</v>
      </c>
      <c r="O3" t="s">
        <v>36</v>
      </c>
      <c r="P3">
        <v>0.34150526634398898</v>
      </c>
      <c r="Q3">
        <v>0.16026469434019</v>
      </c>
      <c r="R3">
        <v>-1.8330906997570999</v>
      </c>
      <c r="S3">
        <v>0.50479494657800605</v>
      </c>
      <c r="T3" t="s">
        <v>36</v>
      </c>
      <c r="U3" t="s">
        <v>36</v>
      </c>
      <c r="V3">
        <v>0</v>
      </c>
      <c r="W3">
        <v>53.180085110972897</v>
      </c>
      <c r="X3">
        <v>125.055733847729</v>
      </c>
      <c r="Y3">
        <v>5</v>
      </c>
      <c r="Z3">
        <v>98</v>
      </c>
      <c r="AA3">
        <v>260.11146769545701</v>
      </c>
      <c r="AB3">
        <v>0.79320591323744305</v>
      </c>
      <c r="AC3">
        <v>9.8577047412611501E-2</v>
      </c>
      <c r="AD3" t="s">
        <v>36</v>
      </c>
      <c r="AE3">
        <v>0.24513800083848</v>
      </c>
      <c r="AF3">
        <v>0.185598119095224</v>
      </c>
    </row>
    <row r="4" spans="1:32" x14ac:dyDescent="0.35">
      <c r="A4" t="s">
        <v>42</v>
      </c>
      <c r="B4" t="s">
        <v>43</v>
      </c>
      <c r="C4" t="s">
        <v>297</v>
      </c>
      <c r="D4">
        <v>-0.58391745173883303</v>
      </c>
      <c r="E4">
        <v>0.39915991948684898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>
        <v>-0.54423611905389602</v>
      </c>
      <c r="O4">
        <v>0.273040388151151</v>
      </c>
      <c r="P4">
        <v>0.66694042662318698</v>
      </c>
      <c r="Q4">
        <v>0.157727069138035</v>
      </c>
      <c r="R4">
        <v>-1.6914870632071899</v>
      </c>
      <c r="S4">
        <v>0.453812633542447</v>
      </c>
      <c r="T4" t="s">
        <v>36</v>
      </c>
      <c r="U4" t="s">
        <v>36</v>
      </c>
      <c r="V4">
        <v>0</v>
      </c>
      <c r="W4">
        <v>27.9540770293641</v>
      </c>
      <c r="X4">
        <v>126.195011182214</v>
      </c>
      <c r="Y4">
        <v>4</v>
      </c>
      <c r="Z4">
        <v>98</v>
      </c>
      <c r="AA4">
        <v>260.39002236442798</v>
      </c>
      <c r="AB4">
        <v>1.07176058220836</v>
      </c>
      <c r="AC4">
        <v>8.5760721917004401E-2</v>
      </c>
      <c r="AD4" t="s">
        <v>36</v>
      </c>
      <c r="AE4">
        <v>0.33089872275548499</v>
      </c>
      <c r="AF4">
        <v>0.16644097693487001</v>
      </c>
    </row>
    <row r="6" spans="1:32" x14ac:dyDescent="0.35">
      <c r="A6" t="s">
        <v>202</v>
      </c>
      <c r="B6" t="s">
        <v>68</v>
      </c>
      <c r="C6" t="s">
        <v>1</v>
      </c>
      <c r="D6" t="s">
        <v>4</v>
      </c>
      <c r="E6" t="s">
        <v>5</v>
      </c>
      <c r="F6" t="s">
        <v>127</v>
      </c>
      <c r="G6" t="s">
        <v>128</v>
      </c>
      <c r="H6" t="s">
        <v>57</v>
      </c>
      <c r="I6" t="s">
        <v>58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  <c r="P6" t="s">
        <v>154</v>
      </c>
      <c r="Q6" t="s">
        <v>155</v>
      </c>
      <c r="R6" t="s">
        <v>135</v>
      </c>
      <c r="S6" t="s">
        <v>136</v>
      </c>
      <c r="T6" t="s">
        <v>20</v>
      </c>
      <c r="U6" t="s">
        <v>21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  <c r="AC6" t="s">
        <v>31</v>
      </c>
      <c r="AD6" t="s">
        <v>32</v>
      </c>
      <c r="AE6" t="s">
        <v>33</v>
      </c>
    </row>
    <row r="7" spans="1:32" x14ac:dyDescent="0.35">
      <c r="A7" t="s">
        <v>46</v>
      </c>
      <c r="B7" t="s">
        <v>47</v>
      </c>
      <c r="C7" t="s">
        <v>299</v>
      </c>
      <c r="D7">
        <v>-0.360228488643068</v>
      </c>
      <c r="E7">
        <v>0.414013958453891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>
        <v>0.43462329954995499</v>
      </c>
      <c r="S7">
        <v>0.15687618670069201</v>
      </c>
      <c r="T7">
        <v>-1.75305289906253</v>
      </c>
      <c r="U7">
        <v>0.49923479518932101</v>
      </c>
      <c r="V7">
        <v>0</v>
      </c>
      <c r="W7">
        <v>28.006525753865098</v>
      </c>
      <c r="X7">
        <v>131.709029938481</v>
      </c>
      <c r="Y7">
        <v>3</v>
      </c>
      <c r="Z7">
        <v>98</v>
      </c>
      <c r="AA7">
        <v>269.41805987696301</v>
      </c>
      <c r="AB7">
        <f>AA7-AA2</f>
        <v>10.099798094742994</v>
      </c>
      <c r="AC7" t="s">
        <v>93</v>
      </c>
      <c r="AD7" t="s">
        <v>36</v>
      </c>
      <c r="AE7" t="s">
        <v>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A9D7-A3A4-49CA-8CDD-869C86057492}">
  <dimension ref="A1:AH29"/>
  <sheetViews>
    <sheetView topLeftCell="X1" workbookViewId="0">
      <selection activeCell="A29" sqref="A2:AH29"/>
    </sheetView>
  </sheetViews>
  <sheetFormatPr defaultRowHeight="14.5" x14ac:dyDescent="0.35"/>
  <sheetData>
    <row r="1" spans="1:34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127</v>
      </c>
      <c r="G1" t="s">
        <v>128</v>
      </c>
      <c r="H1" t="s">
        <v>73</v>
      </c>
      <c r="I1" t="s">
        <v>74</v>
      </c>
      <c r="J1" t="s">
        <v>154</v>
      </c>
      <c r="K1" t="s">
        <v>155</v>
      </c>
      <c r="L1" t="s">
        <v>12</v>
      </c>
      <c r="M1" t="s">
        <v>13</v>
      </c>
      <c r="N1" t="s">
        <v>18</v>
      </c>
      <c r="O1" t="s">
        <v>19</v>
      </c>
      <c r="P1" t="s">
        <v>86</v>
      </c>
      <c r="Q1" t="s">
        <v>87</v>
      </c>
      <c r="R1" t="s">
        <v>61</v>
      </c>
      <c r="S1" t="s">
        <v>62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</row>
    <row r="2" spans="1:34" x14ac:dyDescent="0.35">
      <c r="A2" t="s">
        <v>40</v>
      </c>
      <c r="B2" t="s">
        <v>282</v>
      </c>
      <c r="C2" t="s">
        <v>300</v>
      </c>
      <c r="D2">
        <v>-1.9797490168018399</v>
      </c>
      <c r="E2">
        <v>1.24897491810067</v>
      </c>
      <c r="F2" t="s">
        <v>36</v>
      </c>
      <c r="G2" t="s">
        <v>36</v>
      </c>
      <c r="H2" t="s">
        <v>36</v>
      </c>
      <c r="I2" t="s">
        <v>36</v>
      </c>
      <c r="J2">
        <v>0.44973227503601998</v>
      </c>
      <c r="K2">
        <v>0.114363683287178</v>
      </c>
      <c r="L2">
        <v>-3.80731913012615</v>
      </c>
      <c r="M2">
        <v>2.8959977441631399</v>
      </c>
      <c r="N2" t="s">
        <v>36</v>
      </c>
      <c r="O2" t="s">
        <v>36</v>
      </c>
      <c r="P2" t="s">
        <v>36</v>
      </c>
      <c r="Q2" t="s">
        <v>36</v>
      </c>
      <c r="R2">
        <v>0.49700581962607498</v>
      </c>
      <c r="S2">
        <v>0.13347744804898801</v>
      </c>
      <c r="T2">
        <v>-1.2068330064030199</v>
      </c>
      <c r="U2">
        <v>0.35454968371235401</v>
      </c>
      <c r="V2" t="s">
        <v>36</v>
      </c>
      <c r="W2" t="s">
        <v>36</v>
      </c>
      <c r="X2">
        <v>0</v>
      </c>
      <c r="Y2">
        <v>1146.6478285421699</v>
      </c>
      <c r="Z2">
        <v>148.586605489585</v>
      </c>
      <c r="AA2">
        <v>5</v>
      </c>
      <c r="AB2">
        <v>98</v>
      </c>
      <c r="AC2">
        <v>307.17321097916999</v>
      </c>
      <c r="AD2">
        <v>0</v>
      </c>
      <c r="AE2">
        <v>0.26825555785210597</v>
      </c>
      <c r="AF2" t="s">
        <v>36</v>
      </c>
      <c r="AG2">
        <v>0.26825555785210597</v>
      </c>
      <c r="AH2">
        <v>0.31897613983604201</v>
      </c>
    </row>
    <row r="3" spans="1:34" x14ac:dyDescent="0.35">
      <c r="A3">
        <v>2</v>
      </c>
      <c r="B3">
        <v>345</v>
      </c>
      <c r="C3" t="s">
        <v>301</v>
      </c>
      <c r="D3">
        <v>-2.15665926265175</v>
      </c>
      <c r="E3">
        <v>1.7007040094782899</v>
      </c>
      <c r="F3" t="s">
        <v>36</v>
      </c>
      <c r="G3" t="s">
        <v>36</v>
      </c>
      <c r="H3">
        <v>0.51696970513657003</v>
      </c>
      <c r="I3">
        <v>0.15835591708035099</v>
      </c>
      <c r="J3">
        <v>0.38255515549941299</v>
      </c>
      <c r="K3">
        <v>0.12732800012922599</v>
      </c>
      <c r="L3">
        <v>-4.2730506161167403</v>
      </c>
      <c r="M3">
        <v>4.0037570653351402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>
        <v>-1.21372892880246</v>
      </c>
      <c r="U3">
        <v>0.350831038731305</v>
      </c>
      <c r="V3" t="s">
        <v>36</v>
      </c>
      <c r="W3" t="s">
        <v>36</v>
      </c>
      <c r="X3">
        <v>0</v>
      </c>
      <c r="Y3">
        <v>2126.43392801034</v>
      </c>
      <c r="Z3">
        <v>149.102279226337</v>
      </c>
      <c r="AA3">
        <v>5</v>
      </c>
      <c r="AB3">
        <v>98</v>
      </c>
      <c r="AC3">
        <v>308.20455845267298</v>
      </c>
      <c r="AD3">
        <v>1.03134747350322</v>
      </c>
      <c r="AE3">
        <v>0.16017490324572001</v>
      </c>
      <c r="AF3" t="s">
        <v>36</v>
      </c>
      <c r="AG3">
        <v>0.42843046109782501</v>
      </c>
      <c r="AH3">
        <v>0.311771230618752</v>
      </c>
    </row>
    <row r="4" spans="1:34" x14ac:dyDescent="0.35">
      <c r="A4">
        <v>3</v>
      </c>
      <c r="B4">
        <v>358</v>
      </c>
      <c r="C4" t="s">
        <v>302</v>
      </c>
      <c r="D4">
        <v>-2.0419573576038701</v>
      </c>
      <c r="E4">
        <v>1.5849260253317199</v>
      </c>
      <c r="F4" t="s">
        <v>36</v>
      </c>
      <c r="G4" t="s">
        <v>36</v>
      </c>
      <c r="H4">
        <v>0.582945966679417</v>
      </c>
      <c r="I4">
        <v>0.17338463467145801</v>
      </c>
      <c r="J4" t="s">
        <v>36</v>
      </c>
      <c r="K4" t="s">
        <v>36</v>
      </c>
      <c r="L4">
        <v>-4.2340899562349001</v>
      </c>
      <c r="M4">
        <v>3.7031849059257498</v>
      </c>
      <c r="N4" t="s">
        <v>36</v>
      </c>
      <c r="O4" t="s">
        <v>36</v>
      </c>
      <c r="P4" t="s">
        <v>36</v>
      </c>
      <c r="Q4" t="s">
        <v>36</v>
      </c>
      <c r="R4">
        <v>0.36093119220363801</v>
      </c>
      <c r="S4">
        <v>0.122583909957547</v>
      </c>
      <c r="T4">
        <v>-1.31430724408849</v>
      </c>
      <c r="U4">
        <v>0.39197639755494301</v>
      </c>
      <c r="V4" t="s">
        <v>36</v>
      </c>
      <c r="W4" t="s">
        <v>36</v>
      </c>
      <c r="X4">
        <v>0</v>
      </c>
      <c r="Y4">
        <v>1738.5043477902</v>
      </c>
      <c r="Z4">
        <v>149.215791352645</v>
      </c>
      <c r="AA4">
        <v>5</v>
      </c>
      <c r="AB4">
        <v>98</v>
      </c>
      <c r="AC4">
        <v>308.43158270529</v>
      </c>
      <c r="AD4">
        <v>1.2583717261201199</v>
      </c>
      <c r="AE4">
        <v>0.14298707437132799</v>
      </c>
      <c r="AF4" t="s">
        <v>36</v>
      </c>
      <c r="AG4">
        <v>0.57141753546915297</v>
      </c>
      <c r="AH4">
        <v>0.310175049619341</v>
      </c>
    </row>
    <row r="5" spans="1:34" x14ac:dyDescent="0.35">
      <c r="A5">
        <v>4</v>
      </c>
      <c r="B5">
        <v>567</v>
      </c>
      <c r="C5" t="s">
        <v>303</v>
      </c>
      <c r="D5">
        <v>-1.7843526559292699</v>
      </c>
      <c r="E5">
        <v>1.23598766689478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>
        <v>-3.2867192036699202</v>
      </c>
      <c r="M5">
        <v>2.8915554206099801</v>
      </c>
      <c r="N5">
        <v>0.41917495113446601</v>
      </c>
      <c r="O5">
        <v>0.14796994776400499</v>
      </c>
      <c r="P5">
        <v>0.41824542131977499</v>
      </c>
      <c r="Q5">
        <v>8.80435708233933E-2</v>
      </c>
      <c r="R5" t="s">
        <v>36</v>
      </c>
      <c r="S5" t="s">
        <v>36</v>
      </c>
      <c r="T5">
        <v>-1.10467305520822</v>
      </c>
      <c r="U5">
        <v>0.32293280197143098</v>
      </c>
      <c r="V5" t="s">
        <v>36</v>
      </c>
      <c r="W5" t="s">
        <v>36</v>
      </c>
      <c r="X5">
        <v>0</v>
      </c>
      <c r="Y5">
        <v>1990.08041941745</v>
      </c>
      <c r="Z5">
        <v>149.90988744748401</v>
      </c>
      <c r="AA5">
        <v>5</v>
      </c>
      <c r="AB5">
        <v>98</v>
      </c>
      <c r="AC5">
        <v>309.81977489496802</v>
      </c>
      <c r="AD5">
        <v>2.6465639157976302</v>
      </c>
      <c r="AE5">
        <v>7.14257281249671E-2</v>
      </c>
      <c r="AF5" t="s">
        <v>36</v>
      </c>
      <c r="AG5">
        <v>0.64284326359412103</v>
      </c>
      <c r="AH5">
        <v>0.30033398711728798</v>
      </c>
    </row>
    <row r="6" spans="1:34" x14ac:dyDescent="0.35">
      <c r="A6">
        <v>5</v>
      </c>
      <c r="B6">
        <v>256</v>
      </c>
      <c r="C6" t="s">
        <v>304</v>
      </c>
      <c r="D6">
        <v>-1.8170598656038199</v>
      </c>
      <c r="E6">
        <v>1.28154023469331</v>
      </c>
      <c r="F6">
        <v>0.40826067517027798</v>
      </c>
      <c r="G6">
        <v>8.5150143220118601E-2</v>
      </c>
      <c r="H6" t="s">
        <v>36</v>
      </c>
      <c r="I6" t="s">
        <v>36</v>
      </c>
      <c r="J6" t="s">
        <v>36</v>
      </c>
      <c r="K6" t="s">
        <v>36</v>
      </c>
      <c r="L6">
        <v>-3.39052019795357</v>
      </c>
      <c r="M6">
        <v>3.00213565634908</v>
      </c>
      <c r="N6">
        <v>0.41390390430051199</v>
      </c>
      <c r="O6">
        <v>0.14596781572699899</v>
      </c>
      <c r="P6" t="s">
        <v>36</v>
      </c>
      <c r="Q6" t="s">
        <v>36</v>
      </c>
      <c r="R6" t="s">
        <v>36</v>
      </c>
      <c r="S6" t="s">
        <v>36</v>
      </c>
      <c r="T6">
        <v>-1.1079291549821799</v>
      </c>
      <c r="U6">
        <v>0.32318421116513502</v>
      </c>
      <c r="V6" t="s">
        <v>36</v>
      </c>
      <c r="W6" t="s">
        <v>36</v>
      </c>
      <c r="X6">
        <v>0</v>
      </c>
      <c r="Y6">
        <v>2244.2835959132799</v>
      </c>
      <c r="Z6">
        <v>149.921821562079</v>
      </c>
      <c r="AA6">
        <v>5</v>
      </c>
      <c r="AB6">
        <v>98</v>
      </c>
      <c r="AC6">
        <v>309.84364312415801</v>
      </c>
      <c r="AD6">
        <v>2.6704321449883501</v>
      </c>
      <c r="AE6">
        <v>7.0578391463543999E-2</v>
      </c>
      <c r="AF6" t="s">
        <v>36</v>
      </c>
      <c r="AG6">
        <v>0.71342165505766497</v>
      </c>
      <c r="AH6">
        <v>0.30016356035644698</v>
      </c>
    </row>
    <row r="7" spans="1:34" x14ac:dyDescent="0.35">
      <c r="A7">
        <v>6</v>
      </c>
      <c r="B7">
        <v>258</v>
      </c>
      <c r="C7" t="s">
        <v>305</v>
      </c>
      <c r="D7">
        <v>-1.89822772338004</v>
      </c>
      <c r="E7">
        <v>1.35214862853745</v>
      </c>
      <c r="F7">
        <v>0.27617775123085597</v>
      </c>
      <c r="G7">
        <v>7.5701646638138304E-2</v>
      </c>
      <c r="H7" t="s">
        <v>36</v>
      </c>
      <c r="I7" t="s">
        <v>36</v>
      </c>
      <c r="J7" t="s">
        <v>36</v>
      </c>
      <c r="K7" t="s">
        <v>36</v>
      </c>
      <c r="L7">
        <v>-3.8340239717928899</v>
      </c>
      <c r="M7">
        <v>3.1597620455750302</v>
      </c>
      <c r="N7" t="s">
        <v>36</v>
      </c>
      <c r="O7" t="s">
        <v>36</v>
      </c>
      <c r="P7" t="s">
        <v>36</v>
      </c>
      <c r="Q7" t="s">
        <v>36</v>
      </c>
      <c r="R7">
        <v>0.36196770529868499</v>
      </c>
      <c r="S7">
        <v>0.13120868154768101</v>
      </c>
      <c r="T7">
        <v>-1.1511713197664999</v>
      </c>
      <c r="U7">
        <v>0.34100032018842502</v>
      </c>
      <c r="V7" t="s">
        <v>36</v>
      </c>
      <c r="W7" t="s">
        <v>36</v>
      </c>
      <c r="X7">
        <v>0</v>
      </c>
      <c r="Y7">
        <v>2305.68015759117</v>
      </c>
      <c r="Z7">
        <v>150.280476881097</v>
      </c>
      <c r="AA7">
        <v>5</v>
      </c>
      <c r="AB7">
        <v>98</v>
      </c>
      <c r="AC7">
        <v>310.56095376219503</v>
      </c>
      <c r="AD7">
        <v>3.3877427830249802</v>
      </c>
      <c r="AE7">
        <v>4.9307130659360099E-2</v>
      </c>
      <c r="AF7" t="s">
        <v>36</v>
      </c>
      <c r="AG7">
        <v>0.76272878571702496</v>
      </c>
      <c r="AH7">
        <v>0.29502231742048202</v>
      </c>
    </row>
    <row r="8" spans="1:34" x14ac:dyDescent="0.35">
      <c r="A8">
        <v>7</v>
      </c>
      <c r="B8">
        <v>578</v>
      </c>
      <c r="C8" t="s">
        <v>306</v>
      </c>
      <c r="D8">
        <v>-1.8694470208114</v>
      </c>
      <c r="E8">
        <v>1.32368414745114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>
        <v>-3.7528130237574802</v>
      </c>
      <c r="M8">
        <v>3.09103877184701</v>
      </c>
      <c r="N8" t="s">
        <v>36</v>
      </c>
      <c r="O8" t="s">
        <v>36</v>
      </c>
      <c r="P8">
        <v>0.27806716707024598</v>
      </c>
      <c r="Q8">
        <v>7.8495676254431906E-2</v>
      </c>
      <c r="R8">
        <v>0.35229581617404399</v>
      </c>
      <c r="S8">
        <v>0.13154832782447201</v>
      </c>
      <c r="T8">
        <v>-1.1481754438291401</v>
      </c>
      <c r="U8">
        <v>0.33962937308890701</v>
      </c>
      <c r="V8" t="s">
        <v>36</v>
      </c>
      <c r="W8" t="s">
        <v>36</v>
      </c>
      <c r="X8">
        <v>0</v>
      </c>
      <c r="Y8">
        <v>2105.56451880022</v>
      </c>
      <c r="Z8">
        <v>150.453202787442</v>
      </c>
      <c r="AA8">
        <v>5</v>
      </c>
      <c r="AB8">
        <v>98</v>
      </c>
      <c r="AC8">
        <v>310.90640557488399</v>
      </c>
      <c r="AD8">
        <v>3.7331945957136599</v>
      </c>
      <c r="AE8">
        <v>4.1485451618533897E-2</v>
      </c>
      <c r="AF8" t="s">
        <v>36</v>
      </c>
      <c r="AG8">
        <v>0.80421423733555897</v>
      </c>
      <c r="AH8">
        <v>0.29253287295842301</v>
      </c>
    </row>
    <row r="9" spans="1:34" x14ac:dyDescent="0.35">
      <c r="A9">
        <v>8</v>
      </c>
      <c r="B9">
        <v>356</v>
      </c>
      <c r="C9" t="s">
        <v>307</v>
      </c>
      <c r="D9">
        <v>-2.05219318127947</v>
      </c>
      <c r="E9">
        <v>1.6031936797381601</v>
      </c>
      <c r="F9" t="s">
        <v>36</v>
      </c>
      <c r="G9" t="s">
        <v>36</v>
      </c>
      <c r="H9">
        <v>0.578794349311477</v>
      </c>
      <c r="I9">
        <v>0.15461378592581901</v>
      </c>
      <c r="J9" t="s">
        <v>36</v>
      </c>
      <c r="K9" t="s">
        <v>36</v>
      </c>
      <c r="L9">
        <v>-4.1201969888016201</v>
      </c>
      <c r="M9">
        <v>3.7636811607921699</v>
      </c>
      <c r="N9">
        <v>0.28431585669147003</v>
      </c>
      <c r="O9">
        <v>0.124767055342678</v>
      </c>
      <c r="P9" t="s">
        <v>36</v>
      </c>
      <c r="Q9" t="s">
        <v>36</v>
      </c>
      <c r="R9" t="s">
        <v>36</v>
      </c>
      <c r="S9" t="s">
        <v>36</v>
      </c>
      <c r="T9">
        <v>-1.2286879262966199</v>
      </c>
      <c r="U9">
        <v>0.35402423764827401</v>
      </c>
      <c r="V9" t="s">
        <v>36</v>
      </c>
      <c r="W9" t="s">
        <v>36</v>
      </c>
      <c r="X9">
        <v>0</v>
      </c>
      <c r="Y9">
        <v>1797.8570935089001</v>
      </c>
      <c r="Z9">
        <v>150.525758016189</v>
      </c>
      <c r="AA9">
        <v>5</v>
      </c>
      <c r="AB9">
        <v>98</v>
      </c>
      <c r="AC9">
        <v>311.05151603237698</v>
      </c>
      <c r="AD9">
        <v>3.87830505320755</v>
      </c>
      <c r="AE9">
        <v>3.8582066637092599E-2</v>
      </c>
      <c r="AF9" t="s">
        <v>36</v>
      </c>
      <c r="AG9">
        <v>0.84279630397265104</v>
      </c>
      <c r="AH9">
        <v>0.29148453702016203</v>
      </c>
    </row>
    <row r="10" spans="1:34" x14ac:dyDescent="0.35">
      <c r="A10">
        <v>9</v>
      </c>
      <c r="B10">
        <v>357</v>
      </c>
      <c r="C10" t="s">
        <v>308</v>
      </c>
      <c r="D10">
        <v>-2.2776508305564098</v>
      </c>
      <c r="E10">
        <v>1.74401111153491</v>
      </c>
      <c r="F10" t="s">
        <v>36</v>
      </c>
      <c r="G10" t="s">
        <v>36</v>
      </c>
      <c r="H10">
        <v>0.44197129677951502</v>
      </c>
      <c r="I10">
        <v>0.19095313440978201</v>
      </c>
      <c r="J10" t="s">
        <v>36</v>
      </c>
      <c r="K10" t="s">
        <v>36</v>
      </c>
      <c r="L10">
        <v>-4.7499998391778799</v>
      </c>
      <c r="M10">
        <v>4.1007394157823596</v>
      </c>
      <c r="N10" t="s">
        <v>36</v>
      </c>
      <c r="O10" t="s">
        <v>36</v>
      </c>
      <c r="P10">
        <v>0.19454872099894099</v>
      </c>
      <c r="Q10">
        <v>8.9117761103574403E-2</v>
      </c>
      <c r="R10" t="s">
        <v>36</v>
      </c>
      <c r="S10" t="s">
        <v>36</v>
      </c>
      <c r="T10">
        <v>-1.1686608038431801</v>
      </c>
      <c r="U10">
        <v>0.34513169964491103</v>
      </c>
      <c r="V10" t="s">
        <v>36</v>
      </c>
      <c r="W10" t="s">
        <v>36</v>
      </c>
      <c r="X10">
        <v>0</v>
      </c>
      <c r="Y10">
        <v>4015.4877133523801</v>
      </c>
      <c r="Z10">
        <v>150.84630962414599</v>
      </c>
      <c r="AA10">
        <v>5</v>
      </c>
      <c r="AB10">
        <v>98</v>
      </c>
      <c r="AC10">
        <v>311.692619248293</v>
      </c>
      <c r="AD10">
        <v>4.5194082691228896</v>
      </c>
      <c r="AE10">
        <v>2.8000880767468601E-2</v>
      </c>
      <c r="AF10" t="s">
        <v>36</v>
      </c>
      <c r="AG10">
        <v>0.87079718474012002</v>
      </c>
      <c r="AH10">
        <v>0.28683432733872899</v>
      </c>
    </row>
    <row r="11" spans="1:34" x14ac:dyDescent="0.35">
      <c r="A11">
        <v>10</v>
      </c>
      <c r="B11">
        <v>235</v>
      </c>
      <c r="C11" t="s">
        <v>309</v>
      </c>
      <c r="D11">
        <v>-2.3270463795629901</v>
      </c>
      <c r="E11">
        <v>1.7752305650934199</v>
      </c>
      <c r="F11">
        <v>0.19264834506115899</v>
      </c>
      <c r="G11">
        <v>8.7785197544052299E-2</v>
      </c>
      <c r="H11">
        <v>0.43780409656838298</v>
      </c>
      <c r="I11">
        <v>0.19017783740944399</v>
      </c>
      <c r="J11" t="s">
        <v>36</v>
      </c>
      <c r="K11" t="s">
        <v>36</v>
      </c>
      <c r="L11">
        <v>-4.8757340669868299</v>
      </c>
      <c r="M11">
        <v>4.1754386837410502</v>
      </c>
      <c r="N11" t="s">
        <v>36</v>
      </c>
      <c r="O11" t="s">
        <v>36</v>
      </c>
      <c r="P11" t="s">
        <v>36</v>
      </c>
      <c r="Q11" t="s">
        <v>36</v>
      </c>
      <c r="R11" t="s">
        <v>36</v>
      </c>
      <c r="S11" t="s">
        <v>36</v>
      </c>
      <c r="T11">
        <v>-1.1696300603996801</v>
      </c>
      <c r="U11">
        <v>0.34491145819320101</v>
      </c>
      <c r="V11" t="s">
        <v>36</v>
      </c>
      <c r="W11" t="s">
        <v>36</v>
      </c>
      <c r="X11">
        <v>0</v>
      </c>
      <c r="Y11">
        <v>4258.6520471662698</v>
      </c>
      <c r="Z11">
        <v>150.86903672019699</v>
      </c>
      <c r="AA11">
        <v>5</v>
      </c>
      <c r="AB11">
        <v>98</v>
      </c>
      <c r="AC11">
        <v>311.73807344039398</v>
      </c>
      <c r="AD11">
        <v>4.5648624612245499</v>
      </c>
      <c r="AE11">
        <v>2.7371679106797799E-2</v>
      </c>
      <c r="AF11" t="s">
        <v>36</v>
      </c>
      <c r="AG11">
        <v>0.89816886384691796</v>
      </c>
      <c r="AH11">
        <v>0.28650347133566401</v>
      </c>
    </row>
    <row r="12" spans="1:34" x14ac:dyDescent="0.35">
      <c r="A12">
        <v>11</v>
      </c>
      <c r="B12">
        <v>457</v>
      </c>
      <c r="C12" t="s">
        <v>310</v>
      </c>
      <c r="D12">
        <v>-1.9486115928587699</v>
      </c>
      <c r="E12">
        <v>1.4224399202157501</v>
      </c>
      <c r="F12" t="s">
        <v>36</v>
      </c>
      <c r="G12" t="s">
        <v>36</v>
      </c>
      <c r="H12" t="s">
        <v>36</v>
      </c>
      <c r="I12" t="s">
        <v>36</v>
      </c>
      <c r="J12">
        <v>0.30878101754465298</v>
      </c>
      <c r="K12">
        <v>0.12974691375546199</v>
      </c>
      <c r="L12">
        <v>-3.7946077557398299</v>
      </c>
      <c r="M12">
        <v>3.34090422433166</v>
      </c>
      <c r="N12" t="s">
        <v>36</v>
      </c>
      <c r="O12" t="s">
        <v>36</v>
      </c>
      <c r="P12">
        <v>0.238940979963355</v>
      </c>
      <c r="Q12">
        <v>8.0681669245127194E-2</v>
      </c>
      <c r="R12" t="s">
        <v>36</v>
      </c>
      <c r="S12" t="s">
        <v>36</v>
      </c>
      <c r="T12">
        <v>-1.08241035280945</v>
      </c>
      <c r="U12">
        <v>0.31375704122195502</v>
      </c>
      <c r="V12" t="s">
        <v>36</v>
      </c>
      <c r="W12" t="s">
        <v>36</v>
      </c>
      <c r="X12">
        <v>0</v>
      </c>
      <c r="Y12">
        <v>2731.7652922027901</v>
      </c>
      <c r="Z12">
        <v>151.12733430385799</v>
      </c>
      <c r="AA12">
        <v>5</v>
      </c>
      <c r="AB12">
        <v>98</v>
      </c>
      <c r="AC12">
        <v>312.25466860771598</v>
      </c>
      <c r="AD12">
        <v>5.0814576285458202</v>
      </c>
      <c r="AE12">
        <v>2.11409366391868E-2</v>
      </c>
      <c r="AF12" t="s">
        <v>36</v>
      </c>
      <c r="AG12">
        <v>0.919309800486104</v>
      </c>
      <c r="AH12">
        <v>0.282732429971216</v>
      </c>
    </row>
    <row r="13" spans="1:34" x14ac:dyDescent="0.35">
      <c r="A13" t="s">
        <v>46</v>
      </c>
      <c r="B13" t="s">
        <v>47</v>
      </c>
      <c r="C13" t="s">
        <v>311</v>
      </c>
      <c r="D13">
        <v>-1.9850525949940201</v>
      </c>
      <c r="E13">
        <v>1.46060812966496</v>
      </c>
      <c r="F13">
        <v>0.234378360155234</v>
      </c>
      <c r="G13">
        <v>7.8945994111946097E-2</v>
      </c>
      <c r="H13" t="s">
        <v>36</v>
      </c>
      <c r="I13" t="s">
        <v>36</v>
      </c>
      <c r="J13">
        <v>0.30933049625061498</v>
      </c>
      <c r="K13">
        <v>0.13017531369874699</v>
      </c>
      <c r="L13">
        <v>-3.88935336322597</v>
      </c>
      <c r="M13">
        <v>3.4331040228712402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>
        <v>-1.08287001074726</v>
      </c>
      <c r="U13">
        <v>0.31382040910891701</v>
      </c>
      <c r="V13" t="s">
        <v>36</v>
      </c>
      <c r="W13" t="s">
        <v>36</v>
      </c>
      <c r="X13">
        <v>0</v>
      </c>
      <c r="Y13">
        <v>2962.57750863098</v>
      </c>
      <c r="Z13">
        <v>151.142403268034</v>
      </c>
      <c r="AA13">
        <v>5</v>
      </c>
      <c r="AB13">
        <v>98</v>
      </c>
      <c r="AC13">
        <v>312.284806536068</v>
      </c>
      <c r="AD13">
        <v>5.1115955568978997</v>
      </c>
      <c r="AE13">
        <v>2.08247528862078E-2</v>
      </c>
      <c r="AF13" t="s">
        <v>36</v>
      </c>
      <c r="AG13">
        <v>0.940134553372312</v>
      </c>
      <c r="AH13">
        <v>0.28251181483952198</v>
      </c>
    </row>
    <row r="14" spans="1:34" x14ac:dyDescent="0.35">
      <c r="A14">
        <v>13</v>
      </c>
      <c r="B14">
        <v>135</v>
      </c>
      <c r="C14" t="s">
        <v>312</v>
      </c>
      <c r="D14">
        <v>-2.2352620206555902</v>
      </c>
      <c r="E14">
        <v>1.74728288358201</v>
      </c>
      <c r="F14" t="s">
        <v>36</v>
      </c>
      <c r="G14" t="s">
        <v>36</v>
      </c>
      <c r="H14">
        <v>0.64452321691876302</v>
      </c>
      <c r="I14">
        <v>0.17579179113790599</v>
      </c>
      <c r="J14" t="s">
        <v>36</v>
      </c>
      <c r="K14" t="s">
        <v>36</v>
      </c>
      <c r="L14">
        <v>-4.77351904787165</v>
      </c>
      <c r="M14">
        <v>4.0880446017168799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>
        <v>-1.3254683803637199</v>
      </c>
      <c r="U14">
        <v>0.36275198944464099</v>
      </c>
      <c r="V14">
        <v>0.35739782963463701</v>
      </c>
      <c r="W14">
        <v>0.20741322952928301</v>
      </c>
      <c r="X14">
        <v>0</v>
      </c>
      <c r="Y14">
        <v>1663.3347566499999</v>
      </c>
      <c r="Z14">
        <v>151.41509364528099</v>
      </c>
      <c r="AA14">
        <v>5</v>
      </c>
      <c r="AB14">
        <v>98</v>
      </c>
      <c r="AC14">
        <v>312.830187290563</v>
      </c>
      <c r="AD14">
        <v>5.6569763113928397</v>
      </c>
      <c r="AE14">
        <v>1.5854477372895501E-2</v>
      </c>
      <c r="AF14" t="s">
        <v>36</v>
      </c>
      <c r="AG14">
        <v>0.95598903074520802</v>
      </c>
      <c r="AH14">
        <v>0.27850778324841302</v>
      </c>
    </row>
    <row r="15" spans="1:34" x14ac:dyDescent="0.35">
      <c r="A15">
        <v>14</v>
      </c>
      <c r="B15">
        <v>35</v>
      </c>
      <c r="C15" t="s">
        <v>313</v>
      </c>
      <c r="D15">
        <v>-2.4321972067853399</v>
      </c>
      <c r="E15">
        <v>1.8070282085604099</v>
      </c>
      <c r="F15" t="s">
        <v>36</v>
      </c>
      <c r="G15" t="s">
        <v>36</v>
      </c>
      <c r="H15">
        <v>0.58204471468781305</v>
      </c>
      <c r="I15">
        <v>0.171176175734335</v>
      </c>
      <c r="J15" t="s">
        <v>36</v>
      </c>
      <c r="K15" t="s">
        <v>36</v>
      </c>
      <c r="L15">
        <v>-5.1043239652510897</v>
      </c>
      <c r="M15">
        <v>4.2480372390606398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>
        <v>-1.17728301495192</v>
      </c>
      <c r="U15">
        <v>0.34399368490190102</v>
      </c>
      <c r="V15" t="s">
        <v>36</v>
      </c>
      <c r="W15" t="s">
        <v>36</v>
      </c>
      <c r="X15">
        <v>0</v>
      </c>
      <c r="Y15">
        <v>1719.91136597377</v>
      </c>
      <c r="Z15">
        <v>152.84722564264101</v>
      </c>
      <c r="AA15">
        <v>4</v>
      </c>
      <c r="AB15">
        <v>98</v>
      </c>
      <c r="AC15">
        <v>313.69445128528201</v>
      </c>
      <c r="AD15">
        <v>6.5212403061116202</v>
      </c>
      <c r="AE15">
        <v>1.0291516830220501E-2</v>
      </c>
      <c r="AF15" t="s">
        <v>36</v>
      </c>
      <c r="AG15">
        <v>0.96628054757542803</v>
      </c>
      <c r="AH15">
        <v>0.25710941395097497</v>
      </c>
    </row>
    <row r="16" spans="1:34" x14ac:dyDescent="0.35">
      <c r="A16">
        <v>15</v>
      </c>
      <c r="B16">
        <v>125</v>
      </c>
      <c r="C16" t="s">
        <v>314</v>
      </c>
      <c r="D16">
        <v>-1.9162634589721199</v>
      </c>
      <c r="E16">
        <v>1.47730616780401</v>
      </c>
      <c r="F16">
        <v>0.33402380774886598</v>
      </c>
      <c r="G16">
        <v>7.7147663274337294E-2</v>
      </c>
      <c r="H16" t="s">
        <v>36</v>
      </c>
      <c r="I16" t="s">
        <v>36</v>
      </c>
      <c r="J16" t="s">
        <v>36</v>
      </c>
      <c r="K16" t="s">
        <v>36</v>
      </c>
      <c r="L16">
        <v>-4.0039279208143803</v>
      </c>
      <c r="M16">
        <v>3.4584681498716301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>
        <v>-1.1791082599251099</v>
      </c>
      <c r="U16">
        <v>0.31981617707479798</v>
      </c>
      <c r="V16">
        <v>0.35180834084319101</v>
      </c>
      <c r="W16">
        <v>0.21742872702271501</v>
      </c>
      <c r="X16">
        <v>0</v>
      </c>
      <c r="Y16">
        <v>2844.5858948249502</v>
      </c>
      <c r="Z16">
        <v>152.19519669426799</v>
      </c>
      <c r="AA16">
        <v>5</v>
      </c>
      <c r="AB16">
        <v>98</v>
      </c>
      <c r="AC16">
        <v>314.39039338853598</v>
      </c>
      <c r="AD16">
        <v>7.2171824093658801</v>
      </c>
      <c r="AE16">
        <v>7.2670388342650702E-3</v>
      </c>
      <c r="AF16" t="s">
        <v>36</v>
      </c>
      <c r="AG16">
        <v>0.97354758640969297</v>
      </c>
      <c r="AH16">
        <v>0.26692936540338302</v>
      </c>
    </row>
    <row r="17" spans="1:34" x14ac:dyDescent="0.35">
      <c r="A17">
        <v>16</v>
      </c>
      <c r="B17">
        <v>157</v>
      </c>
      <c r="C17" t="s">
        <v>290</v>
      </c>
      <c r="D17">
        <v>-1.8894103233859101</v>
      </c>
      <c r="E17">
        <v>1.4374960858589301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>
        <v>-3.9010824605548202</v>
      </c>
      <c r="M17">
        <v>3.36456136891581</v>
      </c>
      <c r="N17" t="s">
        <v>36</v>
      </c>
      <c r="O17" t="s">
        <v>36</v>
      </c>
      <c r="P17">
        <v>0.33499532001064802</v>
      </c>
      <c r="Q17">
        <v>7.9093065616121103E-2</v>
      </c>
      <c r="R17" t="s">
        <v>36</v>
      </c>
      <c r="S17" t="s">
        <v>36</v>
      </c>
      <c r="T17">
        <v>-1.16144166516714</v>
      </c>
      <c r="U17">
        <v>0.31765803161577</v>
      </c>
      <c r="V17">
        <v>0.32599671968494698</v>
      </c>
      <c r="W17">
        <v>0.21607484505270899</v>
      </c>
      <c r="X17">
        <v>0</v>
      </c>
      <c r="Y17">
        <v>2531.7205864566599</v>
      </c>
      <c r="Z17">
        <v>152.35592175913499</v>
      </c>
      <c r="AA17">
        <v>5</v>
      </c>
      <c r="AB17">
        <v>98</v>
      </c>
      <c r="AC17">
        <v>314.71184351826901</v>
      </c>
      <c r="AD17">
        <v>7.5386325390995204</v>
      </c>
      <c r="AE17">
        <v>6.1880736250290802E-3</v>
      </c>
      <c r="AF17" t="s">
        <v>36</v>
      </c>
      <c r="AG17">
        <v>0.97973566003472201</v>
      </c>
      <c r="AH17">
        <v>0.26452087005090902</v>
      </c>
    </row>
    <row r="18" spans="1:34" x14ac:dyDescent="0.35">
      <c r="A18">
        <v>17</v>
      </c>
      <c r="B18">
        <v>57</v>
      </c>
      <c r="C18" t="s">
        <v>289</v>
      </c>
      <c r="D18">
        <v>-2.01669954268371</v>
      </c>
      <c r="E18">
        <v>1.50549820204616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>
        <v>-4.1021705161131896</v>
      </c>
      <c r="M18">
        <v>3.5382051269065902</v>
      </c>
      <c r="N18" t="s">
        <v>36</v>
      </c>
      <c r="O18" t="s">
        <v>36</v>
      </c>
      <c r="P18">
        <v>0.30995659110861801</v>
      </c>
      <c r="Q18">
        <v>7.6973542061720801E-2</v>
      </c>
      <c r="R18" t="s">
        <v>36</v>
      </c>
      <c r="S18" t="s">
        <v>36</v>
      </c>
      <c r="T18">
        <v>-1.0503220470624299</v>
      </c>
      <c r="U18">
        <v>0.30771904879606499</v>
      </c>
      <c r="V18" t="s">
        <v>36</v>
      </c>
      <c r="W18" t="s">
        <v>36</v>
      </c>
      <c r="X18">
        <v>0</v>
      </c>
      <c r="Y18">
        <v>2748.6555984320798</v>
      </c>
      <c r="Z18">
        <v>153.46835611296299</v>
      </c>
      <c r="AA18">
        <v>4</v>
      </c>
      <c r="AB18">
        <v>98</v>
      </c>
      <c r="AC18">
        <v>314.93671222592701</v>
      </c>
      <c r="AD18">
        <v>7.7635012467569604</v>
      </c>
      <c r="AE18">
        <v>5.5300091870531401E-3</v>
      </c>
      <c r="AF18" t="s">
        <v>36</v>
      </c>
      <c r="AG18">
        <v>0.98526566922177505</v>
      </c>
      <c r="AH18">
        <v>0.24763249635502299</v>
      </c>
    </row>
    <row r="19" spans="1:34" x14ac:dyDescent="0.35">
      <c r="A19">
        <v>18</v>
      </c>
      <c r="B19">
        <v>25</v>
      </c>
      <c r="C19" t="s">
        <v>315</v>
      </c>
      <c r="D19">
        <v>-2.06711074382038</v>
      </c>
      <c r="E19">
        <v>1.5524395116092899</v>
      </c>
      <c r="F19">
        <v>0.30389422886100997</v>
      </c>
      <c r="G19">
        <v>7.4982278341080594E-2</v>
      </c>
      <c r="H19" t="s">
        <v>36</v>
      </c>
      <c r="I19" t="s">
        <v>36</v>
      </c>
      <c r="J19" t="s">
        <v>36</v>
      </c>
      <c r="K19" t="s">
        <v>36</v>
      </c>
      <c r="L19">
        <v>-4.2338311871516598</v>
      </c>
      <c r="M19">
        <v>3.6509638200726502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>
        <v>-1.05001542768832</v>
      </c>
      <c r="U19">
        <v>0.30758124056130398</v>
      </c>
      <c r="V19" t="s">
        <v>36</v>
      </c>
      <c r="W19" t="s">
        <v>36</v>
      </c>
      <c r="X19">
        <v>0</v>
      </c>
      <c r="Y19">
        <v>3053.3688944670998</v>
      </c>
      <c r="Z19">
        <v>153.47102508922299</v>
      </c>
      <c r="AA19">
        <v>4</v>
      </c>
      <c r="AB19">
        <v>98</v>
      </c>
      <c r="AC19">
        <v>314.94205017844598</v>
      </c>
      <c r="AD19">
        <v>7.7688391992765604</v>
      </c>
      <c r="AE19">
        <v>5.5152694026335998E-3</v>
      </c>
      <c r="AF19" t="s">
        <v>36</v>
      </c>
      <c r="AG19">
        <v>0.99078093862440897</v>
      </c>
      <c r="AH19">
        <v>0.24759151460614501</v>
      </c>
    </row>
    <row r="20" spans="1:34" x14ac:dyDescent="0.35">
      <c r="A20">
        <v>19</v>
      </c>
      <c r="B20">
        <v>568</v>
      </c>
      <c r="C20" t="s">
        <v>316</v>
      </c>
      <c r="D20">
        <v>-1.85661893823667</v>
      </c>
      <c r="E20">
        <v>1.25725063377833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>
        <v>-3.6000327993430199</v>
      </c>
      <c r="M20">
        <v>2.9313847331044798</v>
      </c>
      <c r="N20">
        <v>0.25277604896955203</v>
      </c>
      <c r="O20">
        <v>0.14978991792045901</v>
      </c>
      <c r="P20" t="s">
        <v>36</v>
      </c>
      <c r="Q20" t="s">
        <v>36</v>
      </c>
      <c r="R20">
        <v>0.37634446124382098</v>
      </c>
      <c r="S20">
        <v>0.120136337580213</v>
      </c>
      <c r="T20">
        <v>-1.1381369746768499</v>
      </c>
      <c r="U20">
        <v>0.33157677101963101</v>
      </c>
      <c r="V20" t="s">
        <v>36</v>
      </c>
      <c r="W20" t="s">
        <v>36</v>
      </c>
      <c r="X20">
        <v>0</v>
      </c>
      <c r="Y20">
        <v>1047.7821787012001</v>
      </c>
      <c r="Z20">
        <v>153.26581834195699</v>
      </c>
      <c r="AA20">
        <v>5</v>
      </c>
      <c r="AB20">
        <v>98</v>
      </c>
      <c r="AC20">
        <v>316.53163668391301</v>
      </c>
      <c r="AD20">
        <v>9.3584257047430697</v>
      </c>
      <c r="AE20">
        <v>2.4911071441284698E-3</v>
      </c>
      <c r="AF20" t="s">
        <v>36</v>
      </c>
      <c r="AG20">
        <v>0.993272045768538</v>
      </c>
      <c r="AH20">
        <v>0.25073593184895998</v>
      </c>
    </row>
    <row r="21" spans="1:34" x14ac:dyDescent="0.35">
      <c r="A21">
        <v>20</v>
      </c>
      <c r="B21">
        <v>367</v>
      </c>
      <c r="C21" t="s">
        <v>317</v>
      </c>
      <c r="D21">
        <v>-0.66771421925935803</v>
      </c>
      <c r="E21">
        <v>0.27115143783873902</v>
      </c>
      <c r="F21" t="s">
        <v>36</v>
      </c>
      <c r="G21" t="s">
        <v>36</v>
      </c>
      <c r="H21">
        <v>0.42283303778325798</v>
      </c>
      <c r="I21">
        <v>0.15653694909777599</v>
      </c>
      <c r="J21" t="s">
        <v>36</v>
      </c>
      <c r="K21" t="s">
        <v>36</v>
      </c>
      <c r="L21" t="s">
        <v>36</v>
      </c>
      <c r="M21" t="s">
        <v>36</v>
      </c>
      <c r="N21">
        <v>0.56110341139220399</v>
      </c>
      <c r="O21">
        <v>0.124428274913795</v>
      </c>
      <c r="P21">
        <v>0.342378050498863</v>
      </c>
      <c r="Q21">
        <v>0.10095042563515901</v>
      </c>
      <c r="R21" t="s">
        <v>36</v>
      </c>
      <c r="S21" t="s">
        <v>36</v>
      </c>
      <c r="T21">
        <v>-1.1445164773024299</v>
      </c>
      <c r="U21">
        <v>0.33163443295956602</v>
      </c>
      <c r="V21" t="s">
        <v>36</v>
      </c>
      <c r="W21" t="s">
        <v>36</v>
      </c>
      <c r="X21">
        <v>0</v>
      </c>
      <c r="Y21">
        <v>29.879674505878398</v>
      </c>
      <c r="Z21">
        <v>153.31843751472601</v>
      </c>
      <c r="AA21">
        <v>5</v>
      </c>
      <c r="AB21">
        <v>98</v>
      </c>
      <c r="AC21">
        <v>316.63687502945101</v>
      </c>
      <c r="AD21">
        <v>9.4636640502812401</v>
      </c>
      <c r="AE21">
        <v>2.3634161062939299E-3</v>
      </c>
      <c r="AF21" t="s">
        <v>36</v>
      </c>
      <c r="AG21">
        <v>0.99563546187483198</v>
      </c>
      <c r="AH21">
        <v>0.24993089446403</v>
      </c>
    </row>
    <row r="22" spans="1:34" x14ac:dyDescent="0.35">
      <c r="A22">
        <v>21</v>
      </c>
      <c r="B22">
        <v>45</v>
      </c>
      <c r="C22" t="s">
        <v>318</v>
      </c>
      <c r="D22">
        <v>-1.9798148544387799</v>
      </c>
      <c r="E22">
        <v>1.42696720275442</v>
      </c>
      <c r="F22" t="s">
        <v>36</v>
      </c>
      <c r="G22" t="s">
        <v>36</v>
      </c>
      <c r="H22" t="s">
        <v>36</v>
      </c>
      <c r="I22" t="s">
        <v>36</v>
      </c>
      <c r="J22">
        <v>0.36883000678285499</v>
      </c>
      <c r="K22">
        <v>0.114661692707173</v>
      </c>
      <c r="L22">
        <v>-3.8454933424558502</v>
      </c>
      <c r="M22">
        <v>3.35281087987839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>
        <v>-1.0504753060505401</v>
      </c>
      <c r="U22">
        <v>0.30375793755672398</v>
      </c>
      <c r="V22" t="s">
        <v>36</v>
      </c>
      <c r="W22" t="s">
        <v>36</v>
      </c>
      <c r="X22">
        <v>0</v>
      </c>
      <c r="Y22">
        <v>1419.5479712106001</v>
      </c>
      <c r="Z22">
        <v>154.34398061483401</v>
      </c>
      <c r="AA22">
        <v>4</v>
      </c>
      <c r="AB22">
        <v>98</v>
      </c>
      <c r="AC22">
        <v>316.68796122966899</v>
      </c>
      <c r="AD22">
        <v>9.5147502504989294</v>
      </c>
      <c r="AE22">
        <v>2.3038116145522101E-3</v>
      </c>
      <c r="AF22" t="s">
        <v>36</v>
      </c>
      <c r="AG22">
        <v>0.99793927348938405</v>
      </c>
      <c r="AH22">
        <v>0.23406692687580399</v>
      </c>
    </row>
    <row r="23" spans="1:34" x14ac:dyDescent="0.35">
      <c r="A23">
        <v>22</v>
      </c>
      <c r="B23">
        <v>257</v>
      </c>
      <c r="C23" t="s">
        <v>319</v>
      </c>
      <c r="D23">
        <v>-2.0397898825434302</v>
      </c>
      <c r="E23">
        <v>1.5349436248222701</v>
      </c>
      <c r="F23">
        <v>0.14418997339852699</v>
      </c>
      <c r="G23">
        <v>0.90365335033405503</v>
      </c>
      <c r="H23" t="s">
        <v>36</v>
      </c>
      <c r="I23" t="s">
        <v>36</v>
      </c>
      <c r="J23" t="s">
        <v>36</v>
      </c>
      <c r="K23" t="s">
        <v>36</v>
      </c>
      <c r="L23">
        <v>-4.1629838444202303</v>
      </c>
      <c r="M23">
        <v>3.61264428361434</v>
      </c>
      <c r="N23" t="s">
        <v>36</v>
      </c>
      <c r="O23" t="s">
        <v>36</v>
      </c>
      <c r="P23">
        <v>0.16349317872873401</v>
      </c>
      <c r="Q23">
        <v>0.92158556434115202</v>
      </c>
      <c r="R23" t="s">
        <v>36</v>
      </c>
      <c r="S23" t="s">
        <v>36</v>
      </c>
      <c r="T23">
        <v>-1.05029229851479</v>
      </c>
      <c r="U23">
        <v>0.30769804724959599</v>
      </c>
      <c r="V23" t="s">
        <v>36</v>
      </c>
      <c r="W23" t="s">
        <v>36</v>
      </c>
      <c r="X23">
        <v>0</v>
      </c>
      <c r="Y23">
        <v>5762.0443675076203</v>
      </c>
      <c r="Z23">
        <v>153.45548699412501</v>
      </c>
      <c r="AA23">
        <v>5</v>
      </c>
      <c r="AB23">
        <v>98</v>
      </c>
      <c r="AC23">
        <v>316.91097398825002</v>
      </c>
      <c r="AD23">
        <v>9.7377630090804796</v>
      </c>
      <c r="AE23">
        <v>2.0607265106162699E-3</v>
      </c>
      <c r="AF23" t="s">
        <v>36</v>
      </c>
      <c r="AG23">
        <v>1</v>
      </c>
      <c r="AH23">
        <v>0.24783006850745201</v>
      </c>
    </row>
    <row r="25" spans="1:34" x14ac:dyDescent="0.35">
      <c r="A25" t="s">
        <v>202</v>
      </c>
      <c r="B25" t="s">
        <v>68</v>
      </c>
      <c r="C25" t="s">
        <v>1</v>
      </c>
      <c r="D25" t="s">
        <v>4</v>
      </c>
      <c r="E25" t="s">
        <v>5</v>
      </c>
      <c r="F25" t="s">
        <v>51</v>
      </c>
      <c r="G25" t="s">
        <v>52</v>
      </c>
      <c r="H25" t="s">
        <v>73</v>
      </c>
      <c r="I25" t="s">
        <v>74</v>
      </c>
      <c r="J25" t="s">
        <v>234</v>
      </c>
      <c r="K25" t="s">
        <v>235</v>
      </c>
      <c r="L25" t="s">
        <v>6</v>
      </c>
      <c r="M25" t="s">
        <v>7</v>
      </c>
      <c r="N25" t="s">
        <v>241</v>
      </c>
      <c r="O25" t="s">
        <v>242</v>
      </c>
      <c r="P25" t="s">
        <v>8</v>
      </c>
      <c r="Q25" t="s">
        <v>9</v>
      </c>
      <c r="R25" t="s">
        <v>243</v>
      </c>
      <c r="S25" t="s">
        <v>244</v>
      </c>
      <c r="T25" t="s">
        <v>20</v>
      </c>
      <c r="U25" t="s">
        <v>21</v>
      </c>
      <c r="V25" t="s">
        <v>22</v>
      </c>
      <c r="W25" t="s">
        <v>23</v>
      </c>
      <c r="X25" t="s">
        <v>24</v>
      </c>
      <c r="Y25" t="s">
        <v>25</v>
      </c>
      <c r="Z25" t="s">
        <v>26</v>
      </c>
      <c r="AA25" t="s">
        <v>27</v>
      </c>
      <c r="AB25" t="s">
        <v>28</v>
      </c>
      <c r="AC25" t="s">
        <v>29</v>
      </c>
      <c r="AD25" t="s">
        <v>30</v>
      </c>
      <c r="AE25" t="s">
        <v>31</v>
      </c>
      <c r="AF25" t="s">
        <v>32</v>
      </c>
      <c r="AG25" t="s">
        <v>33</v>
      </c>
    </row>
    <row r="26" spans="1:34" x14ac:dyDescent="0.35">
      <c r="A26" t="s">
        <v>44</v>
      </c>
      <c r="B26" s="4" t="s">
        <v>45</v>
      </c>
      <c r="C26" t="s">
        <v>320</v>
      </c>
      <c r="D26">
        <v>-0.53058479217821397</v>
      </c>
      <c r="E26">
        <v>0.25032632470135402</v>
      </c>
      <c r="F26" t="s">
        <v>36</v>
      </c>
      <c r="G26" t="s">
        <v>36</v>
      </c>
      <c r="H26">
        <v>0.55657485738278301</v>
      </c>
      <c r="I26">
        <v>0.18574813124825601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>
        <v>-1.18808231931484</v>
      </c>
      <c r="U26">
        <v>0.31938412642076602</v>
      </c>
      <c r="V26">
        <v>0.39378499060609201</v>
      </c>
      <c r="W26">
        <v>0.209158344709787</v>
      </c>
      <c r="X26">
        <v>0</v>
      </c>
      <c r="Y26">
        <v>10.292264702227801</v>
      </c>
      <c r="Z26">
        <v>161.740073541302</v>
      </c>
      <c r="AA26">
        <v>4</v>
      </c>
      <c r="AB26">
        <v>98</v>
      </c>
      <c r="AC26">
        <v>331.48014708260399</v>
      </c>
      <c r="AD26">
        <f>AC26-AC2</f>
        <v>24.306936103433998</v>
      </c>
      <c r="AE26" t="s">
        <v>93</v>
      </c>
      <c r="AF26" t="s">
        <v>36</v>
      </c>
      <c r="AG26" t="s">
        <v>93</v>
      </c>
    </row>
    <row r="28" spans="1:34" x14ac:dyDescent="0.35">
      <c r="A28" t="s">
        <v>202</v>
      </c>
      <c r="B28" t="s">
        <v>68</v>
      </c>
      <c r="C28" t="s">
        <v>1</v>
      </c>
      <c r="D28" t="s">
        <v>71</v>
      </c>
      <c r="E28" t="s">
        <v>72</v>
      </c>
      <c r="F28" t="s">
        <v>49</v>
      </c>
      <c r="G28" t="s">
        <v>50</v>
      </c>
      <c r="H28" t="s">
        <v>2</v>
      </c>
      <c r="I28" t="s">
        <v>3</v>
      </c>
      <c r="J28" t="s">
        <v>4</v>
      </c>
      <c r="K28" t="s">
        <v>5</v>
      </c>
      <c r="L28" t="s">
        <v>55</v>
      </c>
      <c r="M28" t="s">
        <v>56</v>
      </c>
      <c r="N28" t="s">
        <v>18</v>
      </c>
      <c r="O28" t="s">
        <v>19</v>
      </c>
      <c r="P28" t="s">
        <v>86</v>
      </c>
      <c r="Q28" t="s">
        <v>87</v>
      </c>
      <c r="R28" t="s">
        <v>61</v>
      </c>
      <c r="S28" t="s">
        <v>62</v>
      </c>
      <c r="T28" t="s">
        <v>20</v>
      </c>
      <c r="U28" t="s">
        <v>21</v>
      </c>
      <c r="V28" t="s">
        <v>22</v>
      </c>
      <c r="W28" t="s">
        <v>23</v>
      </c>
      <c r="X28" t="s">
        <v>24</v>
      </c>
      <c r="Y28" t="s">
        <v>25</v>
      </c>
      <c r="Z28" t="s">
        <v>26</v>
      </c>
      <c r="AA28" t="s">
        <v>27</v>
      </c>
      <c r="AB28" t="s">
        <v>28</v>
      </c>
      <c r="AC28" t="s">
        <v>29</v>
      </c>
      <c r="AD28" t="s">
        <v>30</v>
      </c>
      <c r="AE28" t="s">
        <v>31</v>
      </c>
      <c r="AF28" t="s">
        <v>32</v>
      </c>
      <c r="AG28" t="s">
        <v>33</v>
      </c>
    </row>
    <row r="29" spans="1:34" x14ac:dyDescent="0.35">
      <c r="A29" t="s">
        <v>42</v>
      </c>
      <c r="B29" s="5" t="s">
        <v>43</v>
      </c>
      <c r="C29" t="s">
        <v>321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>
        <v>-0.73672662643044295</v>
      </c>
      <c r="K29">
        <v>0.27106273155702998</v>
      </c>
      <c r="L29" t="s">
        <v>36</v>
      </c>
      <c r="M29" t="s">
        <v>36</v>
      </c>
      <c r="N29">
        <v>0.58523491626847701</v>
      </c>
      <c r="O29">
        <v>0.14508089286388601</v>
      </c>
      <c r="P29">
        <v>0.41485312910667299</v>
      </c>
      <c r="Q29">
        <v>0.10090105754277499</v>
      </c>
      <c r="R29">
        <v>0.34631428900310801</v>
      </c>
      <c r="S29">
        <v>0.13887843154513599</v>
      </c>
      <c r="T29">
        <v>-1.1012860661414501</v>
      </c>
      <c r="U29">
        <v>0.32306755814405902</v>
      </c>
      <c r="V29" t="s">
        <v>36</v>
      </c>
      <c r="W29" t="s">
        <v>36</v>
      </c>
      <c r="X29">
        <v>0</v>
      </c>
      <c r="Y29">
        <v>25.089678693167599</v>
      </c>
      <c r="Z29">
        <v>154.45241776574301</v>
      </c>
      <c r="AA29">
        <v>5</v>
      </c>
      <c r="AB29">
        <v>98</v>
      </c>
      <c r="AC29">
        <v>318.90483553148499</v>
      </c>
      <c r="AD29">
        <f>AC29-AC2</f>
        <v>11.731624552314997</v>
      </c>
      <c r="AE29" t="s">
        <v>93</v>
      </c>
      <c r="AF29" t="s">
        <v>36</v>
      </c>
      <c r="AG29" t="s">
        <v>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ACA5-77F9-4279-A9F5-5EAC623E8840}">
  <dimension ref="A1:AD5"/>
  <sheetViews>
    <sheetView workbookViewId="0">
      <selection activeCell="AD5" sqref="A1:AD5"/>
    </sheetView>
  </sheetViews>
  <sheetFormatPr defaultRowHeight="14.5" x14ac:dyDescent="0.35"/>
  <sheetData>
    <row r="1" spans="1:30" x14ac:dyDescent="0.35">
      <c r="A1" t="s">
        <v>202</v>
      </c>
      <c r="B1" t="s">
        <v>68</v>
      </c>
      <c r="C1" t="s">
        <v>1</v>
      </c>
      <c r="D1" t="s">
        <v>4</v>
      </c>
      <c r="E1" t="s">
        <v>5</v>
      </c>
      <c r="F1" t="s">
        <v>167</v>
      </c>
      <c r="G1" t="s">
        <v>168</v>
      </c>
      <c r="H1" t="s">
        <v>10</v>
      </c>
      <c r="I1" t="s">
        <v>11</v>
      </c>
      <c r="J1" t="s">
        <v>53</v>
      </c>
      <c r="K1" t="s">
        <v>54</v>
      </c>
      <c r="L1" t="s">
        <v>191</v>
      </c>
      <c r="M1" t="s">
        <v>192</v>
      </c>
      <c r="N1" t="s">
        <v>108</v>
      </c>
      <c r="O1" t="s">
        <v>109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</row>
    <row r="2" spans="1:30" x14ac:dyDescent="0.35">
      <c r="A2" t="s">
        <v>40</v>
      </c>
      <c r="B2" t="s">
        <v>282</v>
      </c>
      <c r="C2" t="s">
        <v>322</v>
      </c>
      <c r="D2">
        <v>0.84171189057900297</v>
      </c>
      <c r="E2">
        <v>0.241413700828984</v>
      </c>
      <c r="F2">
        <v>0.28895734481897301</v>
      </c>
      <c r="G2">
        <v>8.5021274470656702E-2</v>
      </c>
      <c r="H2" t="s">
        <v>36</v>
      </c>
      <c r="I2" t="s">
        <v>36</v>
      </c>
      <c r="J2" t="s">
        <v>36</v>
      </c>
      <c r="K2" t="s">
        <v>36</v>
      </c>
      <c r="L2">
        <v>0.17906045809454799</v>
      </c>
      <c r="M2">
        <v>7.7098700542694798E-2</v>
      </c>
      <c r="N2" t="s">
        <v>36</v>
      </c>
      <c r="O2" t="s">
        <v>36</v>
      </c>
      <c r="P2">
        <v>-1.3747445605202999</v>
      </c>
      <c r="Q2">
        <v>0.30808453787582601</v>
      </c>
      <c r="R2">
        <v>-0.30576426684971197</v>
      </c>
      <c r="S2">
        <v>0.11198947875800599</v>
      </c>
      <c r="T2">
        <v>0</v>
      </c>
      <c r="U2">
        <v>37.993259626184198</v>
      </c>
      <c r="V2">
        <v>330.66032298330202</v>
      </c>
      <c r="W2">
        <v>5</v>
      </c>
      <c r="X2">
        <v>98</v>
      </c>
      <c r="Y2">
        <v>671.32064596660496</v>
      </c>
      <c r="Z2">
        <v>0</v>
      </c>
      <c r="AA2">
        <v>0.31780456636353299</v>
      </c>
      <c r="AB2" t="s">
        <v>36</v>
      </c>
      <c r="AC2">
        <v>0.31780456636353299</v>
      </c>
      <c r="AD2">
        <v>0.207299424162535</v>
      </c>
    </row>
    <row r="3" spans="1:30" x14ac:dyDescent="0.35">
      <c r="A3" t="s">
        <v>42</v>
      </c>
      <c r="B3" t="s">
        <v>43</v>
      </c>
      <c r="C3" t="s">
        <v>323</v>
      </c>
      <c r="D3">
        <v>0.77672224809966095</v>
      </c>
      <c r="E3">
        <v>0.218691006078854</v>
      </c>
      <c r="F3">
        <v>0.30653279675815898</v>
      </c>
      <c r="G3">
        <v>8.5495566324790204E-2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>
        <v>-1.2669382137178999</v>
      </c>
      <c r="Q3">
        <v>0.28273563125606499</v>
      </c>
      <c r="R3">
        <v>-0.30276325622407002</v>
      </c>
      <c r="S3">
        <v>0.114567990624835</v>
      </c>
      <c r="T3">
        <v>0</v>
      </c>
      <c r="U3">
        <v>26.385255594549299</v>
      </c>
      <c r="V3">
        <v>333.05343668239101</v>
      </c>
      <c r="W3">
        <v>4</v>
      </c>
      <c r="X3">
        <v>98</v>
      </c>
      <c r="Y3">
        <v>674.10687336478202</v>
      </c>
      <c r="Z3">
        <v>2.7862273981776302</v>
      </c>
      <c r="AA3">
        <v>7.8911180585151106E-2</v>
      </c>
      <c r="AB3" t="s">
        <v>36</v>
      </c>
      <c r="AC3">
        <v>0.75840570878949298</v>
      </c>
      <c r="AD3">
        <v>0.16762370072739399</v>
      </c>
    </row>
    <row r="4" spans="1:30" x14ac:dyDescent="0.35">
      <c r="A4" t="s">
        <v>44</v>
      </c>
      <c r="B4" t="s">
        <v>45</v>
      </c>
      <c r="C4" t="s">
        <v>324</v>
      </c>
      <c r="D4">
        <v>0.722261150409514</v>
      </c>
      <c r="E4">
        <v>0.20430470584390401</v>
      </c>
      <c r="F4" t="s">
        <v>36</v>
      </c>
      <c r="G4" t="s">
        <v>36</v>
      </c>
      <c r="H4">
        <v>-0.59518734586796296</v>
      </c>
      <c r="I4">
        <v>0.236186998602194</v>
      </c>
      <c r="J4">
        <v>0.70498119134508197</v>
      </c>
      <c r="K4">
        <v>0.22967935354768701</v>
      </c>
      <c r="L4" t="s">
        <v>36</v>
      </c>
      <c r="M4" t="s">
        <v>36</v>
      </c>
      <c r="N4" t="s">
        <v>36</v>
      </c>
      <c r="O4" t="s">
        <v>36</v>
      </c>
      <c r="P4">
        <v>-1.18791915958114</v>
      </c>
      <c r="Q4">
        <v>0.26517483008880199</v>
      </c>
      <c r="R4">
        <v>-0.29486791740169299</v>
      </c>
      <c r="S4">
        <v>0.11839431505403999</v>
      </c>
      <c r="T4">
        <v>0</v>
      </c>
      <c r="U4">
        <v>26.3364475078833</v>
      </c>
      <c r="V4">
        <v>334.08502466035497</v>
      </c>
      <c r="W4">
        <v>5</v>
      </c>
      <c r="X4">
        <v>98</v>
      </c>
      <c r="Y4">
        <v>678.17004932070904</v>
      </c>
      <c r="Z4">
        <v>6.8494033541044201</v>
      </c>
      <c r="AA4">
        <v>1.03473965356276E-2</v>
      </c>
      <c r="AB4" t="s">
        <v>36</v>
      </c>
      <c r="AC4">
        <v>0.93780992865164403</v>
      </c>
      <c r="AD4">
        <v>0.149914071074325</v>
      </c>
    </row>
    <row r="5" spans="1:30" x14ac:dyDescent="0.35">
      <c r="A5" t="s">
        <v>46</v>
      </c>
      <c r="B5" t="s">
        <v>47</v>
      </c>
      <c r="C5" t="s">
        <v>325</v>
      </c>
      <c r="D5">
        <v>0.77535414162661098</v>
      </c>
      <c r="E5">
        <v>0.21391851584309701</v>
      </c>
      <c r="F5" t="s">
        <v>36</v>
      </c>
      <c r="G5" t="s">
        <v>36</v>
      </c>
      <c r="H5" t="s">
        <v>36</v>
      </c>
      <c r="I5" t="s">
        <v>36</v>
      </c>
      <c r="J5" t="s">
        <v>36</v>
      </c>
      <c r="K5" t="s">
        <v>36</v>
      </c>
      <c r="L5">
        <v>0.18711461881494201</v>
      </c>
      <c r="M5">
        <v>8.2196799355970795E-2</v>
      </c>
      <c r="N5">
        <v>-0.18512735299022301</v>
      </c>
      <c r="O5">
        <v>0.10891574571799301</v>
      </c>
      <c r="P5">
        <v>-1.25748104843232</v>
      </c>
      <c r="Q5">
        <v>0.27784917122390701</v>
      </c>
      <c r="R5">
        <v>-0.29351924183564498</v>
      </c>
      <c r="S5">
        <v>0.114972722399244</v>
      </c>
      <c r="T5">
        <v>0</v>
      </c>
      <c r="U5">
        <v>25.461913981842699</v>
      </c>
      <c r="V5">
        <v>334.50858857696602</v>
      </c>
      <c r="W5">
        <v>5</v>
      </c>
      <c r="X5">
        <v>98</v>
      </c>
      <c r="Y5">
        <v>679.01717715393204</v>
      </c>
      <c r="Z5">
        <v>7.6965311873274196</v>
      </c>
      <c r="AA5">
        <v>6.7745370274992396E-3</v>
      </c>
      <c r="AB5" t="s">
        <v>36</v>
      </c>
      <c r="AC5">
        <v>0.96143868405178201</v>
      </c>
      <c r="AD5">
        <v>0.14253393939102099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C00C-363F-434A-985E-A82584A1BFDF}">
  <dimension ref="A1:N110"/>
  <sheetViews>
    <sheetView tabSelected="1" topLeftCell="A95" workbookViewId="0">
      <selection activeCell="G107" sqref="G107"/>
    </sheetView>
  </sheetViews>
  <sheetFormatPr defaultRowHeight="14.5" x14ac:dyDescent="0.35"/>
  <cols>
    <col min="3" max="3" width="24.81640625" customWidth="1"/>
    <col min="4" max="4" width="51.90625" customWidth="1"/>
  </cols>
  <sheetData>
    <row r="1" spans="1:14" x14ac:dyDescent="0.35">
      <c r="J1" t="s">
        <v>351</v>
      </c>
    </row>
    <row r="2" spans="1:14" x14ac:dyDescent="0.35">
      <c r="A2" t="s">
        <v>326</v>
      </c>
      <c r="B2" t="s">
        <v>202</v>
      </c>
      <c r="C2" t="s">
        <v>68</v>
      </c>
      <c r="D2" t="s">
        <v>1</v>
      </c>
      <c r="E2" t="s">
        <v>29</v>
      </c>
      <c r="F2" t="s">
        <v>30</v>
      </c>
      <c r="G2" t="s">
        <v>31</v>
      </c>
      <c r="H2" t="s">
        <v>34</v>
      </c>
      <c r="I2" t="s">
        <v>349</v>
      </c>
      <c r="J2" t="s">
        <v>352</v>
      </c>
      <c r="K2" t="s">
        <v>353</v>
      </c>
      <c r="L2" t="s">
        <v>354</v>
      </c>
      <c r="M2" t="s">
        <v>355</v>
      </c>
      <c r="N2" t="s">
        <v>356</v>
      </c>
    </row>
    <row r="3" spans="1:14" s="6" customFormat="1" x14ac:dyDescent="0.35">
      <c r="A3" s="6" t="s">
        <v>346</v>
      </c>
      <c r="B3" s="6" t="s">
        <v>40</v>
      </c>
      <c r="C3" s="6" t="s">
        <v>81</v>
      </c>
      <c r="D3" s="6" t="s">
        <v>79</v>
      </c>
      <c r="E3" s="6">
        <v>136.10696093117099</v>
      </c>
      <c r="F3" s="6">
        <v>0</v>
      </c>
      <c r="G3" s="6">
        <v>0.49945020421687603</v>
      </c>
      <c r="H3" s="6">
        <v>0.35901618712515498</v>
      </c>
      <c r="J3" s="6">
        <v>0.66387070000000004</v>
      </c>
      <c r="K3" s="6">
        <v>0.77229490000000001</v>
      </c>
      <c r="L3" s="6">
        <v>1.186202</v>
      </c>
    </row>
    <row r="4" spans="1:14" x14ac:dyDescent="0.35">
      <c r="A4" t="s">
        <v>346</v>
      </c>
      <c r="B4" t="s">
        <v>44</v>
      </c>
      <c r="C4" t="s">
        <v>45</v>
      </c>
      <c r="D4" t="s">
        <v>80</v>
      </c>
      <c r="E4">
        <v>144.995335357474</v>
      </c>
      <c r="F4">
        <v>8.8883744263029598</v>
      </c>
      <c r="G4">
        <v>5.8668665786995398E-3</v>
      </c>
      <c r="H4">
        <v>0.29816249567971598</v>
      </c>
      <c r="J4">
        <v>0.75425030000000004</v>
      </c>
      <c r="K4">
        <v>0.90892709999999999</v>
      </c>
      <c r="L4">
        <v>1.8268519999999999</v>
      </c>
    </row>
    <row r="5" spans="1:14" x14ac:dyDescent="0.35">
      <c r="A5" t="s">
        <v>346</v>
      </c>
      <c r="B5" t="s">
        <v>46</v>
      </c>
      <c r="C5" t="s">
        <v>47</v>
      </c>
      <c r="D5" t="s">
        <v>114</v>
      </c>
      <c r="E5">
        <v>160.338856622507</v>
      </c>
      <c r="F5">
        <v>24.231895691336007</v>
      </c>
      <c r="G5" t="s">
        <v>93</v>
      </c>
      <c r="H5">
        <v>0.179209052546487</v>
      </c>
      <c r="J5">
        <v>0.84776530000000005</v>
      </c>
      <c r="K5">
        <v>0.97185509999999997</v>
      </c>
      <c r="L5">
        <v>1.1725179999999999</v>
      </c>
    </row>
    <row r="6" spans="1:14" x14ac:dyDescent="0.35">
      <c r="A6" t="s">
        <v>346</v>
      </c>
      <c r="B6" t="s">
        <v>42</v>
      </c>
      <c r="C6" t="s">
        <v>43</v>
      </c>
      <c r="D6" t="s">
        <v>92</v>
      </c>
      <c r="E6">
        <v>168.143839229478</v>
      </c>
      <c r="F6">
        <v>32.036878298307016</v>
      </c>
      <c r="G6" t="s">
        <v>93</v>
      </c>
      <c r="H6">
        <v>9.2839593535630205E-2</v>
      </c>
      <c r="J6">
        <v>1.158007</v>
      </c>
      <c r="K6">
        <v>1.2682169999999999</v>
      </c>
      <c r="L6">
        <v>0.85242300000000004</v>
      </c>
    </row>
    <row r="7" spans="1:14" s="6" customFormat="1" x14ac:dyDescent="0.35">
      <c r="A7" s="6" t="s">
        <v>347</v>
      </c>
      <c r="B7" s="6" t="s">
        <v>40</v>
      </c>
      <c r="C7" s="6" t="s">
        <v>70</v>
      </c>
      <c r="D7" s="6" t="s">
        <v>63</v>
      </c>
      <c r="E7" s="6">
        <v>277.72720025790602</v>
      </c>
      <c r="F7" s="6">
        <v>0</v>
      </c>
      <c r="G7" s="6">
        <v>0.200019207153708</v>
      </c>
      <c r="H7" s="6">
        <v>0.23883175297617501</v>
      </c>
      <c r="J7" s="6">
        <v>0.88505659999999997</v>
      </c>
      <c r="K7" s="6">
        <v>1.107229</v>
      </c>
      <c r="L7" s="6">
        <v>2.3859140000000001</v>
      </c>
    </row>
    <row r="8" spans="1:14" x14ac:dyDescent="0.35">
      <c r="A8" t="s">
        <v>347</v>
      </c>
      <c r="B8" t="s">
        <v>42</v>
      </c>
      <c r="C8" t="s">
        <v>43</v>
      </c>
      <c r="D8" t="s">
        <v>64</v>
      </c>
      <c r="E8">
        <v>284.870585572496</v>
      </c>
      <c r="F8">
        <v>7.1433853145906596</v>
      </c>
      <c r="G8">
        <v>5.6221870353897899E-3</v>
      </c>
      <c r="H8">
        <v>0.181276756215352</v>
      </c>
      <c r="J8">
        <v>1.0175970000000001</v>
      </c>
      <c r="K8">
        <v>0.99748009999999998</v>
      </c>
      <c r="L8">
        <v>1.3335399999999999</v>
      </c>
      <c r="M8" t="s">
        <v>357</v>
      </c>
      <c r="N8" t="s">
        <v>357</v>
      </c>
    </row>
    <row r="9" spans="1:14" x14ac:dyDescent="0.35">
      <c r="A9" t="s">
        <v>347</v>
      </c>
      <c r="B9" t="s">
        <v>44</v>
      </c>
      <c r="C9" t="s">
        <v>45</v>
      </c>
      <c r="D9" t="s">
        <v>65</v>
      </c>
      <c r="E9">
        <v>285.98511183677903</v>
      </c>
      <c r="F9">
        <v>8.2579115788731201</v>
      </c>
      <c r="G9">
        <v>3.22024553021501E-3</v>
      </c>
      <c r="H9">
        <v>0.17191250089388199</v>
      </c>
      <c r="J9">
        <v>0.99434920000000004</v>
      </c>
      <c r="K9">
        <v>1.1071679999999999</v>
      </c>
      <c r="L9">
        <v>1.512605</v>
      </c>
      <c r="M9" t="s">
        <v>357</v>
      </c>
      <c r="N9" t="s">
        <v>357</v>
      </c>
    </row>
    <row r="10" spans="1:14" x14ac:dyDescent="0.35">
      <c r="A10" t="s">
        <v>347</v>
      </c>
      <c r="B10" t="s">
        <v>46</v>
      </c>
      <c r="C10" t="s">
        <v>47</v>
      </c>
      <c r="D10" t="s">
        <v>66</v>
      </c>
      <c r="E10">
        <v>287.64347136715799</v>
      </c>
      <c r="F10">
        <v>9.91627110925225</v>
      </c>
      <c r="G10">
        <v>1.40533799976216E-3</v>
      </c>
      <c r="H10">
        <v>0.140415594229897</v>
      </c>
      <c r="J10">
        <v>0.93653229999999998</v>
      </c>
      <c r="K10">
        <v>1.194596</v>
      </c>
      <c r="L10">
        <v>1.2823420000000001</v>
      </c>
      <c r="M10" t="s">
        <v>357</v>
      </c>
      <c r="N10" t="s">
        <v>357</v>
      </c>
    </row>
    <row r="11" spans="1:14" s="6" customFormat="1" x14ac:dyDescent="0.35">
      <c r="A11" s="6" t="s">
        <v>345</v>
      </c>
      <c r="B11" s="6" t="s">
        <v>40</v>
      </c>
      <c r="C11" s="6" t="s">
        <v>126</v>
      </c>
      <c r="D11" s="6" t="s">
        <v>123</v>
      </c>
      <c r="E11" s="6">
        <v>118.64071001155401</v>
      </c>
      <c r="F11" s="6">
        <v>0</v>
      </c>
      <c r="G11" s="6">
        <v>0.36234315032789499</v>
      </c>
      <c r="H11" s="6">
        <v>0.26617692781371199</v>
      </c>
      <c r="I11" s="6" t="s">
        <v>350</v>
      </c>
      <c r="J11" s="6">
        <v>0.95539600000000002</v>
      </c>
      <c r="K11" s="6">
        <v>0.89538510000000004</v>
      </c>
      <c r="L11" s="6">
        <v>6.7061029999999997</v>
      </c>
    </row>
    <row r="12" spans="1:14" x14ac:dyDescent="0.35">
      <c r="A12" t="s">
        <v>345</v>
      </c>
      <c r="B12" t="s">
        <v>42</v>
      </c>
      <c r="C12" t="s">
        <v>43</v>
      </c>
      <c r="D12" t="s">
        <v>124</v>
      </c>
      <c r="E12">
        <v>126.92458068575699</v>
      </c>
      <c r="F12">
        <v>8.2838706742036496</v>
      </c>
      <c r="G12">
        <v>5.7583809769430998E-3</v>
      </c>
      <c r="H12">
        <v>0.201450269125589</v>
      </c>
      <c r="J12">
        <v>0.82168799999999997</v>
      </c>
      <c r="K12">
        <v>0.77609130000000004</v>
      </c>
      <c r="L12">
        <v>8.6643910000000002</v>
      </c>
      <c r="M12" t="s">
        <v>358</v>
      </c>
      <c r="N12" t="s">
        <v>357</v>
      </c>
    </row>
    <row r="13" spans="1:14" x14ac:dyDescent="0.35">
      <c r="A13" t="s">
        <v>345</v>
      </c>
      <c r="B13" t="s">
        <v>44</v>
      </c>
      <c r="C13" t="s">
        <v>45</v>
      </c>
      <c r="D13" t="s">
        <v>125</v>
      </c>
      <c r="E13">
        <v>127.931018766722</v>
      </c>
      <c r="F13">
        <v>9.2903087551680308</v>
      </c>
      <c r="G13">
        <v>3.48140975693943E-3</v>
      </c>
      <c r="H13">
        <v>0.159595478652168</v>
      </c>
      <c r="J13">
        <v>0.98528579999999999</v>
      </c>
      <c r="K13">
        <v>0.99610299999999996</v>
      </c>
      <c r="L13">
        <v>2.945198</v>
      </c>
      <c r="M13" t="s">
        <v>358</v>
      </c>
      <c r="N13" t="s">
        <v>357</v>
      </c>
    </row>
    <row r="14" spans="1:14" x14ac:dyDescent="0.35">
      <c r="A14" t="s">
        <v>345</v>
      </c>
      <c r="B14" t="s">
        <v>46</v>
      </c>
      <c r="C14" t="s">
        <v>47</v>
      </c>
      <c r="D14" t="s">
        <v>139</v>
      </c>
      <c r="E14">
        <v>135.83430711013801</v>
      </c>
      <c r="F14">
        <v>17.193597098584007</v>
      </c>
      <c r="G14" t="s">
        <v>93</v>
      </c>
      <c r="H14">
        <v>0.12544706720009899</v>
      </c>
      <c r="J14">
        <v>0.93159619999999999</v>
      </c>
      <c r="K14">
        <v>0.88999609999999996</v>
      </c>
      <c r="L14">
        <v>5.6188650000000004</v>
      </c>
      <c r="M14" t="s">
        <v>358</v>
      </c>
      <c r="N14" t="s">
        <v>357</v>
      </c>
    </row>
    <row r="15" spans="1:14" s="6" customFormat="1" x14ac:dyDescent="0.35">
      <c r="A15" s="6" t="s">
        <v>344</v>
      </c>
      <c r="B15" s="6" t="s">
        <v>42</v>
      </c>
      <c r="C15" s="6" t="s">
        <v>43</v>
      </c>
      <c r="D15" s="6" t="s">
        <v>148</v>
      </c>
      <c r="E15" s="6">
        <v>118.62754103465301</v>
      </c>
      <c r="F15" s="6">
        <v>0</v>
      </c>
      <c r="G15" s="6">
        <v>0.39157587800063198</v>
      </c>
      <c r="H15" s="6">
        <v>0.14137549384791601</v>
      </c>
      <c r="J15" s="6">
        <v>0.98046409999999995</v>
      </c>
      <c r="K15" s="6">
        <v>1.01373</v>
      </c>
      <c r="L15" s="6">
        <v>13.95168</v>
      </c>
      <c r="M15" s="6" t="s">
        <v>357</v>
      </c>
      <c r="N15" s="6" t="s">
        <v>357</v>
      </c>
    </row>
    <row r="16" spans="1:14" x14ac:dyDescent="0.35">
      <c r="A16" t="s">
        <v>344</v>
      </c>
      <c r="B16" t="s">
        <v>40</v>
      </c>
      <c r="C16" t="s">
        <v>126</v>
      </c>
      <c r="D16" t="s">
        <v>149</v>
      </c>
      <c r="E16">
        <v>121.973119662013</v>
      </c>
      <c r="F16">
        <v>3.3455786273607901</v>
      </c>
      <c r="G16">
        <v>7.35076877884554E-2</v>
      </c>
      <c r="H16">
        <v>0.111557211160901</v>
      </c>
      <c r="I16" t="s">
        <v>350</v>
      </c>
      <c r="J16">
        <v>0.98046409999999995</v>
      </c>
      <c r="K16">
        <v>1.01373</v>
      </c>
      <c r="L16">
        <v>8.6589410000000004</v>
      </c>
      <c r="M16" t="s">
        <v>357</v>
      </c>
      <c r="N16" t="s">
        <v>357</v>
      </c>
    </row>
    <row r="17" spans="1:14" x14ac:dyDescent="0.35">
      <c r="A17" t="s">
        <v>344</v>
      </c>
      <c r="B17" t="s">
        <v>44</v>
      </c>
      <c r="C17" t="s">
        <v>45</v>
      </c>
      <c r="D17" t="s">
        <v>150</v>
      </c>
      <c r="E17">
        <v>123.71240222531</v>
      </c>
      <c r="F17">
        <v>5.0848611906570804</v>
      </c>
      <c r="G17">
        <v>3.0807208809873501E-2</v>
      </c>
      <c r="H17">
        <v>9.5648568910953205E-2</v>
      </c>
      <c r="J17">
        <v>1.193881</v>
      </c>
      <c r="K17">
        <v>1.2933429999999999</v>
      </c>
      <c r="L17">
        <v>11.536099999999999</v>
      </c>
      <c r="M17" t="s">
        <v>357</v>
      </c>
      <c r="N17" t="s">
        <v>357</v>
      </c>
    </row>
    <row r="18" spans="1:14" x14ac:dyDescent="0.35">
      <c r="A18" t="s">
        <v>344</v>
      </c>
      <c r="B18" t="s">
        <v>46</v>
      </c>
      <c r="C18" t="s">
        <v>47</v>
      </c>
      <c r="D18" t="s">
        <v>343</v>
      </c>
      <c r="I18" t="s">
        <v>350</v>
      </c>
    </row>
    <row r="19" spans="1:14" s="6" customFormat="1" x14ac:dyDescent="0.35">
      <c r="A19" s="6" t="s">
        <v>342</v>
      </c>
      <c r="B19" s="6" t="s">
        <v>40</v>
      </c>
      <c r="C19" s="6" t="s">
        <v>70</v>
      </c>
      <c r="D19" s="6" t="s">
        <v>152</v>
      </c>
      <c r="E19" s="6">
        <v>550.23093950321902</v>
      </c>
      <c r="F19" s="6">
        <v>0</v>
      </c>
      <c r="G19" s="6">
        <v>0.194588216701229</v>
      </c>
      <c r="H19" s="6">
        <v>0.35090223617936001</v>
      </c>
      <c r="I19" s="6" t="s">
        <v>350</v>
      </c>
      <c r="J19" s="6">
        <v>0.9662442</v>
      </c>
      <c r="K19" s="6">
        <v>1.095116</v>
      </c>
      <c r="L19" s="6">
        <v>1.905918</v>
      </c>
      <c r="M19" s="6" t="s">
        <v>357</v>
      </c>
      <c r="N19" s="6" t="s">
        <v>357</v>
      </c>
    </row>
    <row r="20" spans="1:14" x14ac:dyDescent="0.35">
      <c r="A20" t="s">
        <v>342</v>
      </c>
      <c r="B20" t="s">
        <v>44</v>
      </c>
      <c r="C20" t="s">
        <v>45</v>
      </c>
      <c r="D20" t="s">
        <v>153</v>
      </c>
      <c r="E20">
        <v>550.27024399920901</v>
      </c>
      <c r="F20">
        <v>3.9304495990904798E-2</v>
      </c>
      <c r="G20">
        <v>0.19080145190343001</v>
      </c>
      <c r="H20">
        <v>0.35064185273819898</v>
      </c>
      <c r="J20">
        <v>0.99509340000000002</v>
      </c>
      <c r="K20">
        <v>1.1884479999999999</v>
      </c>
      <c r="L20">
        <v>1.376169</v>
      </c>
      <c r="M20" t="s">
        <v>357</v>
      </c>
      <c r="N20" t="s">
        <v>357</v>
      </c>
    </row>
    <row r="21" spans="1:14" x14ac:dyDescent="0.35">
      <c r="A21" t="s">
        <v>342</v>
      </c>
      <c r="B21" t="s">
        <v>42</v>
      </c>
      <c r="C21" t="s">
        <v>43</v>
      </c>
      <c r="D21" t="s">
        <v>177</v>
      </c>
      <c r="E21">
        <v>566.71153790072594</v>
      </c>
      <c r="F21">
        <v>16.480598397506924</v>
      </c>
      <c r="G21" t="s">
        <v>93</v>
      </c>
      <c r="H21">
        <v>0.21619451973714901</v>
      </c>
      <c r="J21">
        <v>1.1013520000000001</v>
      </c>
      <c r="K21">
        <v>1.242659</v>
      </c>
      <c r="L21">
        <v>0.76676849999999996</v>
      </c>
      <c r="M21" t="s">
        <v>357</v>
      </c>
      <c r="N21" t="s">
        <v>357</v>
      </c>
    </row>
    <row r="22" spans="1:14" x14ac:dyDescent="0.35">
      <c r="A22" t="s">
        <v>342</v>
      </c>
      <c r="B22" t="s">
        <v>46</v>
      </c>
      <c r="C22" t="s">
        <v>47</v>
      </c>
      <c r="D22" t="s">
        <v>160</v>
      </c>
      <c r="E22">
        <v>573.00165221509099</v>
      </c>
      <c r="F22">
        <v>22.770712711871965</v>
      </c>
      <c r="G22" t="s">
        <v>93</v>
      </c>
      <c r="H22">
        <v>0.164236467177201</v>
      </c>
      <c r="J22">
        <v>1.0074000000000001</v>
      </c>
      <c r="K22">
        <v>1.05237</v>
      </c>
      <c r="L22">
        <v>0.71619429999999995</v>
      </c>
      <c r="M22" t="s">
        <v>357</v>
      </c>
      <c r="N22" t="s">
        <v>357</v>
      </c>
    </row>
    <row r="23" spans="1:14" s="6" customFormat="1" x14ac:dyDescent="0.35">
      <c r="A23" s="6" t="s">
        <v>341</v>
      </c>
      <c r="B23" s="6" t="s">
        <v>40</v>
      </c>
      <c r="C23" s="6" t="s">
        <v>126</v>
      </c>
      <c r="D23" s="6" t="s">
        <v>178</v>
      </c>
      <c r="E23" s="6">
        <v>108.67943726537</v>
      </c>
      <c r="F23" s="6">
        <v>0</v>
      </c>
      <c r="G23" s="6">
        <v>0.30368979112771</v>
      </c>
      <c r="H23" s="6">
        <v>0.27337254117841903</v>
      </c>
      <c r="J23" s="6">
        <v>0.54892390000000002</v>
      </c>
      <c r="K23" s="6">
        <v>0.50713030000000003</v>
      </c>
      <c r="L23" s="6">
        <v>0.9423108</v>
      </c>
      <c r="M23" s="6" t="s">
        <v>358</v>
      </c>
      <c r="N23" s="6" t="s">
        <v>357</v>
      </c>
    </row>
    <row r="24" spans="1:14" x14ac:dyDescent="0.35">
      <c r="A24" t="s">
        <v>341</v>
      </c>
      <c r="B24" t="s">
        <v>42</v>
      </c>
      <c r="C24" t="s">
        <v>43</v>
      </c>
      <c r="D24" t="s">
        <v>179</v>
      </c>
      <c r="E24">
        <v>109.499418439156</v>
      </c>
      <c r="F24">
        <v>0.81998117378638802</v>
      </c>
      <c r="G24">
        <v>0.201545703008051</v>
      </c>
      <c r="H24">
        <v>0.26726723030170402</v>
      </c>
      <c r="J24">
        <v>0.67840080000000003</v>
      </c>
      <c r="K24">
        <v>0.62569450000000004</v>
      </c>
      <c r="L24">
        <v>0.99081180000000002</v>
      </c>
      <c r="M24" t="s">
        <v>357</v>
      </c>
      <c r="N24" t="s">
        <v>357</v>
      </c>
    </row>
    <row r="25" spans="1:14" x14ac:dyDescent="0.35">
      <c r="A25" t="s">
        <v>341</v>
      </c>
      <c r="B25" t="s">
        <v>44</v>
      </c>
      <c r="C25" t="s">
        <v>45</v>
      </c>
      <c r="D25" t="s">
        <v>180</v>
      </c>
      <c r="E25">
        <v>113.57935025581899</v>
      </c>
      <c r="F25">
        <v>4.8999129904499501</v>
      </c>
      <c r="G25">
        <v>2.62076213915267E-2</v>
      </c>
      <c r="H25">
        <v>0.23611823292239001</v>
      </c>
      <c r="J25">
        <v>0.65061849999999999</v>
      </c>
      <c r="K25">
        <v>0.58978019999999998</v>
      </c>
      <c r="L25">
        <v>0.78074359999999998</v>
      </c>
      <c r="M25" t="s">
        <v>358</v>
      </c>
      <c r="N25" t="s">
        <v>357</v>
      </c>
    </row>
    <row r="26" spans="1:14" x14ac:dyDescent="0.35">
      <c r="A26" t="s">
        <v>341</v>
      </c>
      <c r="B26" t="s">
        <v>46</v>
      </c>
      <c r="C26" t="s">
        <v>47</v>
      </c>
      <c r="D26" t="s">
        <v>181</v>
      </c>
      <c r="E26">
        <v>119.99765242109601</v>
      </c>
      <c r="F26">
        <v>11.318215155726008</v>
      </c>
      <c r="G26" t="s">
        <v>93</v>
      </c>
      <c r="J26">
        <v>0.6505185</v>
      </c>
      <c r="K26">
        <v>0.58978019999999998</v>
      </c>
      <c r="L26">
        <v>0.78074359999999998</v>
      </c>
      <c r="M26" t="s">
        <v>357</v>
      </c>
      <c r="N26" t="s">
        <v>357</v>
      </c>
    </row>
    <row r="27" spans="1:14" s="6" customFormat="1" x14ac:dyDescent="0.35">
      <c r="A27" s="6" t="s">
        <v>340</v>
      </c>
      <c r="B27" s="6" t="s">
        <v>40</v>
      </c>
      <c r="C27" s="6" t="s">
        <v>126</v>
      </c>
      <c r="D27" s="6" t="s">
        <v>186</v>
      </c>
      <c r="E27" s="6">
        <v>418.04474063924101</v>
      </c>
      <c r="F27" s="6">
        <v>0</v>
      </c>
      <c r="G27" s="6">
        <v>0.286905606525859</v>
      </c>
      <c r="H27" s="6">
        <v>0.32078531705361502</v>
      </c>
      <c r="I27" s="6" t="s">
        <v>350</v>
      </c>
      <c r="J27" s="6">
        <v>0.86724599999999996</v>
      </c>
      <c r="K27" s="6">
        <v>0.84354410000000002</v>
      </c>
      <c r="L27" s="6">
        <v>0.98047770000000001</v>
      </c>
      <c r="M27" s="6" t="s">
        <v>357</v>
      </c>
      <c r="N27" s="6" t="s">
        <v>357</v>
      </c>
    </row>
    <row r="28" spans="1:14" x14ac:dyDescent="0.35">
      <c r="A28" t="s">
        <v>340</v>
      </c>
      <c r="B28" t="s">
        <v>42</v>
      </c>
      <c r="C28" t="s">
        <v>43</v>
      </c>
      <c r="D28" t="s">
        <v>187</v>
      </c>
      <c r="E28">
        <v>422.001954367971</v>
      </c>
      <c r="F28">
        <v>3.95721372872993</v>
      </c>
      <c r="G28">
        <v>3.9668062788536199E-2</v>
      </c>
      <c r="H28">
        <v>0.29279754363058502</v>
      </c>
      <c r="J28">
        <v>0.87798909999999997</v>
      </c>
      <c r="K28">
        <v>0.87955439999999996</v>
      </c>
      <c r="L28">
        <v>1.19876</v>
      </c>
      <c r="M28" t="s">
        <v>357</v>
      </c>
      <c r="N28" t="s">
        <v>357</v>
      </c>
    </row>
    <row r="29" spans="1:14" x14ac:dyDescent="0.35">
      <c r="A29" t="s">
        <v>340</v>
      </c>
      <c r="B29" t="s">
        <v>44</v>
      </c>
      <c r="C29" t="s">
        <v>45</v>
      </c>
      <c r="D29" t="s">
        <v>188</v>
      </c>
      <c r="E29">
        <v>422.02184141034502</v>
      </c>
      <c r="F29">
        <v>3.9771007711045199</v>
      </c>
      <c r="G29">
        <v>3.9275577144266702E-2</v>
      </c>
      <c r="H29">
        <v>0.278070075314932</v>
      </c>
      <c r="J29">
        <v>0.87643269999999995</v>
      </c>
      <c r="K29">
        <v>0.83980370000000004</v>
      </c>
      <c r="L29">
        <v>1.0965100000000001</v>
      </c>
      <c r="M29" t="s">
        <v>357</v>
      </c>
      <c r="N29" t="s">
        <v>357</v>
      </c>
    </row>
    <row r="30" spans="1:14" x14ac:dyDescent="0.35">
      <c r="A30" t="s">
        <v>340</v>
      </c>
      <c r="B30" t="s">
        <v>46</v>
      </c>
      <c r="C30" t="s">
        <v>47</v>
      </c>
      <c r="D30" t="s">
        <v>193</v>
      </c>
      <c r="E30">
        <v>436.36746990655502</v>
      </c>
      <c r="F30">
        <v>18.322729267314003</v>
      </c>
      <c r="G30" t="s">
        <v>93</v>
      </c>
      <c r="H30">
        <v>0.18114757534436199</v>
      </c>
      <c r="J30">
        <v>0.95131960000000004</v>
      </c>
      <c r="K30">
        <v>0.90503829999999996</v>
      </c>
      <c r="L30">
        <v>1.0960220000000001</v>
      </c>
      <c r="M30" t="s">
        <v>357</v>
      </c>
      <c r="N30" t="s">
        <v>357</v>
      </c>
    </row>
    <row r="31" spans="1:14" s="6" customFormat="1" x14ac:dyDescent="0.35">
      <c r="A31" s="6" t="s">
        <v>339</v>
      </c>
      <c r="B31" s="6" t="s">
        <v>40</v>
      </c>
      <c r="C31" s="6" t="s">
        <v>203</v>
      </c>
      <c r="D31" s="6" t="s">
        <v>200</v>
      </c>
      <c r="E31" s="6">
        <v>449.72982980941998</v>
      </c>
      <c r="F31" s="6">
        <v>0</v>
      </c>
      <c r="G31" s="6">
        <v>0.433338763569103</v>
      </c>
      <c r="H31" s="6">
        <v>0.27374061829214402</v>
      </c>
      <c r="I31" s="6" t="s">
        <v>350</v>
      </c>
      <c r="J31" s="6">
        <v>1.0269250000000001</v>
      </c>
      <c r="K31" s="6">
        <v>1.0631349999999999</v>
      </c>
      <c r="L31" s="6">
        <v>1.1959059999999999</v>
      </c>
      <c r="M31" s="6" t="s">
        <v>357</v>
      </c>
      <c r="N31" s="6" t="s">
        <v>357</v>
      </c>
    </row>
    <row r="32" spans="1:14" x14ac:dyDescent="0.35">
      <c r="A32" t="s">
        <v>339</v>
      </c>
      <c r="B32" t="s">
        <v>42</v>
      </c>
      <c r="C32" t="s">
        <v>43</v>
      </c>
      <c r="D32" t="s">
        <v>201</v>
      </c>
      <c r="E32">
        <v>459.33037675496399</v>
      </c>
      <c r="F32">
        <v>9.6005469455446892</v>
      </c>
      <c r="G32">
        <v>3.5652932667433399E-3</v>
      </c>
      <c r="H32">
        <v>0.19899115388414099</v>
      </c>
      <c r="J32">
        <v>0.9362374</v>
      </c>
      <c r="K32">
        <v>1.034216</v>
      </c>
      <c r="L32">
        <v>0.95224739999999997</v>
      </c>
      <c r="M32" t="s">
        <v>357</v>
      </c>
      <c r="N32" t="s">
        <v>357</v>
      </c>
    </row>
    <row r="33" spans="1:14" x14ac:dyDescent="0.35">
      <c r="A33" t="s">
        <v>339</v>
      </c>
      <c r="B33" t="s">
        <v>46</v>
      </c>
      <c r="C33" t="s">
        <v>47</v>
      </c>
      <c r="D33" t="s">
        <v>204</v>
      </c>
      <c r="E33">
        <v>460.214710000889</v>
      </c>
      <c r="F33">
        <v>10.484880191469017</v>
      </c>
      <c r="G33" t="s">
        <v>93</v>
      </c>
      <c r="H33">
        <v>0.191730292302037</v>
      </c>
      <c r="J33">
        <v>0.90975039999999996</v>
      </c>
      <c r="K33">
        <v>1.034716</v>
      </c>
      <c r="L33">
        <v>1.405815</v>
      </c>
      <c r="M33" t="s">
        <v>357</v>
      </c>
      <c r="N33" t="s">
        <v>357</v>
      </c>
    </row>
    <row r="34" spans="1:14" x14ac:dyDescent="0.35">
      <c r="A34" t="s">
        <v>339</v>
      </c>
      <c r="B34" t="s">
        <v>44</v>
      </c>
      <c r="C34" t="s">
        <v>45</v>
      </c>
      <c r="D34" t="s">
        <v>220</v>
      </c>
      <c r="E34">
        <v>461.192938165996</v>
      </c>
      <c r="F34">
        <v>11.463108356576015</v>
      </c>
      <c r="G34" t="s">
        <v>93</v>
      </c>
      <c r="H34">
        <v>0.183621806899219</v>
      </c>
      <c r="J34">
        <v>0.97306479999999995</v>
      </c>
      <c r="K34">
        <v>1.034618</v>
      </c>
      <c r="L34">
        <v>1.442733</v>
      </c>
      <c r="M34" t="s">
        <v>357</v>
      </c>
      <c r="N34" t="s">
        <v>357</v>
      </c>
    </row>
    <row r="35" spans="1:14" s="6" customFormat="1" x14ac:dyDescent="0.35">
      <c r="A35" s="6" t="s">
        <v>338</v>
      </c>
      <c r="B35" s="6" t="s">
        <v>40</v>
      </c>
      <c r="C35" s="6" t="s">
        <v>70</v>
      </c>
      <c r="D35" s="6" t="s">
        <v>223</v>
      </c>
      <c r="E35" s="6">
        <v>673.89906049064496</v>
      </c>
      <c r="F35" s="6">
        <v>0</v>
      </c>
      <c r="G35" s="6">
        <v>0.220028323411782</v>
      </c>
      <c r="H35" s="6">
        <v>0.33069278999659402</v>
      </c>
      <c r="I35" s="6" t="s">
        <v>350</v>
      </c>
      <c r="J35" s="6">
        <v>1.056298</v>
      </c>
      <c r="K35" s="6">
        <v>1.0568219999999999</v>
      </c>
      <c r="L35" s="6">
        <v>0.89142520000000003</v>
      </c>
    </row>
    <row r="36" spans="1:14" x14ac:dyDescent="0.35">
      <c r="A36" t="s">
        <v>338</v>
      </c>
      <c r="B36" t="s">
        <v>44</v>
      </c>
      <c r="C36" t="s">
        <v>45</v>
      </c>
      <c r="D36" t="s">
        <v>220</v>
      </c>
      <c r="E36">
        <v>676.18433954403395</v>
      </c>
      <c r="F36">
        <v>2.28527905338888</v>
      </c>
      <c r="G36">
        <v>7.01837465889152E-2</v>
      </c>
      <c r="H36">
        <v>0.31490169664270001</v>
      </c>
      <c r="J36">
        <v>1.083159</v>
      </c>
      <c r="K36">
        <v>1.0322309999999999</v>
      </c>
      <c r="L36">
        <v>1.4412879999999999</v>
      </c>
      <c r="M36" t="s">
        <v>357</v>
      </c>
      <c r="N36" t="s">
        <v>357</v>
      </c>
    </row>
    <row r="37" spans="1:14" x14ac:dyDescent="0.35">
      <c r="A37" t="s">
        <v>338</v>
      </c>
      <c r="B37" t="s">
        <v>42</v>
      </c>
      <c r="C37" t="s">
        <v>43</v>
      </c>
      <c r="D37" t="s">
        <v>233</v>
      </c>
      <c r="E37">
        <v>688.16559652045305</v>
      </c>
      <c r="F37">
        <v>14.266536029808094</v>
      </c>
      <c r="G37" t="s">
        <v>93</v>
      </c>
      <c r="H37">
        <v>0.22580787928572499</v>
      </c>
      <c r="J37">
        <v>1.244775</v>
      </c>
      <c r="K37">
        <v>1.2028570000000001</v>
      </c>
      <c r="L37">
        <v>1.3525670000000001</v>
      </c>
      <c r="M37" t="s">
        <v>357</v>
      </c>
      <c r="N37" t="s">
        <v>357</v>
      </c>
    </row>
    <row r="38" spans="1:14" x14ac:dyDescent="0.35">
      <c r="A38" t="s">
        <v>338</v>
      </c>
      <c r="B38" t="s">
        <v>46</v>
      </c>
      <c r="C38" t="s">
        <v>47</v>
      </c>
      <c r="D38" t="s">
        <v>224</v>
      </c>
      <c r="E38">
        <v>688.83782944636698</v>
      </c>
      <c r="F38">
        <v>14.938768955722026</v>
      </c>
      <c r="G38" t="s">
        <v>93</v>
      </c>
      <c r="H38">
        <v>0.22047903746635</v>
      </c>
      <c r="J38">
        <v>1.115559</v>
      </c>
      <c r="K38">
        <v>1.09263</v>
      </c>
      <c r="L38">
        <v>1.207317</v>
      </c>
      <c r="M38" t="s">
        <v>357</v>
      </c>
      <c r="N38" t="s">
        <v>357</v>
      </c>
    </row>
    <row r="39" spans="1:14" s="6" customFormat="1" x14ac:dyDescent="0.35">
      <c r="A39" s="6" t="s">
        <v>337</v>
      </c>
      <c r="B39" s="6" t="s">
        <v>40</v>
      </c>
      <c r="C39" s="6" t="s">
        <v>126</v>
      </c>
      <c r="D39" s="6" t="s">
        <v>236</v>
      </c>
      <c r="E39" s="6">
        <v>221.14238262031401</v>
      </c>
      <c r="F39" s="6">
        <v>0</v>
      </c>
      <c r="G39" s="6">
        <v>0.81324449123432796</v>
      </c>
      <c r="H39" s="6">
        <v>0.44196227240671698</v>
      </c>
      <c r="J39" s="6">
        <v>0.58045009999999997</v>
      </c>
      <c r="K39" s="6">
        <v>0.52568669999999995</v>
      </c>
      <c r="L39" s="6">
        <v>1.7451380000000001</v>
      </c>
      <c r="M39" s="6" t="s">
        <v>358</v>
      </c>
      <c r="N39" s="6" t="s">
        <v>357</v>
      </c>
    </row>
    <row r="40" spans="1:14" x14ac:dyDescent="0.35">
      <c r="A40" t="s">
        <v>337</v>
      </c>
      <c r="B40" t="s">
        <v>238</v>
      </c>
      <c r="C40" t="s">
        <v>45</v>
      </c>
      <c r="D40" t="s">
        <v>237</v>
      </c>
      <c r="E40">
        <v>227.99192206643099</v>
      </c>
      <c r="F40">
        <v>6.8495394461174897</v>
      </c>
      <c r="G40">
        <v>2.6476619711088199E-2</v>
      </c>
      <c r="H40">
        <v>0.40156385239825398</v>
      </c>
      <c r="J40">
        <v>0.6918067</v>
      </c>
      <c r="K40">
        <v>0.73066160000000002</v>
      </c>
      <c r="L40">
        <v>1.685381</v>
      </c>
      <c r="M40" t="s">
        <v>358</v>
      </c>
      <c r="N40" t="s">
        <v>357</v>
      </c>
    </row>
    <row r="41" spans="1:14" x14ac:dyDescent="0.35">
      <c r="A41" t="s">
        <v>337</v>
      </c>
      <c r="B41" t="s">
        <v>46</v>
      </c>
      <c r="C41" t="s">
        <v>47</v>
      </c>
      <c r="D41" t="s">
        <v>239</v>
      </c>
      <c r="E41">
        <v>238.748512682756</v>
      </c>
      <c r="F41">
        <v>17.606130062441991</v>
      </c>
      <c r="G41" t="s">
        <v>93</v>
      </c>
      <c r="H41">
        <v>0.33213840386002302</v>
      </c>
      <c r="J41">
        <v>1.230648</v>
      </c>
      <c r="K41">
        <v>1.2098960000000001</v>
      </c>
      <c r="L41">
        <v>1.7595590000000001</v>
      </c>
      <c r="M41" t="s">
        <v>358</v>
      </c>
      <c r="N41" t="s">
        <v>357</v>
      </c>
    </row>
    <row r="42" spans="1:14" x14ac:dyDescent="0.35">
      <c r="A42" t="s">
        <v>337</v>
      </c>
      <c r="B42" t="s">
        <v>42</v>
      </c>
      <c r="C42" t="s">
        <v>43</v>
      </c>
      <c r="D42" t="s">
        <v>240</v>
      </c>
      <c r="E42">
        <v>243.46992577056</v>
      </c>
      <c r="F42">
        <v>22.327543150245987</v>
      </c>
      <c r="G42" t="s">
        <v>93</v>
      </c>
      <c r="J42">
        <v>0.97886649999999997</v>
      </c>
      <c r="K42">
        <v>1.041639</v>
      </c>
      <c r="L42">
        <v>1.4691940000000001</v>
      </c>
      <c r="M42" t="s">
        <v>357</v>
      </c>
      <c r="N42" t="s">
        <v>357</v>
      </c>
    </row>
    <row r="43" spans="1:14" s="6" customFormat="1" x14ac:dyDescent="0.35">
      <c r="A43" s="6" t="s">
        <v>336</v>
      </c>
      <c r="B43" s="6" t="s">
        <v>44</v>
      </c>
      <c r="C43" s="6" t="s">
        <v>45</v>
      </c>
      <c r="D43" s="6" t="s">
        <v>247</v>
      </c>
      <c r="E43" s="6">
        <v>439.73569740860199</v>
      </c>
      <c r="F43" s="6">
        <v>0</v>
      </c>
      <c r="G43" s="6">
        <v>0.79820307172389304</v>
      </c>
      <c r="H43" s="6">
        <v>0.57172993978766495</v>
      </c>
      <c r="J43" s="6">
        <v>0.96074020000000004</v>
      </c>
      <c r="K43" s="6">
        <v>1.0567489999999999</v>
      </c>
      <c r="L43" s="6">
        <v>1.6173409999999999</v>
      </c>
      <c r="M43" s="6" t="s">
        <v>358</v>
      </c>
      <c r="N43" s="6" t="s">
        <v>357</v>
      </c>
    </row>
    <row r="44" spans="1:14" x14ac:dyDescent="0.35">
      <c r="A44" t="s">
        <v>336</v>
      </c>
      <c r="B44" t="s">
        <v>40</v>
      </c>
      <c r="C44" t="s">
        <v>249</v>
      </c>
      <c r="D44" t="s">
        <v>248</v>
      </c>
      <c r="E44">
        <v>443.29983557067902</v>
      </c>
      <c r="F44">
        <v>3.5641381620770902</v>
      </c>
      <c r="G44">
        <v>0.13432926129548101</v>
      </c>
      <c r="H44">
        <v>0.55586759157094001</v>
      </c>
      <c r="J44">
        <v>0.96074020000000004</v>
      </c>
      <c r="K44">
        <v>1.0567489999999999</v>
      </c>
      <c r="L44">
        <v>1.424385</v>
      </c>
      <c r="M44" t="s">
        <v>358</v>
      </c>
      <c r="N44" t="s">
        <v>358</v>
      </c>
    </row>
    <row r="45" spans="1:14" x14ac:dyDescent="0.35">
      <c r="A45" t="s">
        <v>336</v>
      </c>
      <c r="B45" t="s">
        <v>42</v>
      </c>
      <c r="C45" t="s">
        <v>43</v>
      </c>
      <c r="D45" t="s">
        <v>255</v>
      </c>
      <c r="E45">
        <v>464.25175597048701</v>
      </c>
      <c r="F45">
        <v>24.516058561885018</v>
      </c>
      <c r="G45" t="s">
        <v>93</v>
      </c>
      <c r="H45">
        <v>0.450000240321976</v>
      </c>
      <c r="J45">
        <v>1.6084560000000001</v>
      </c>
      <c r="K45">
        <v>2.7167490000000001</v>
      </c>
      <c r="L45">
        <v>2.2307030000000001</v>
      </c>
      <c r="M45" t="s">
        <v>358</v>
      </c>
      <c r="N45" t="s">
        <v>358</v>
      </c>
    </row>
    <row r="46" spans="1:14" x14ac:dyDescent="0.35">
      <c r="A46" t="s">
        <v>336</v>
      </c>
      <c r="B46" t="s">
        <v>46</v>
      </c>
      <c r="C46" t="s">
        <v>47</v>
      </c>
      <c r="D46" t="s">
        <v>254</v>
      </c>
      <c r="E46">
        <v>465.20448299471599</v>
      </c>
      <c r="F46">
        <v>25.468785586113995</v>
      </c>
      <c r="G46" t="s">
        <v>93</v>
      </c>
      <c r="H46">
        <v>0.44462723018704198</v>
      </c>
      <c r="I46" t="s">
        <v>350</v>
      </c>
      <c r="J46">
        <v>1.246942</v>
      </c>
      <c r="K46">
        <v>1.5620050000000001</v>
      </c>
      <c r="L46">
        <v>1.925797</v>
      </c>
      <c r="M46" t="s">
        <v>357</v>
      </c>
      <c r="N46" t="s">
        <v>357</v>
      </c>
    </row>
    <row r="47" spans="1:14" s="6" customFormat="1" x14ac:dyDescent="0.35">
      <c r="A47" s="6" t="s">
        <v>335</v>
      </c>
      <c r="B47" s="6" t="s">
        <v>44</v>
      </c>
      <c r="C47" s="7" t="s">
        <v>45</v>
      </c>
      <c r="D47" s="6" t="s">
        <v>256</v>
      </c>
      <c r="E47" s="6">
        <v>126.819971594601</v>
      </c>
      <c r="F47" s="6">
        <v>0</v>
      </c>
      <c r="G47" s="6">
        <v>0.34336305930614902</v>
      </c>
      <c r="H47" s="6">
        <v>0.34845459112810701</v>
      </c>
      <c r="J47" s="6">
        <v>0.7814778</v>
      </c>
      <c r="K47" s="6">
        <v>0.59399550000000001</v>
      </c>
      <c r="L47" s="6">
        <v>0.750606</v>
      </c>
      <c r="M47" s="6" t="s">
        <v>358</v>
      </c>
      <c r="N47" s="6" t="s">
        <v>357</v>
      </c>
    </row>
    <row r="48" spans="1:14" x14ac:dyDescent="0.35">
      <c r="A48" t="s">
        <v>335</v>
      </c>
      <c r="B48" t="s">
        <v>40</v>
      </c>
      <c r="C48" s="5" t="s">
        <v>126</v>
      </c>
      <c r="D48" t="s">
        <v>257</v>
      </c>
      <c r="E48">
        <v>128.32815075865901</v>
      </c>
      <c r="F48">
        <v>1.5081791640576201</v>
      </c>
      <c r="G48">
        <v>0.161531276634231</v>
      </c>
      <c r="H48">
        <v>0.33835002568336497</v>
      </c>
      <c r="J48">
        <v>0.7814778</v>
      </c>
      <c r="K48">
        <v>0.59399550000000001</v>
      </c>
      <c r="L48">
        <v>0.7599534</v>
      </c>
    </row>
    <row r="49" spans="1:14" x14ac:dyDescent="0.35">
      <c r="A49" t="s">
        <v>335</v>
      </c>
      <c r="B49" t="s">
        <v>46</v>
      </c>
      <c r="C49" s="5" t="s">
        <v>47</v>
      </c>
      <c r="D49" t="s">
        <v>258</v>
      </c>
      <c r="E49">
        <v>130.54939655216799</v>
      </c>
      <c r="F49">
        <v>3.7294249575672</v>
      </c>
      <c r="G49">
        <v>5.3200930698508397E-2</v>
      </c>
      <c r="H49">
        <v>0.32318196878377498</v>
      </c>
      <c r="J49">
        <v>0.79560989999999998</v>
      </c>
      <c r="K49">
        <v>0.69306040000000002</v>
      </c>
      <c r="L49">
        <v>2.448985</v>
      </c>
      <c r="M49" t="s">
        <v>358</v>
      </c>
      <c r="N49" t="s">
        <v>357</v>
      </c>
    </row>
    <row r="50" spans="1:14" x14ac:dyDescent="0.35">
      <c r="A50" t="s">
        <v>335</v>
      </c>
      <c r="B50" t="s">
        <v>42</v>
      </c>
      <c r="C50" s="5" t="s">
        <v>43</v>
      </c>
      <c r="D50" t="s">
        <v>259</v>
      </c>
      <c r="E50">
        <v>133.74487517696801</v>
      </c>
      <c r="F50">
        <f>E50-E47</f>
        <v>6.9249035823670084</v>
      </c>
      <c r="G50" t="s">
        <v>93</v>
      </c>
      <c r="H50">
        <v>0.30074927105536903</v>
      </c>
      <c r="J50">
        <v>1.0352159999999999</v>
      </c>
      <c r="K50">
        <v>0.8393777</v>
      </c>
      <c r="L50">
        <v>0.82445789999999997</v>
      </c>
      <c r="M50" t="s">
        <v>358</v>
      </c>
      <c r="N50" t="s">
        <v>357</v>
      </c>
    </row>
    <row r="51" spans="1:14" s="6" customFormat="1" x14ac:dyDescent="0.35">
      <c r="A51" s="6" t="s">
        <v>334</v>
      </c>
      <c r="B51" s="6" t="s">
        <v>42</v>
      </c>
      <c r="C51" s="6" t="s">
        <v>43</v>
      </c>
      <c r="D51" s="6" t="s">
        <v>260</v>
      </c>
      <c r="E51" s="6">
        <v>321.36269193121501</v>
      </c>
      <c r="F51" s="6">
        <v>0</v>
      </c>
      <c r="G51" s="6">
        <v>0.55721318874974302</v>
      </c>
      <c r="H51" s="6">
        <v>0.33776072487143899</v>
      </c>
      <c r="J51" s="6">
        <v>0.73719420000000002</v>
      </c>
      <c r="K51" s="6">
        <v>0.6945616</v>
      </c>
      <c r="L51" s="6">
        <v>1.822173</v>
      </c>
      <c r="M51" s="6" t="s">
        <v>358</v>
      </c>
      <c r="N51" s="6" t="s">
        <v>357</v>
      </c>
    </row>
    <row r="52" spans="1:14" x14ac:dyDescent="0.35">
      <c r="A52" t="s">
        <v>334</v>
      </c>
      <c r="B52" t="s">
        <v>264</v>
      </c>
      <c r="C52" t="s">
        <v>126</v>
      </c>
      <c r="D52" t="s">
        <v>261</v>
      </c>
      <c r="E52">
        <v>324.03975757759201</v>
      </c>
      <c r="F52">
        <v>2.6770656463775699</v>
      </c>
      <c r="G52">
        <v>0.14611808382365901</v>
      </c>
      <c r="H52">
        <v>0.31942098410620301</v>
      </c>
      <c r="J52">
        <v>0.73719420000000002</v>
      </c>
      <c r="K52">
        <v>0.6945616</v>
      </c>
      <c r="L52">
        <v>1.114903</v>
      </c>
    </row>
    <row r="53" spans="1:14" x14ac:dyDescent="0.35">
      <c r="A53" t="s">
        <v>334</v>
      </c>
      <c r="B53" t="s">
        <v>44</v>
      </c>
      <c r="C53" t="s">
        <v>45</v>
      </c>
      <c r="D53" t="s">
        <v>262</v>
      </c>
      <c r="E53">
        <v>326.91237599544598</v>
      </c>
      <c r="F53">
        <v>5.5496840642313696</v>
      </c>
      <c r="G53">
        <v>3.4747439269078903E-2</v>
      </c>
      <c r="H53">
        <v>0.28472682982578201</v>
      </c>
      <c r="J53">
        <v>0.79249340000000001</v>
      </c>
      <c r="K53">
        <v>0.77046970000000004</v>
      </c>
      <c r="L53">
        <v>1.0544960000000001</v>
      </c>
      <c r="M53" t="s">
        <v>358</v>
      </c>
      <c r="N53" t="s">
        <v>357</v>
      </c>
    </row>
    <row r="54" spans="1:14" x14ac:dyDescent="0.35">
      <c r="A54" t="s">
        <v>334</v>
      </c>
      <c r="B54" t="s">
        <v>46</v>
      </c>
      <c r="C54" s="5" t="s">
        <v>47</v>
      </c>
      <c r="D54" t="s">
        <v>265</v>
      </c>
      <c r="E54">
        <v>334.08638595575297</v>
      </c>
      <c r="F54">
        <f>E54-E51</f>
        <v>12.723694024537963</v>
      </c>
      <c r="G54" t="s">
        <v>93</v>
      </c>
      <c r="H54">
        <v>0.245948592101915</v>
      </c>
      <c r="J54">
        <v>0.97728150000000003</v>
      </c>
      <c r="K54">
        <v>0.88090360000000001</v>
      </c>
      <c r="L54">
        <v>1.0881940000000001</v>
      </c>
      <c r="M54" t="s">
        <v>358</v>
      </c>
      <c r="N54" t="s">
        <v>357</v>
      </c>
    </row>
    <row r="55" spans="1:14" s="6" customFormat="1" x14ac:dyDescent="0.35">
      <c r="A55" s="6" t="s">
        <v>333</v>
      </c>
      <c r="B55" s="6" t="s">
        <v>40</v>
      </c>
      <c r="C55" s="7" t="s">
        <v>249</v>
      </c>
      <c r="D55" s="6" t="s">
        <v>266</v>
      </c>
      <c r="E55" s="6">
        <v>151.97080448254999</v>
      </c>
      <c r="F55" s="6">
        <v>0</v>
      </c>
      <c r="G55" s="6">
        <v>0.59995494080662304</v>
      </c>
      <c r="H55" s="6">
        <v>0.26610162403951798</v>
      </c>
      <c r="I55" s="6" t="s">
        <v>350</v>
      </c>
      <c r="J55" s="6">
        <v>0.87</v>
      </c>
      <c r="K55" s="6" t="s">
        <v>36</v>
      </c>
      <c r="L55" s="6">
        <v>5.7944009999999997</v>
      </c>
    </row>
    <row r="56" spans="1:14" x14ac:dyDescent="0.35">
      <c r="A56" t="s">
        <v>333</v>
      </c>
      <c r="B56" t="s">
        <v>42</v>
      </c>
      <c r="C56" s="5" t="s">
        <v>43</v>
      </c>
      <c r="D56" t="s">
        <v>267</v>
      </c>
      <c r="E56">
        <v>153.98097561633799</v>
      </c>
      <c r="F56">
        <v>2.0101711337881301</v>
      </c>
      <c r="G56">
        <v>0.21959149664017999</v>
      </c>
      <c r="H56">
        <v>0.25089248570266298</v>
      </c>
      <c r="J56">
        <v>2.0121030000000002</v>
      </c>
      <c r="K56" t="s">
        <v>36</v>
      </c>
      <c r="L56">
        <v>4.8696710000000003</v>
      </c>
      <c r="M56" t="s">
        <v>358</v>
      </c>
      <c r="N56" t="s">
        <v>357</v>
      </c>
    </row>
    <row r="57" spans="1:14" x14ac:dyDescent="0.35">
      <c r="A57" t="s">
        <v>333</v>
      </c>
      <c r="B57" t="s">
        <v>44</v>
      </c>
      <c r="C57" s="5" t="s">
        <v>45</v>
      </c>
      <c r="D57" t="s">
        <v>268</v>
      </c>
      <c r="E57">
        <v>156.913044080943</v>
      </c>
      <c r="F57">
        <v>4.9422395983928897</v>
      </c>
      <c r="G57">
        <v>5.0690309314353497E-2</v>
      </c>
      <c r="H57">
        <v>0.22814123764550201</v>
      </c>
      <c r="J57">
        <v>0.98264790000000002</v>
      </c>
      <c r="K57">
        <v>1.0686089999999999</v>
      </c>
      <c r="L57">
        <v>5.3147409999999997</v>
      </c>
      <c r="M57" t="s">
        <v>358</v>
      </c>
      <c r="N57" t="s">
        <v>357</v>
      </c>
    </row>
    <row r="58" spans="1:14" x14ac:dyDescent="0.35">
      <c r="A58" t="s">
        <v>333</v>
      </c>
      <c r="B58" t="s">
        <v>46</v>
      </c>
      <c r="C58" s="5" t="s">
        <v>47</v>
      </c>
      <c r="D58" t="s">
        <v>269</v>
      </c>
      <c r="E58">
        <v>164.328270880856</v>
      </c>
      <c r="F58">
        <f>E58-E55</f>
        <v>12.357466398306002</v>
      </c>
      <c r="G58" t="s">
        <v>93</v>
      </c>
      <c r="H58">
        <v>0.167471743883016</v>
      </c>
      <c r="I58" t="s">
        <v>350</v>
      </c>
      <c r="J58">
        <v>0.95597540000000003</v>
      </c>
      <c r="K58">
        <v>1.03687</v>
      </c>
      <c r="L58">
        <v>5.1268269999999996</v>
      </c>
      <c r="M58" t="s">
        <v>358</v>
      </c>
      <c r="N58" t="s">
        <v>357</v>
      </c>
    </row>
    <row r="59" spans="1:14" s="6" customFormat="1" x14ac:dyDescent="0.35">
      <c r="A59" s="6" t="s">
        <v>332</v>
      </c>
      <c r="B59" s="6" t="s">
        <v>40</v>
      </c>
      <c r="C59" s="6" t="s">
        <v>70</v>
      </c>
      <c r="D59" s="6" t="s">
        <v>274</v>
      </c>
      <c r="E59" s="6">
        <v>353.020374478468</v>
      </c>
      <c r="F59" s="6">
        <v>0</v>
      </c>
      <c r="G59" s="6">
        <v>0.40490218056510502</v>
      </c>
      <c r="H59" s="6">
        <v>0.378604687358093</v>
      </c>
      <c r="J59" s="6">
        <v>0.79330579999999995</v>
      </c>
      <c r="K59" s="6">
        <v>0.83712399999999998</v>
      </c>
      <c r="L59" s="6">
        <v>1.2559750000000001</v>
      </c>
      <c r="M59" s="6" t="s">
        <v>358</v>
      </c>
      <c r="N59" s="6" t="s">
        <v>357</v>
      </c>
    </row>
    <row r="60" spans="1:14" x14ac:dyDescent="0.35">
      <c r="A60" t="s">
        <v>332</v>
      </c>
      <c r="B60" t="s">
        <v>44</v>
      </c>
      <c r="C60" t="s">
        <v>45</v>
      </c>
      <c r="D60" t="s">
        <v>275</v>
      </c>
      <c r="E60">
        <v>355.526362359899</v>
      </c>
      <c r="F60">
        <v>2.5059878814302001</v>
      </c>
      <c r="G60">
        <v>0.115659620059785</v>
      </c>
      <c r="H60">
        <v>0.34936622787810201</v>
      </c>
      <c r="J60">
        <v>0.8191948</v>
      </c>
      <c r="K60">
        <v>0.81457670000000004</v>
      </c>
      <c r="L60">
        <v>1.25397</v>
      </c>
      <c r="M60" t="s">
        <v>358</v>
      </c>
      <c r="N60" t="s">
        <v>357</v>
      </c>
    </row>
    <row r="61" spans="1:14" x14ac:dyDescent="0.35">
      <c r="A61" t="s">
        <v>332</v>
      </c>
      <c r="B61" t="s">
        <v>46</v>
      </c>
      <c r="C61" t="s">
        <v>47</v>
      </c>
      <c r="D61" t="s">
        <v>276</v>
      </c>
      <c r="E61">
        <v>357.62049874183901</v>
      </c>
      <c r="F61">
        <v>4.6001242633701596</v>
      </c>
      <c r="G61">
        <v>4.0592502285378501E-2</v>
      </c>
      <c r="H61">
        <v>0.34874094486275398</v>
      </c>
      <c r="J61">
        <v>0.79546209999999995</v>
      </c>
      <c r="K61">
        <v>0.89222840000000003</v>
      </c>
      <c r="L61">
        <v>1.4200459999999999</v>
      </c>
      <c r="M61" t="s">
        <v>358</v>
      </c>
      <c r="N61" t="s">
        <v>357</v>
      </c>
    </row>
    <row r="62" spans="1:14" x14ac:dyDescent="0.35">
      <c r="A62" t="s">
        <v>332</v>
      </c>
      <c r="B62" t="s">
        <v>42</v>
      </c>
      <c r="C62" t="s">
        <v>43</v>
      </c>
      <c r="D62" t="s">
        <v>277</v>
      </c>
      <c r="E62">
        <v>361.847289578107</v>
      </c>
      <c r="F62">
        <v>8.8269150996383701</v>
      </c>
      <c r="G62">
        <v>4.9046707169596096E-3</v>
      </c>
      <c r="H62">
        <v>0.30601789198579998</v>
      </c>
      <c r="J62">
        <v>0.79726200000000003</v>
      </c>
      <c r="K62">
        <v>0.89663099999999996</v>
      </c>
      <c r="L62">
        <v>1.1107610000000001</v>
      </c>
      <c r="M62" t="s">
        <v>357</v>
      </c>
      <c r="N62" t="s">
        <v>357</v>
      </c>
    </row>
    <row r="63" spans="1:14" s="6" customFormat="1" x14ac:dyDescent="0.35">
      <c r="A63" s="6" t="s">
        <v>331</v>
      </c>
      <c r="B63" s="6" t="s">
        <v>40</v>
      </c>
      <c r="C63" s="6" t="s">
        <v>282</v>
      </c>
      <c r="D63" s="6" t="s">
        <v>280</v>
      </c>
      <c r="E63" s="6">
        <v>127.19968844808901</v>
      </c>
      <c r="F63" s="6">
        <v>0</v>
      </c>
      <c r="G63" s="6">
        <v>0.166060987484103</v>
      </c>
      <c r="H63" s="6">
        <v>0.247792437643921</v>
      </c>
      <c r="I63" s="6" t="s">
        <v>350</v>
      </c>
      <c r="J63" s="6">
        <v>0.93819109999999994</v>
      </c>
      <c r="K63" s="6">
        <v>0.91263559999999999</v>
      </c>
      <c r="L63" s="6">
        <v>6.9284169999999996</v>
      </c>
    </row>
    <row r="64" spans="1:14" x14ac:dyDescent="0.35">
      <c r="A64" t="s">
        <v>331</v>
      </c>
      <c r="B64" t="s">
        <v>42</v>
      </c>
      <c r="C64" t="s">
        <v>43</v>
      </c>
      <c r="D64" t="s">
        <v>281</v>
      </c>
      <c r="E64">
        <v>127.81929048713999</v>
      </c>
      <c r="F64">
        <v>0.61960203905168498</v>
      </c>
      <c r="G64">
        <v>0.121821163439192</v>
      </c>
      <c r="H64">
        <v>0.22741430652219199</v>
      </c>
      <c r="J64">
        <v>0.95945159999999996</v>
      </c>
      <c r="K64">
        <v>0.92708429999999997</v>
      </c>
      <c r="L64">
        <v>8.1836509999999993</v>
      </c>
      <c r="M64" t="s">
        <v>358</v>
      </c>
      <c r="N64" t="s">
        <v>357</v>
      </c>
    </row>
    <row r="65" spans="1:14" x14ac:dyDescent="0.35">
      <c r="A65" t="s">
        <v>331</v>
      </c>
      <c r="B65" t="s">
        <v>44</v>
      </c>
      <c r="C65" s="5" t="s">
        <v>45</v>
      </c>
      <c r="D65" t="s">
        <v>180</v>
      </c>
      <c r="E65">
        <v>138.150477530904</v>
      </c>
      <c r="F65">
        <f>E65-E63</f>
        <v>10.950789082814993</v>
      </c>
      <c r="G65" t="s">
        <v>93</v>
      </c>
      <c r="H65">
        <v>0.15886258164737199</v>
      </c>
      <c r="J65">
        <v>1.3280749999999999</v>
      </c>
      <c r="K65">
        <v>1.2813349999999999</v>
      </c>
      <c r="L65">
        <v>12.30556</v>
      </c>
      <c r="M65" t="s">
        <v>358</v>
      </c>
      <c r="N65" t="s">
        <v>357</v>
      </c>
    </row>
    <row r="66" spans="1:14" x14ac:dyDescent="0.35">
      <c r="A66" t="s">
        <v>331</v>
      </c>
      <c r="B66" t="s">
        <v>46</v>
      </c>
      <c r="C66" t="s">
        <v>47</v>
      </c>
      <c r="D66" t="s">
        <v>285</v>
      </c>
      <c r="E66">
        <v>139.326739730968</v>
      </c>
      <c r="F66">
        <f>E66-E64</f>
        <v>11.507449243828006</v>
      </c>
      <c r="G66" t="s">
        <v>93</v>
      </c>
      <c r="H66">
        <v>0.14870585011325599</v>
      </c>
      <c r="J66">
        <v>1.1586240000000001</v>
      </c>
      <c r="K66">
        <v>1.4220120000000001</v>
      </c>
      <c r="L66">
        <v>2.8095119999999998</v>
      </c>
      <c r="M66" t="s">
        <v>358</v>
      </c>
      <c r="N66" t="s">
        <v>357</v>
      </c>
    </row>
    <row r="67" spans="1:14" s="6" customFormat="1" x14ac:dyDescent="0.35">
      <c r="A67" s="6" t="s">
        <v>330</v>
      </c>
      <c r="B67" s="6" t="s">
        <v>40</v>
      </c>
      <c r="C67" s="6" t="s">
        <v>292</v>
      </c>
      <c r="D67" s="6" t="s">
        <v>286</v>
      </c>
      <c r="E67" s="6">
        <v>660.45130340864796</v>
      </c>
      <c r="F67" s="6">
        <v>0</v>
      </c>
      <c r="G67" s="6">
        <v>8.3953566762280399E-2</v>
      </c>
      <c r="H67" s="6">
        <v>9.4139299572192497E-2</v>
      </c>
      <c r="J67" s="6">
        <v>1.0105710000000001</v>
      </c>
      <c r="K67" s="6">
        <v>1.109437</v>
      </c>
      <c r="L67" s="6">
        <v>0.85399979999999998</v>
      </c>
      <c r="M67" s="6" t="s">
        <v>357</v>
      </c>
      <c r="N67" s="6" t="s">
        <v>357</v>
      </c>
    </row>
    <row r="68" spans="1:14" x14ac:dyDescent="0.35">
      <c r="A68" t="s">
        <v>330</v>
      </c>
      <c r="B68" t="s">
        <v>44</v>
      </c>
      <c r="C68" t="s">
        <v>45</v>
      </c>
      <c r="D68" t="s">
        <v>287</v>
      </c>
      <c r="E68">
        <v>660.960335867715</v>
      </c>
      <c r="F68">
        <v>0.50903245906749806</v>
      </c>
      <c r="G68">
        <v>6.5088484217899104E-2</v>
      </c>
      <c r="H68">
        <v>0.10781671544129801</v>
      </c>
      <c r="J68">
        <v>1.0382849999999999</v>
      </c>
      <c r="K68">
        <v>1.139284</v>
      </c>
      <c r="L68">
        <v>1.0539620000000001</v>
      </c>
      <c r="M68" t="s">
        <v>357</v>
      </c>
      <c r="N68" t="s">
        <v>357</v>
      </c>
    </row>
    <row r="69" spans="1:14" x14ac:dyDescent="0.35">
      <c r="A69" t="s">
        <v>330</v>
      </c>
      <c r="B69" t="s">
        <v>46</v>
      </c>
      <c r="C69" t="s">
        <v>47</v>
      </c>
      <c r="D69" t="s">
        <v>288</v>
      </c>
      <c r="E69">
        <v>661.40921065688406</v>
      </c>
      <c r="F69">
        <v>0.95790724823609696</v>
      </c>
      <c r="G69">
        <v>5.2003459501756603E-2</v>
      </c>
      <c r="H69">
        <v>6.6381152306799598E-2</v>
      </c>
      <c r="J69">
        <v>1.031671</v>
      </c>
      <c r="K69">
        <v>1.103413</v>
      </c>
      <c r="L69">
        <v>0.83935789999999999</v>
      </c>
      <c r="M69" t="s">
        <v>358</v>
      </c>
      <c r="N69" t="s">
        <v>357</v>
      </c>
    </row>
    <row r="70" spans="1:14" x14ac:dyDescent="0.35">
      <c r="A70" t="s">
        <v>330</v>
      </c>
      <c r="B70" t="s">
        <v>42</v>
      </c>
      <c r="C70" t="s">
        <v>43</v>
      </c>
      <c r="D70" t="s">
        <v>291</v>
      </c>
      <c r="E70">
        <v>664.77034286186301</v>
      </c>
      <c r="F70">
        <v>4.3190394532154004</v>
      </c>
      <c r="G70">
        <v>9.6866063507392696E-3</v>
      </c>
      <c r="H70">
        <v>5.3323553645487999E-2</v>
      </c>
      <c r="J70">
        <v>1.049401</v>
      </c>
      <c r="K70">
        <v>1.170345</v>
      </c>
      <c r="L70">
        <v>0.88750220000000002</v>
      </c>
      <c r="M70" t="s">
        <v>357</v>
      </c>
      <c r="N70" t="s">
        <v>357</v>
      </c>
    </row>
    <row r="71" spans="1:14" s="6" customFormat="1" x14ac:dyDescent="0.35">
      <c r="A71" s="6" t="s">
        <v>348</v>
      </c>
      <c r="B71" s="6" t="s">
        <v>40</v>
      </c>
      <c r="C71" s="6" t="s">
        <v>41</v>
      </c>
      <c r="D71" s="6" t="s">
        <v>35</v>
      </c>
      <c r="E71" s="6">
        <v>317.01828458463899</v>
      </c>
      <c r="F71" s="6">
        <v>0</v>
      </c>
      <c r="G71" s="6">
        <v>0.14511069967232701</v>
      </c>
      <c r="H71" s="6">
        <v>0.19564829627365299</v>
      </c>
      <c r="J71" s="6">
        <v>1.1156189999999999</v>
      </c>
      <c r="K71" s="6">
        <v>1.1943220000000001</v>
      </c>
      <c r="L71" s="6">
        <v>0.68683110000000003</v>
      </c>
      <c r="M71" s="6" t="s">
        <v>358</v>
      </c>
      <c r="N71" s="6" t="s">
        <v>357</v>
      </c>
    </row>
    <row r="72" spans="1:14" x14ac:dyDescent="0.35">
      <c r="A72" t="s">
        <v>348</v>
      </c>
      <c r="B72" t="s">
        <v>42</v>
      </c>
      <c r="C72" t="s">
        <v>43</v>
      </c>
      <c r="D72" t="s">
        <v>37</v>
      </c>
      <c r="E72">
        <v>317.57134154195398</v>
      </c>
      <c r="F72">
        <v>0.55305695731516402</v>
      </c>
      <c r="G72">
        <v>0.11005369890097599</v>
      </c>
      <c r="H72">
        <v>0.19109615424514101</v>
      </c>
      <c r="J72">
        <v>1.129707</v>
      </c>
      <c r="K72">
        <v>1.1829240000000001</v>
      </c>
      <c r="L72">
        <v>1.090282</v>
      </c>
      <c r="M72" t="s">
        <v>358</v>
      </c>
      <c r="N72" t="s">
        <v>357</v>
      </c>
    </row>
    <row r="73" spans="1:14" x14ac:dyDescent="0.35">
      <c r="A73" t="s">
        <v>348</v>
      </c>
      <c r="B73" t="s">
        <v>44</v>
      </c>
      <c r="C73" t="s">
        <v>45</v>
      </c>
      <c r="D73" t="s">
        <v>38</v>
      </c>
      <c r="E73">
        <v>322.37837337586501</v>
      </c>
      <c r="F73">
        <v>5.3600887912264197</v>
      </c>
      <c r="G73">
        <v>9.9488055779399908E-3</v>
      </c>
      <c r="H73">
        <v>0.15042909909103599</v>
      </c>
      <c r="J73">
        <v>1.2173909999999999</v>
      </c>
      <c r="K73">
        <v>1.473638</v>
      </c>
      <c r="L73">
        <v>0.66311100000000001</v>
      </c>
      <c r="M73" t="s">
        <v>358</v>
      </c>
      <c r="N73" t="s">
        <v>357</v>
      </c>
    </row>
    <row r="74" spans="1:14" x14ac:dyDescent="0.35">
      <c r="A74" t="s">
        <v>348</v>
      </c>
      <c r="B74" t="s">
        <v>46</v>
      </c>
      <c r="C74" t="s">
        <v>47</v>
      </c>
      <c r="D74" t="s">
        <v>39</v>
      </c>
      <c r="E74">
        <v>326.15353029367299</v>
      </c>
      <c r="F74">
        <v>9.1352457090340007</v>
      </c>
      <c r="G74">
        <v>1.50662800227961E-3</v>
      </c>
      <c r="H74">
        <v>8.0279577332683302E-2</v>
      </c>
      <c r="J74">
        <v>1.2173879999999999</v>
      </c>
      <c r="K74">
        <v>1.4117090000000001</v>
      </c>
      <c r="L74">
        <v>0.84179610000000005</v>
      </c>
      <c r="M74" t="s">
        <v>358</v>
      </c>
      <c r="N74" t="s">
        <v>357</v>
      </c>
    </row>
    <row r="75" spans="1:14" s="6" customFormat="1" x14ac:dyDescent="0.35">
      <c r="A75" s="6" t="s">
        <v>329</v>
      </c>
      <c r="B75" s="6" t="s">
        <v>44</v>
      </c>
      <c r="C75" s="6" t="s">
        <v>45</v>
      </c>
      <c r="D75" s="6" t="s">
        <v>295</v>
      </c>
      <c r="E75" s="6">
        <v>259.31826178222002</v>
      </c>
      <c r="F75" s="6">
        <v>0</v>
      </c>
      <c r="G75" s="6">
        <v>0.146560953425869</v>
      </c>
      <c r="H75" s="6">
        <v>0.19216323268508001</v>
      </c>
      <c r="J75" s="6">
        <v>0.85935799999999996</v>
      </c>
      <c r="K75" s="6">
        <v>0.84242130000000004</v>
      </c>
      <c r="L75" s="6">
        <v>1.266902</v>
      </c>
      <c r="M75" s="6" t="s">
        <v>357</v>
      </c>
      <c r="N75" s="6" t="s">
        <v>357</v>
      </c>
    </row>
    <row r="76" spans="1:14" x14ac:dyDescent="0.35">
      <c r="A76" t="s">
        <v>329</v>
      </c>
      <c r="B76" t="s">
        <v>40</v>
      </c>
      <c r="C76" t="s">
        <v>298</v>
      </c>
      <c r="D76" t="s">
        <v>296</v>
      </c>
      <c r="E76">
        <v>260.11146769545701</v>
      </c>
      <c r="F76">
        <v>0.79320591323744305</v>
      </c>
      <c r="G76">
        <v>9.8577047412611501E-2</v>
      </c>
      <c r="H76">
        <v>0.185598119095224</v>
      </c>
      <c r="J76">
        <v>0.85935799999999996</v>
      </c>
      <c r="K76">
        <v>0.84242130000000004</v>
      </c>
      <c r="L76">
        <v>1.1167400000000001</v>
      </c>
      <c r="M76" t="s">
        <v>358</v>
      </c>
      <c r="N76" t="s">
        <v>357</v>
      </c>
    </row>
    <row r="77" spans="1:14" x14ac:dyDescent="0.35">
      <c r="A77" t="s">
        <v>329</v>
      </c>
      <c r="B77" t="s">
        <v>42</v>
      </c>
      <c r="C77" t="s">
        <v>43</v>
      </c>
      <c r="D77" t="s">
        <v>297</v>
      </c>
      <c r="E77">
        <v>260.39002236442798</v>
      </c>
      <c r="F77">
        <v>1.07176058220836</v>
      </c>
      <c r="G77">
        <v>8.5760721917004401E-2</v>
      </c>
      <c r="H77">
        <v>0.16644097693487001</v>
      </c>
      <c r="J77">
        <v>1.006254</v>
      </c>
      <c r="K77">
        <v>1.099046</v>
      </c>
      <c r="L77">
        <v>0.76455169999999995</v>
      </c>
      <c r="M77" t="s">
        <v>358</v>
      </c>
      <c r="N77" t="s">
        <v>357</v>
      </c>
    </row>
    <row r="78" spans="1:14" x14ac:dyDescent="0.35">
      <c r="A78" t="s">
        <v>329</v>
      </c>
      <c r="B78" t="s">
        <v>46</v>
      </c>
      <c r="C78" t="s">
        <v>47</v>
      </c>
      <c r="D78" t="s">
        <v>299</v>
      </c>
      <c r="E78">
        <v>269.41805987696301</v>
      </c>
      <c r="F78">
        <f>E78-E75</f>
        <v>10.099798094742994</v>
      </c>
      <c r="G78" t="s">
        <v>93</v>
      </c>
      <c r="H78">
        <v>6.7158309784259601E-2</v>
      </c>
      <c r="J78">
        <v>1.0039089999999999</v>
      </c>
      <c r="K78">
        <v>0.96430660000000001</v>
      </c>
      <c r="L78">
        <v>1.1772609999999999</v>
      </c>
      <c r="M78" t="s">
        <v>358</v>
      </c>
      <c r="N78" t="s">
        <v>357</v>
      </c>
    </row>
    <row r="79" spans="1:14" s="6" customFormat="1" x14ac:dyDescent="0.35">
      <c r="A79" s="6" t="s">
        <v>328</v>
      </c>
      <c r="B79" s="6" t="s">
        <v>40</v>
      </c>
      <c r="C79" s="6" t="s">
        <v>282</v>
      </c>
      <c r="D79" s="6" t="s">
        <v>300</v>
      </c>
      <c r="E79" s="6">
        <v>307.17321097916999</v>
      </c>
      <c r="F79" s="6">
        <v>0</v>
      </c>
      <c r="G79" s="6">
        <v>0.26825555785210597</v>
      </c>
      <c r="H79" s="6">
        <v>0.31897613983604201</v>
      </c>
      <c r="J79" s="6">
        <v>0.93581199999999998</v>
      </c>
      <c r="K79" s="6">
        <v>0.95008720000000002</v>
      </c>
      <c r="L79" s="6">
        <v>0.97022249999999999</v>
      </c>
      <c r="M79" s="6" t="s">
        <v>357</v>
      </c>
      <c r="N79" s="6" t="s">
        <v>357</v>
      </c>
    </row>
    <row r="80" spans="1:14" x14ac:dyDescent="0.35">
      <c r="A80" t="s">
        <v>328</v>
      </c>
      <c r="B80" t="s">
        <v>46</v>
      </c>
      <c r="C80" t="s">
        <v>47</v>
      </c>
      <c r="D80" t="s">
        <v>311</v>
      </c>
      <c r="E80">
        <v>312.284806536068</v>
      </c>
      <c r="F80">
        <v>5.1115955568978997</v>
      </c>
      <c r="G80">
        <v>2.08247528862078E-2</v>
      </c>
      <c r="H80">
        <v>0.28251181483952198</v>
      </c>
      <c r="J80">
        <v>0.98529619999999996</v>
      </c>
      <c r="K80">
        <v>1.0122880000000001</v>
      </c>
      <c r="L80">
        <v>0.93401199999999995</v>
      </c>
      <c r="M80" t="s">
        <v>357</v>
      </c>
      <c r="N80" t="s">
        <v>357</v>
      </c>
    </row>
    <row r="81" spans="1:14" x14ac:dyDescent="0.35">
      <c r="A81" t="s">
        <v>328</v>
      </c>
      <c r="B81" t="s">
        <v>42</v>
      </c>
      <c r="C81" s="5" t="s">
        <v>43</v>
      </c>
      <c r="D81" t="s">
        <v>321</v>
      </c>
      <c r="E81">
        <v>318.90483553148499</v>
      </c>
      <c r="F81">
        <f>E81-E78</f>
        <v>49.486775654521978</v>
      </c>
      <c r="G81" t="s">
        <v>93</v>
      </c>
      <c r="H81">
        <v>0.23237003770814099</v>
      </c>
      <c r="J81">
        <v>1.0936680000000001</v>
      </c>
      <c r="K81">
        <v>1.1514329999999999</v>
      </c>
      <c r="L81">
        <v>1.35466</v>
      </c>
      <c r="M81" t="s">
        <v>357</v>
      </c>
      <c r="N81" t="s">
        <v>357</v>
      </c>
    </row>
    <row r="82" spans="1:14" x14ac:dyDescent="0.35">
      <c r="A82" t="s">
        <v>328</v>
      </c>
      <c r="B82" t="s">
        <v>44</v>
      </c>
      <c r="C82" s="4" t="s">
        <v>45</v>
      </c>
      <c r="D82" t="s">
        <v>320</v>
      </c>
      <c r="E82">
        <v>331.48014708260399</v>
      </c>
      <c r="F82">
        <f>E82-E80</f>
        <v>19.195340546535988</v>
      </c>
      <c r="G82" t="s">
        <v>93</v>
      </c>
      <c r="H82">
        <v>0.109275242156135</v>
      </c>
      <c r="J82">
        <v>1.30904</v>
      </c>
      <c r="K82">
        <v>1.1901660000000001</v>
      </c>
      <c r="L82">
        <v>0.77099110000000004</v>
      </c>
      <c r="M82" t="s">
        <v>357</v>
      </c>
      <c r="N82" t="s">
        <v>357</v>
      </c>
    </row>
    <row r="83" spans="1:14" s="6" customFormat="1" x14ac:dyDescent="0.35">
      <c r="A83" s="6" t="s">
        <v>327</v>
      </c>
      <c r="B83" s="6" t="s">
        <v>40</v>
      </c>
      <c r="C83" s="6" t="s">
        <v>282</v>
      </c>
      <c r="D83" s="6" t="s">
        <v>322</v>
      </c>
      <c r="E83" s="6">
        <v>671.32064596660496</v>
      </c>
      <c r="F83" s="6">
        <v>0</v>
      </c>
      <c r="G83" s="6">
        <v>0.31780456636353299</v>
      </c>
      <c r="H83" s="6">
        <v>0.207299424162535</v>
      </c>
      <c r="J83" s="6">
        <v>0.87988080000000002</v>
      </c>
      <c r="K83" s="6">
        <v>1.0151969999999999</v>
      </c>
      <c r="L83" s="6">
        <v>0.96414529999999998</v>
      </c>
      <c r="M83" s="6" t="s">
        <v>357</v>
      </c>
      <c r="N83" s="6" t="s">
        <v>357</v>
      </c>
    </row>
    <row r="84" spans="1:14" x14ac:dyDescent="0.35">
      <c r="A84" t="s">
        <v>327</v>
      </c>
      <c r="B84" t="s">
        <v>42</v>
      </c>
      <c r="C84" t="s">
        <v>43</v>
      </c>
      <c r="D84" t="s">
        <v>323</v>
      </c>
      <c r="E84">
        <v>674.10687336478202</v>
      </c>
      <c r="F84">
        <v>2.7862273981776302</v>
      </c>
      <c r="G84">
        <v>7.8911180585151106E-2</v>
      </c>
      <c r="H84">
        <v>0.16762370072739399</v>
      </c>
      <c r="J84">
        <v>0.9029452</v>
      </c>
      <c r="K84">
        <v>1.0625279999999999</v>
      </c>
      <c r="L84">
        <v>1.1981139999999999</v>
      </c>
      <c r="M84" t="s">
        <v>357</v>
      </c>
      <c r="N84" t="s">
        <v>357</v>
      </c>
    </row>
    <row r="85" spans="1:14" x14ac:dyDescent="0.35">
      <c r="A85" t="s">
        <v>327</v>
      </c>
      <c r="B85" t="s">
        <v>44</v>
      </c>
      <c r="C85" t="s">
        <v>45</v>
      </c>
      <c r="D85" t="s">
        <v>324</v>
      </c>
      <c r="E85">
        <v>678.17004932070904</v>
      </c>
      <c r="F85">
        <v>6.8494033541044201</v>
      </c>
      <c r="G85">
        <v>1.03473965356276E-2</v>
      </c>
      <c r="H85">
        <v>0.149914071074325</v>
      </c>
      <c r="J85">
        <v>0.91860229999999998</v>
      </c>
      <c r="K85">
        <v>1.035039</v>
      </c>
      <c r="L85">
        <v>0.83700359999999996</v>
      </c>
      <c r="M85" t="s">
        <v>357</v>
      </c>
      <c r="N85" t="s">
        <v>357</v>
      </c>
    </row>
    <row r="86" spans="1:14" x14ac:dyDescent="0.35">
      <c r="A86" t="s">
        <v>327</v>
      </c>
      <c r="B86" t="s">
        <v>46</v>
      </c>
      <c r="C86" t="s">
        <v>47</v>
      </c>
      <c r="D86" t="s">
        <v>325</v>
      </c>
      <c r="E86">
        <v>679.01717715393204</v>
      </c>
      <c r="F86">
        <v>7.6965311873274196</v>
      </c>
      <c r="G86">
        <v>6.7745370274992396E-3</v>
      </c>
      <c r="H86">
        <v>0.14253393939102099</v>
      </c>
      <c r="J86">
        <v>0.90880669999999997</v>
      </c>
      <c r="K86">
        <v>1.055288</v>
      </c>
      <c r="L86">
        <v>0.98168540000000004</v>
      </c>
      <c r="M86" t="s">
        <v>357</v>
      </c>
      <c r="N86" t="s">
        <v>357</v>
      </c>
    </row>
    <row r="88" spans="1:14" x14ac:dyDescent="0.35">
      <c r="A88" t="s">
        <v>326</v>
      </c>
      <c r="B88" t="s">
        <v>202</v>
      </c>
      <c r="C88" t="s">
        <v>68</v>
      </c>
    </row>
    <row r="89" spans="1:14" x14ac:dyDescent="0.35">
      <c r="A89" s="6" t="s">
        <v>331</v>
      </c>
      <c r="B89" s="6" t="s">
        <v>40</v>
      </c>
      <c r="C89" s="6" t="s">
        <v>282</v>
      </c>
    </row>
    <row r="90" spans="1:14" x14ac:dyDescent="0.35">
      <c r="A90" s="6" t="s">
        <v>330</v>
      </c>
      <c r="B90" s="6" t="s">
        <v>40</v>
      </c>
      <c r="C90" s="6" t="s">
        <v>47</v>
      </c>
    </row>
    <row r="91" spans="1:14" x14ac:dyDescent="0.35">
      <c r="A91" s="6" t="s">
        <v>348</v>
      </c>
      <c r="B91" s="6" t="s">
        <v>40</v>
      </c>
      <c r="C91" s="6" t="s">
        <v>282</v>
      </c>
    </row>
    <row r="92" spans="1:14" x14ac:dyDescent="0.35">
      <c r="A92" s="6" t="s">
        <v>328</v>
      </c>
      <c r="B92" s="6" t="s">
        <v>40</v>
      </c>
      <c r="C92" s="6" t="s">
        <v>282</v>
      </c>
    </row>
    <row r="93" spans="1:14" x14ac:dyDescent="0.35">
      <c r="A93" s="6" t="s">
        <v>327</v>
      </c>
      <c r="B93" s="6" t="s">
        <v>40</v>
      </c>
      <c r="C93" s="6" t="s">
        <v>282</v>
      </c>
    </row>
    <row r="94" spans="1:14" x14ac:dyDescent="0.35">
      <c r="A94" s="6" t="s">
        <v>333</v>
      </c>
      <c r="B94" s="6" t="s">
        <v>40</v>
      </c>
      <c r="C94" s="7" t="s">
        <v>249</v>
      </c>
      <c r="D94">
        <f>13/22</f>
        <v>0.59090909090909094</v>
      </c>
    </row>
    <row r="95" spans="1:14" x14ac:dyDescent="0.35">
      <c r="A95" s="6" t="s">
        <v>347</v>
      </c>
      <c r="B95" s="6" t="s">
        <v>40</v>
      </c>
      <c r="C95" s="6" t="s">
        <v>70</v>
      </c>
    </row>
    <row r="96" spans="1:14" x14ac:dyDescent="0.35">
      <c r="A96" s="6" t="s">
        <v>342</v>
      </c>
      <c r="B96" s="6" t="s">
        <v>40</v>
      </c>
      <c r="C96" s="6" t="s">
        <v>70</v>
      </c>
    </row>
    <row r="97" spans="1:4" x14ac:dyDescent="0.35">
      <c r="A97" s="6" t="s">
        <v>338</v>
      </c>
      <c r="B97" s="6" t="s">
        <v>40</v>
      </c>
      <c r="C97" s="6" t="s">
        <v>70</v>
      </c>
    </row>
    <row r="98" spans="1:4" x14ac:dyDescent="0.35">
      <c r="A98" s="6" t="s">
        <v>332</v>
      </c>
      <c r="B98" s="6" t="s">
        <v>40</v>
      </c>
      <c r="C98" s="6" t="s">
        <v>70</v>
      </c>
    </row>
    <row r="99" spans="1:4" x14ac:dyDescent="0.35">
      <c r="A99" s="6" t="s">
        <v>345</v>
      </c>
      <c r="B99" s="6" t="s">
        <v>40</v>
      </c>
      <c r="C99" s="6" t="s">
        <v>126</v>
      </c>
    </row>
    <row r="100" spans="1:4" x14ac:dyDescent="0.35">
      <c r="A100" s="6" t="s">
        <v>341</v>
      </c>
      <c r="B100" s="6" t="s">
        <v>40</v>
      </c>
      <c r="C100" s="6" t="s">
        <v>126</v>
      </c>
    </row>
    <row r="101" spans="1:4" x14ac:dyDescent="0.35">
      <c r="A101" s="6" t="s">
        <v>340</v>
      </c>
      <c r="B101" s="6" t="s">
        <v>40</v>
      </c>
      <c r="C101" s="6" t="s">
        <v>126</v>
      </c>
    </row>
    <row r="102" spans="1:4" x14ac:dyDescent="0.35">
      <c r="A102" s="6" t="s">
        <v>337</v>
      </c>
      <c r="B102" s="6" t="s">
        <v>40</v>
      </c>
      <c r="C102" s="6" t="s">
        <v>126</v>
      </c>
    </row>
    <row r="103" spans="1:4" x14ac:dyDescent="0.35">
      <c r="A103" s="6" t="s">
        <v>339</v>
      </c>
      <c r="B103" s="6" t="s">
        <v>40</v>
      </c>
      <c r="C103" s="6" t="s">
        <v>203</v>
      </c>
    </row>
    <row r="104" spans="1:4" x14ac:dyDescent="0.35">
      <c r="A104" s="6" t="s">
        <v>346</v>
      </c>
      <c r="B104" s="6" t="s">
        <v>40</v>
      </c>
      <c r="C104" s="6" t="s">
        <v>81</v>
      </c>
    </row>
    <row r="105" spans="1:4" x14ac:dyDescent="0.35">
      <c r="A105" s="6" t="s">
        <v>344</v>
      </c>
      <c r="B105" s="6" t="s">
        <v>42</v>
      </c>
      <c r="C105" s="6" t="s">
        <v>43</v>
      </c>
      <c r="D105">
        <f>16/22</f>
        <v>0.72727272727272729</v>
      </c>
    </row>
    <row r="106" spans="1:4" x14ac:dyDescent="0.35">
      <c r="A106" s="6" t="s">
        <v>334</v>
      </c>
      <c r="B106" s="6" t="s">
        <v>42</v>
      </c>
      <c r="C106" s="6" t="s">
        <v>43</v>
      </c>
      <c r="D106">
        <f>14/22</f>
        <v>0.63636363636363635</v>
      </c>
    </row>
    <row r="107" spans="1:4" x14ac:dyDescent="0.35">
      <c r="A107" s="6" t="s">
        <v>336</v>
      </c>
      <c r="B107" s="6" t="s">
        <v>44</v>
      </c>
      <c r="C107" s="6" t="s">
        <v>45</v>
      </c>
    </row>
    <row r="108" spans="1:4" x14ac:dyDescent="0.35">
      <c r="A108" s="6" t="s">
        <v>335</v>
      </c>
      <c r="B108" s="6" t="s">
        <v>44</v>
      </c>
      <c r="C108" s="7" t="s">
        <v>45</v>
      </c>
    </row>
    <row r="109" spans="1:4" x14ac:dyDescent="0.35">
      <c r="A109" s="6" t="s">
        <v>329</v>
      </c>
      <c r="B109" s="6" t="s">
        <v>44</v>
      </c>
      <c r="C109" s="6" t="s">
        <v>45</v>
      </c>
    </row>
    <row r="110" spans="1:4" x14ac:dyDescent="0.35">
      <c r="A110" s="6" t="s">
        <v>359</v>
      </c>
      <c r="B110" s="6" t="s">
        <v>40</v>
      </c>
      <c r="C110" s="6" t="s">
        <v>292</v>
      </c>
      <c r="D110">
        <f>12/22</f>
        <v>0.54545454545454541</v>
      </c>
    </row>
  </sheetData>
  <sortState xmlns:xlrd2="http://schemas.microsoft.com/office/spreadsheetml/2017/richdata2" ref="A89:C109">
    <sortCondition ref="B89:B109"/>
    <sortCondition ref="C89:C109"/>
    <sortCondition ref="A89:A10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C45A-A3EF-4DF0-BB64-AE42CF96B67A}">
  <dimension ref="A1:AF9"/>
  <sheetViews>
    <sheetView workbookViewId="0">
      <selection activeCell="AF2" sqref="A2:AF9"/>
    </sheetView>
  </sheetViews>
  <sheetFormatPr defaultRowHeight="14.5" x14ac:dyDescent="0.35"/>
  <sheetData>
    <row r="1" spans="1:32" x14ac:dyDescent="0.35">
      <c r="A1" t="s">
        <v>69</v>
      </c>
      <c r="B1" t="s">
        <v>68</v>
      </c>
      <c r="C1" t="s">
        <v>1</v>
      </c>
      <c r="D1" t="s">
        <v>71</v>
      </c>
      <c r="E1" t="s">
        <v>72</v>
      </c>
      <c r="F1" t="s">
        <v>4</v>
      </c>
      <c r="G1" t="s">
        <v>5</v>
      </c>
      <c r="H1" t="s">
        <v>73</v>
      </c>
      <c r="I1" t="s">
        <v>74</v>
      </c>
      <c r="J1" t="s">
        <v>6</v>
      </c>
      <c r="K1" t="s">
        <v>7</v>
      </c>
      <c r="L1" t="s">
        <v>8</v>
      </c>
      <c r="M1" t="s">
        <v>9</v>
      </c>
      <c r="N1" t="s">
        <v>75</v>
      </c>
      <c r="O1" t="s">
        <v>76</v>
      </c>
      <c r="P1" t="s">
        <v>77</v>
      </c>
      <c r="Q1" t="s">
        <v>78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</row>
    <row r="2" spans="1:32" x14ac:dyDescent="0.35">
      <c r="A2" t="s">
        <v>40</v>
      </c>
      <c r="B2" t="s">
        <v>81</v>
      </c>
      <c r="C2" t="s">
        <v>79</v>
      </c>
      <c r="D2" t="s">
        <v>36</v>
      </c>
      <c r="E2" t="s">
        <v>36</v>
      </c>
      <c r="F2">
        <v>-3.1002279085268398</v>
      </c>
      <c r="G2">
        <v>0.602741349227081</v>
      </c>
      <c r="H2">
        <v>2.00518662704815</v>
      </c>
      <c r="I2">
        <v>0.39358438704401399</v>
      </c>
      <c r="J2" t="s">
        <v>36</v>
      </c>
      <c r="K2" t="s">
        <v>36</v>
      </c>
      <c r="L2" t="s">
        <v>36</v>
      </c>
      <c r="M2" t="s">
        <v>36</v>
      </c>
      <c r="N2">
        <v>1.47245430825623</v>
      </c>
      <c r="O2">
        <v>0.35739360947844301</v>
      </c>
      <c r="P2" t="s">
        <v>36</v>
      </c>
      <c r="Q2" t="s">
        <v>36</v>
      </c>
      <c r="R2">
        <v>-0.53557786580310496</v>
      </c>
      <c r="S2">
        <v>0.42089766998193001</v>
      </c>
      <c r="T2">
        <v>0.72619049748434505</v>
      </c>
      <c r="U2">
        <v>0.353616040757261</v>
      </c>
      <c r="V2">
        <v>0</v>
      </c>
      <c r="W2">
        <v>25.553226433692402</v>
      </c>
      <c r="X2">
        <v>63.053480465585402</v>
      </c>
      <c r="Y2">
        <v>5</v>
      </c>
      <c r="Z2">
        <v>98</v>
      </c>
      <c r="AA2">
        <v>136.10696093117099</v>
      </c>
      <c r="AB2">
        <v>0</v>
      </c>
      <c r="AC2">
        <v>0.49945020421687603</v>
      </c>
      <c r="AD2" t="s">
        <v>36</v>
      </c>
      <c r="AE2">
        <v>0.49945020421687603</v>
      </c>
      <c r="AF2">
        <v>0.35901618712515498</v>
      </c>
    </row>
    <row r="3" spans="1:32" x14ac:dyDescent="0.35">
      <c r="A3" t="s">
        <v>44</v>
      </c>
      <c r="B3" t="s">
        <v>45</v>
      </c>
      <c r="C3" t="s">
        <v>80</v>
      </c>
      <c r="D3" t="s">
        <v>36</v>
      </c>
      <c r="E3" t="s">
        <v>36</v>
      </c>
      <c r="F3">
        <v>-2.9561256320695701</v>
      </c>
      <c r="G3">
        <v>0.65797962948646405</v>
      </c>
      <c r="H3">
        <v>1.6153727722097599</v>
      </c>
      <c r="I3">
        <v>0.45243821211094298</v>
      </c>
      <c r="J3">
        <v>2.6359036871653601</v>
      </c>
      <c r="K3">
        <v>0.73849434854888896</v>
      </c>
      <c r="L3">
        <v>-2.6902408345092401</v>
      </c>
      <c r="M3">
        <v>0.67780988998397396</v>
      </c>
      <c r="N3" t="s">
        <v>36</v>
      </c>
      <c r="O3" t="s">
        <v>36</v>
      </c>
      <c r="P3" t="s">
        <v>36</v>
      </c>
      <c r="Q3" t="s">
        <v>36</v>
      </c>
      <c r="R3">
        <v>-0.87899000855737897</v>
      </c>
      <c r="S3">
        <v>0.41312996494257997</v>
      </c>
      <c r="T3" t="s">
        <v>36</v>
      </c>
      <c r="U3" t="s">
        <v>36</v>
      </c>
      <c r="V3">
        <v>0</v>
      </c>
      <c r="W3">
        <v>57.5959244756285</v>
      </c>
      <c r="X3">
        <v>67.497667678736903</v>
      </c>
      <c r="Y3">
        <v>5</v>
      </c>
      <c r="Z3">
        <v>98</v>
      </c>
      <c r="AA3">
        <v>144.995335357474</v>
      </c>
      <c r="AB3">
        <v>8.8883744263029598</v>
      </c>
      <c r="AC3">
        <v>5.8668665786995398E-3</v>
      </c>
      <c r="AD3" t="s">
        <v>36</v>
      </c>
      <c r="AE3">
        <v>1</v>
      </c>
      <c r="AF3">
        <v>0.29816249567971598</v>
      </c>
    </row>
    <row r="5" spans="1:32" x14ac:dyDescent="0.35">
      <c r="A5" t="s">
        <v>69</v>
      </c>
      <c r="B5" t="s">
        <v>68</v>
      </c>
      <c r="C5" t="s">
        <v>1</v>
      </c>
      <c r="D5" t="s">
        <v>71</v>
      </c>
      <c r="E5" t="s">
        <v>72</v>
      </c>
      <c r="F5" t="s">
        <v>49</v>
      </c>
      <c r="G5" t="s">
        <v>50</v>
      </c>
      <c r="H5" t="s">
        <v>2</v>
      </c>
      <c r="I5" t="s">
        <v>3</v>
      </c>
      <c r="J5" t="s">
        <v>4</v>
      </c>
      <c r="K5" t="s">
        <v>5</v>
      </c>
      <c r="L5" t="s">
        <v>82</v>
      </c>
      <c r="M5" t="s">
        <v>83</v>
      </c>
      <c r="N5" t="s">
        <v>55</v>
      </c>
      <c r="O5" t="s">
        <v>56</v>
      </c>
      <c r="P5" t="s">
        <v>16</v>
      </c>
      <c r="Q5" t="s">
        <v>17</v>
      </c>
      <c r="R5" t="s">
        <v>84</v>
      </c>
      <c r="S5" t="s">
        <v>85</v>
      </c>
      <c r="T5" t="s">
        <v>18</v>
      </c>
      <c r="U5" t="s">
        <v>19</v>
      </c>
      <c r="V5" t="s">
        <v>86</v>
      </c>
      <c r="W5" t="s">
        <v>87</v>
      </c>
      <c r="X5" t="s">
        <v>88</v>
      </c>
      <c r="Y5" t="s">
        <v>89</v>
      </c>
      <c r="Z5" t="s">
        <v>90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</row>
    <row r="6" spans="1:32" x14ac:dyDescent="0.35">
      <c r="A6" t="s">
        <v>42</v>
      </c>
      <c r="B6" s="4" t="s">
        <v>43</v>
      </c>
      <c r="C6" t="s">
        <v>92</v>
      </c>
      <c r="D6">
        <v>-0.64694506925542306</v>
      </c>
      <c r="E6">
        <v>0.28074835656225899</v>
      </c>
      <c r="F6" t="s">
        <v>36</v>
      </c>
      <c r="G6" t="s">
        <v>36</v>
      </c>
      <c r="H6" t="s">
        <v>36</v>
      </c>
      <c r="I6" t="s">
        <v>36</v>
      </c>
      <c r="J6">
        <v>-1.7862941384608499</v>
      </c>
      <c r="K6">
        <v>0.303616661294695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>
        <v>168.143839229478</v>
      </c>
      <c r="AB6">
        <f>AA6-AA2</f>
        <v>32.036878298307016</v>
      </c>
      <c r="AC6" t="s">
        <v>93</v>
      </c>
      <c r="AD6" t="s">
        <v>36</v>
      </c>
      <c r="AE6">
        <v>8.2100877938561995E-2</v>
      </c>
    </row>
    <row r="8" spans="1:32" x14ac:dyDescent="0.35">
      <c r="A8" t="s">
        <v>69</v>
      </c>
      <c r="B8" t="s">
        <v>68</v>
      </c>
      <c r="C8" t="s">
        <v>1</v>
      </c>
      <c r="D8" t="s">
        <v>4</v>
      </c>
      <c r="E8" t="s">
        <v>5</v>
      </c>
      <c r="F8" t="s">
        <v>94</v>
      </c>
      <c r="G8" t="s">
        <v>95</v>
      </c>
      <c r="H8" t="s">
        <v>96</v>
      </c>
      <c r="I8" t="s">
        <v>97</v>
      </c>
      <c r="J8" t="s">
        <v>98</v>
      </c>
      <c r="K8" t="s">
        <v>99</v>
      </c>
      <c r="L8" t="s">
        <v>100</v>
      </c>
      <c r="M8" t="s">
        <v>101</v>
      </c>
      <c r="N8" t="s">
        <v>75</v>
      </c>
      <c r="O8" t="s">
        <v>76</v>
      </c>
      <c r="P8" t="s">
        <v>102</v>
      </c>
      <c r="Q8" t="s">
        <v>103</v>
      </c>
      <c r="R8" t="s">
        <v>104</v>
      </c>
      <c r="S8" t="s">
        <v>105</v>
      </c>
      <c r="T8" t="s">
        <v>106</v>
      </c>
      <c r="U8" t="s">
        <v>77</v>
      </c>
      <c r="V8" t="s">
        <v>78</v>
      </c>
      <c r="W8" t="s">
        <v>20</v>
      </c>
      <c r="X8" t="s">
        <v>21</v>
      </c>
      <c r="Y8" t="s">
        <v>22</v>
      </c>
      <c r="Z8" t="s">
        <v>23</v>
      </c>
      <c r="AA8" t="s">
        <v>29</v>
      </c>
      <c r="AB8" t="s">
        <v>30</v>
      </c>
      <c r="AC8" t="s">
        <v>31</v>
      </c>
      <c r="AD8" t="s">
        <v>32</v>
      </c>
      <c r="AE8" t="s">
        <v>33</v>
      </c>
    </row>
    <row r="9" spans="1:32" x14ac:dyDescent="0.35">
      <c r="A9" t="s">
        <v>46</v>
      </c>
      <c r="B9" s="5" t="s">
        <v>47</v>
      </c>
      <c r="C9" t="s">
        <v>114</v>
      </c>
      <c r="D9">
        <v>-2.1954035788606601</v>
      </c>
      <c r="E9">
        <v>0.40696172713550299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>
        <v>0.94804420758291696</v>
      </c>
      <c r="O9">
        <v>0.29177092390752901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>
        <v>-1.20775775840063</v>
      </c>
      <c r="V9">
        <v>0.37742538970390199</v>
      </c>
      <c r="W9">
        <v>-0.40649335824274402</v>
      </c>
      <c r="X9">
        <v>0.36533161207535098</v>
      </c>
      <c r="Y9">
        <v>0.73552968718636402</v>
      </c>
      <c r="Z9">
        <v>0.34009294877275997</v>
      </c>
      <c r="AA9">
        <v>160.338856622507</v>
      </c>
      <c r="AB9">
        <f>AA9-AA2</f>
        <v>24.231895691336007</v>
      </c>
      <c r="AC9" t="s">
        <v>93</v>
      </c>
      <c r="AD9" t="s">
        <v>36</v>
      </c>
      <c r="AE9">
        <v>0.21397389047664001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EB46-1161-44F1-91D7-7B0110EE4EB1}">
  <dimension ref="A1:AI7"/>
  <sheetViews>
    <sheetView workbookViewId="0">
      <selection activeCell="AH2" sqref="A2:AH7"/>
    </sheetView>
  </sheetViews>
  <sheetFormatPr defaultRowHeight="14.5" x14ac:dyDescent="0.35"/>
  <sheetData>
    <row r="1" spans="1:35" x14ac:dyDescent="0.35">
      <c r="A1" t="s">
        <v>69</v>
      </c>
      <c r="B1" t="s">
        <v>68</v>
      </c>
      <c r="C1" t="s">
        <v>1</v>
      </c>
      <c r="D1" t="s">
        <v>4</v>
      </c>
      <c r="E1" t="s">
        <v>5</v>
      </c>
      <c r="F1" t="s">
        <v>10</v>
      </c>
      <c r="G1" t="s">
        <v>11</v>
      </c>
      <c r="H1" t="s">
        <v>57</v>
      </c>
      <c r="I1" t="s">
        <v>58</v>
      </c>
      <c r="J1" t="s">
        <v>12</v>
      </c>
      <c r="K1" t="s">
        <v>13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48</v>
      </c>
    </row>
    <row r="2" spans="1:35" x14ac:dyDescent="0.35">
      <c r="A2" t="s">
        <v>40</v>
      </c>
      <c r="B2" t="s">
        <v>126</v>
      </c>
      <c r="C2" t="s">
        <v>123</v>
      </c>
      <c r="D2">
        <v>-2.3248113882629902</v>
      </c>
      <c r="E2">
        <v>4.2597751771033803</v>
      </c>
      <c r="F2">
        <v>0.91056624626937399</v>
      </c>
      <c r="G2">
        <v>0.270111880419592</v>
      </c>
      <c r="H2" t="s">
        <v>36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>
        <v>-6.3596368692601004</v>
      </c>
      <c r="O2">
        <v>7.5524692040199302</v>
      </c>
      <c r="P2" t="s">
        <v>36</v>
      </c>
      <c r="Q2" t="s">
        <v>36</v>
      </c>
      <c r="R2">
        <v>0.70953469698196703</v>
      </c>
      <c r="S2">
        <v>0.22869739395296601</v>
      </c>
      <c r="T2">
        <v>-4.8134290053056503</v>
      </c>
      <c r="U2">
        <v>0.74495252685424795</v>
      </c>
      <c r="V2" t="s">
        <v>36</v>
      </c>
      <c r="W2" t="s">
        <v>36</v>
      </c>
      <c r="X2">
        <v>0</v>
      </c>
      <c r="Y2">
        <v>6960.1496921499702</v>
      </c>
      <c r="Z2">
        <v>54.320355005776896</v>
      </c>
      <c r="AA2">
        <v>5</v>
      </c>
      <c r="AB2">
        <v>98</v>
      </c>
      <c r="AC2">
        <v>118.64071001155401</v>
      </c>
      <c r="AD2">
        <v>0</v>
      </c>
      <c r="AE2">
        <v>0.36234315032789499</v>
      </c>
      <c r="AF2" t="s">
        <v>36</v>
      </c>
      <c r="AG2">
        <v>0.36234315032789499</v>
      </c>
      <c r="AH2">
        <v>0.26617692781371199</v>
      </c>
      <c r="AI2">
        <f>AH2-AH4</f>
        <v>0.106581449161544</v>
      </c>
    </row>
    <row r="3" spans="1:35" x14ac:dyDescent="0.35">
      <c r="A3" t="s">
        <v>42</v>
      </c>
      <c r="B3" t="s">
        <v>43</v>
      </c>
      <c r="C3" t="s">
        <v>124</v>
      </c>
      <c r="D3">
        <v>-8.2703746466586701</v>
      </c>
      <c r="E3">
        <v>10.3623444540629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>
        <v>-11.2604654545316</v>
      </c>
      <c r="O3">
        <v>10.6697202578389</v>
      </c>
      <c r="P3">
        <v>-25.9256894806371</v>
      </c>
      <c r="Q3">
        <v>49.914205236149499</v>
      </c>
      <c r="R3">
        <v>0.86107075685740397</v>
      </c>
      <c r="S3">
        <v>0.24582044641279699</v>
      </c>
      <c r="T3">
        <v>-5.2333540545996096</v>
      </c>
      <c r="U3">
        <v>0.93228175777896305</v>
      </c>
      <c r="V3" t="s">
        <v>36</v>
      </c>
      <c r="W3" t="s">
        <v>36</v>
      </c>
      <c r="X3">
        <v>1</v>
      </c>
      <c r="Y3">
        <v>150213.49451047301</v>
      </c>
      <c r="Z3">
        <v>58.462290342878703</v>
      </c>
      <c r="AA3">
        <v>5</v>
      </c>
      <c r="AB3">
        <v>98</v>
      </c>
      <c r="AC3">
        <v>126.92458068575699</v>
      </c>
      <c r="AD3">
        <v>8.2838706742036496</v>
      </c>
      <c r="AE3">
        <v>5.7583809769430998E-3</v>
      </c>
      <c r="AF3" t="s">
        <v>36</v>
      </c>
      <c r="AG3">
        <v>0.97981019851368001</v>
      </c>
      <c r="AH3">
        <v>0.201450269125589</v>
      </c>
      <c r="AI3">
        <f>AH3-AH4</f>
        <v>4.1854790473421E-2</v>
      </c>
    </row>
    <row r="4" spans="1:35" x14ac:dyDescent="0.35">
      <c r="A4" t="s">
        <v>44</v>
      </c>
      <c r="B4" t="s">
        <v>45</v>
      </c>
      <c r="C4" t="s">
        <v>125</v>
      </c>
      <c r="D4">
        <v>-1.07220096584701</v>
      </c>
      <c r="E4">
        <v>0.99744392857837005</v>
      </c>
      <c r="F4">
        <v>1.0518001354981099</v>
      </c>
      <c r="G4">
        <v>0.25792597312411403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>
        <v>-2.574161476694</v>
      </c>
      <c r="U4">
        <v>1.06466228073181</v>
      </c>
      <c r="V4" t="s">
        <v>36</v>
      </c>
      <c r="W4" t="s">
        <v>36</v>
      </c>
      <c r="X4">
        <v>0</v>
      </c>
      <c r="Y4">
        <v>105.959919188404</v>
      </c>
      <c r="Z4">
        <v>60.965509383360903</v>
      </c>
      <c r="AA4">
        <v>3</v>
      </c>
      <c r="AB4">
        <v>98</v>
      </c>
      <c r="AC4">
        <v>127.931018766722</v>
      </c>
      <c r="AD4">
        <v>9.2903087551680308</v>
      </c>
      <c r="AE4">
        <v>3.48140975693943E-3</v>
      </c>
      <c r="AF4" t="s">
        <v>36</v>
      </c>
      <c r="AG4">
        <v>0.99088116805860704</v>
      </c>
      <c r="AH4">
        <v>0.159595478652168</v>
      </c>
      <c r="AI4">
        <f>AH4-AH4</f>
        <v>0</v>
      </c>
    </row>
    <row r="6" spans="1:35" x14ac:dyDescent="0.35">
      <c r="A6" t="s">
        <v>69</v>
      </c>
      <c r="B6" t="s">
        <v>68</v>
      </c>
      <c r="C6" t="s">
        <v>1</v>
      </c>
      <c r="D6" t="s">
        <v>4</v>
      </c>
      <c r="E6" t="s">
        <v>5</v>
      </c>
      <c r="F6" t="s">
        <v>127</v>
      </c>
      <c r="G6" t="s">
        <v>128</v>
      </c>
      <c r="H6" t="s">
        <v>57</v>
      </c>
      <c r="I6" t="s">
        <v>58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  <c r="P6" t="s">
        <v>12</v>
      </c>
      <c r="Q6" t="s">
        <v>13</v>
      </c>
      <c r="R6" t="s">
        <v>59</v>
      </c>
      <c r="S6" t="s">
        <v>60</v>
      </c>
      <c r="T6" t="s">
        <v>135</v>
      </c>
      <c r="U6" t="s">
        <v>136</v>
      </c>
      <c r="V6" t="s">
        <v>115</v>
      </c>
      <c r="W6" t="s">
        <v>116</v>
      </c>
      <c r="X6" t="s">
        <v>137</v>
      </c>
      <c r="Y6" t="s">
        <v>138</v>
      </c>
      <c r="Z6" t="s">
        <v>20</v>
      </c>
      <c r="AA6" t="s">
        <v>21</v>
      </c>
      <c r="AB6" t="s">
        <v>24</v>
      </c>
      <c r="AC6" t="s">
        <v>29</v>
      </c>
      <c r="AD6" t="s">
        <v>30</v>
      </c>
      <c r="AE6" t="s">
        <v>31</v>
      </c>
      <c r="AF6" t="s">
        <v>32</v>
      </c>
      <c r="AG6" t="s">
        <v>33</v>
      </c>
    </row>
    <row r="7" spans="1:35" x14ac:dyDescent="0.35">
      <c r="A7" t="s">
        <v>46</v>
      </c>
      <c r="B7" s="5" t="s">
        <v>47</v>
      </c>
      <c r="C7" t="s">
        <v>139</v>
      </c>
      <c r="D7">
        <v>-0.61258188353940302</v>
      </c>
      <c r="E7">
        <v>1.4059775348177901</v>
      </c>
      <c r="F7" t="s">
        <v>36</v>
      </c>
      <c r="G7" t="s">
        <v>36</v>
      </c>
      <c r="H7">
        <v>0.537951101405577</v>
      </c>
      <c r="I7">
        <v>0.13981738686026399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>
        <v>0.59587025318874498</v>
      </c>
      <c r="Q7">
        <v>0.22755055335761801</v>
      </c>
      <c r="R7" t="s">
        <v>36</v>
      </c>
      <c r="S7" t="s">
        <v>36</v>
      </c>
      <c r="T7" t="s">
        <v>36</v>
      </c>
      <c r="U7" t="s">
        <v>36</v>
      </c>
      <c r="V7">
        <v>0.82634248250819198</v>
      </c>
      <c r="W7">
        <v>0.44071319935097703</v>
      </c>
      <c r="X7" t="s">
        <v>36</v>
      </c>
      <c r="Y7" t="s">
        <v>36</v>
      </c>
      <c r="Z7">
        <v>-2.8775013168221202</v>
      </c>
      <c r="AA7">
        <v>1.50600152699751</v>
      </c>
      <c r="AB7">
        <v>0</v>
      </c>
      <c r="AC7">
        <v>135.83430711013801</v>
      </c>
      <c r="AD7">
        <f>AC7-AC2</f>
        <v>17.193597098584007</v>
      </c>
      <c r="AE7" t="s">
        <v>93</v>
      </c>
      <c r="AF7" t="s">
        <v>36</v>
      </c>
      <c r="AG7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461A-199D-41B0-835B-F93ABFAE525A}">
  <dimension ref="A1:AC5"/>
  <sheetViews>
    <sheetView topLeftCell="N1" workbookViewId="0">
      <selection activeCell="A2" sqref="A2:AC5"/>
    </sheetView>
  </sheetViews>
  <sheetFormatPr defaultRowHeight="14.5" x14ac:dyDescent="0.35"/>
  <sheetData>
    <row r="1" spans="1:29" x14ac:dyDescent="0.35">
      <c r="A1" t="s">
        <v>69</v>
      </c>
      <c r="B1" t="s">
        <v>68</v>
      </c>
      <c r="C1" t="s">
        <v>1</v>
      </c>
      <c r="D1" t="s">
        <v>140</v>
      </c>
      <c r="E1" t="s">
        <v>141</v>
      </c>
      <c r="F1" t="s">
        <v>4</v>
      </c>
      <c r="G1" t="s">
        <v>5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48</v>
      </c>
    </row>
    <row r="2" spans="1:29" x14ac:dyDescent="0.35">
      <c r="A2" t="s">
        <v>42</v>
      </c>
      <c r="B2" t="s">
        <v>43</v>
      </c>
      <c r="C2" t="s">
        <v>148</v>
      </c>
      <c r="D2">
        <v>-0.972576696984779</v>
      </c>
      <c r="E2">
        <v>0.393737413440855</v>
      </c>
      <c r="F2">
        <v>1.1188281235177799</v>
      </c>
      <c r="G2">
        <v>1.32171043508164</v>
      </c>
      <c r="H2" t="s">
        <v>36</v>
      </c>
      <c r="I2" t="s">
        <v>36</v>
      </c>
      <c r="J2" t="s">
        <v>36</v>
      </c>
      <c r="K2" t="s">
        <v>36</v>
      </c>
      <c r="L2">
        <v>0.332431675105123</v>
      </c>
      <c r="M2">
        <v>0.13119797582369599</v>
      </c>
      <c r="N2">
        <v>-5.04295677262916</v>
      </c>
      <c r="O2">
        <v>1.22672244406721</v>
      </c>
      <c r="P2">
        <v>0.78322651183210001</v>
      </c>
      <c r="Q2">
        <v>0.34921226561250501</v>
      </c>
      <c r="R2">
        <v>0</v>
      </c>
      <c r="S2">
        <v>934.42294599933598</v>
      </c>
      <c r="T2">
        <v>54.313770517326297</v>
      </c>
      <c r="U2">
        <v>5</v>
      </c>
      <c r="V2">
        <v>98</v>
      </c>
      <c r="W2">
        <v>118.62754103465301</v>
      </c>
      <c r="X2">
        <v>0</v>
      </c>
      <c r="Y2">
        <v>0.39157587800063198</v>
      </c>
      <c r="Z2" t="s">
        <v>36</v>
      </c>
      <c r="AA2">
        <v>0.39157587800063198</v>
      </c>
      <c r="AB2">
        <v>0.14137549384791601</v>
      </c>
      <c r="AC2">
        <f>AB2-AB4</f>
        <v>4.5726924936962801E-2</v>
      </c>
    </row>
    <row r="3" spans="1:29" x14ac:dyDescent="0.35">
      <c r="A3" t="s">
        <v>40</v>
      </c>
      <c r="B3" t="s">
        <v>126</v>
      </c>
      <c r="C3" t="s">
        <v>149</v>
      </c>
      <c r="D3">
        <v>-0.84859500056200998</v>
      </c>
      <c r="E3">
        <v>0.386151743732976</v>
      </c>
      <c r="F3">
        <v>2.64752699166832</v>
      </c>
      <c r="G3">
        <v>1.78914453170793</v>
      </c>
      <c r="H3">
        <v>-0.17228146347237899</v>
      </c>
      <c r="I3">
        <v>0.297242222075773</v>
      </c>
      <c r="J3" t="s">
        <v>36</v>
      </c>
      <c r="K3" t="s">
        <v>36</v>
      </c>
      <c r="L3" t="s">
        <v>36</v>
      </c>
      <c r="M3" t="s">
        <v>36</v>
      </c>
      <c r="N3">
        <v>-6.4376715211722697</v>
      </c>
      <c r="O3">
        <v>1.7512284017284001</v>
      </c>
      <c r="P3">
        <v>0.65962091319182203</v>
      </c>
      <c r="Q3">
        <v>0.32736271456726701</v>
      </c>
      <c r="R3">
        <v>0</v>
      </c>
      <c r="S3">
        <v>256.91126176943698</v>
      </c>
      <c r="T3">
        <v>55.986559831006701</v>
      </c>
      <c r="U3">
        <v>5</v>
      </c>
      <c r="V3">
        <v>98</v>
      </c>
      <c r="W3">
        <v>121.973119662013</v>
      </c>
      <c r="X3">
        <v>3.3455786273607901</v>
      </c>
      <c r="Y3">
        <v>7.35076877884554E-2</v>
      </c>
      <c r="Z3" t="s">
        <v>36</v>
      </c>
      <c r="AA3">
        <v>0.63436679214279901</v>
      </c>
      <c r="AB3">
        <v>0.111557211160901</v>
      </c>
      <c r="AC3">
        <f>AB3-AB4</f>
        <v>1.5908642249947799E-2</v>
      </c>
    </row>
    <row r="4" spans="1:29" x14ac:dyDescent="0.35">
      <c r="A4" t="s">
        <v>44</v>
      </c>
      <c r="B4" t="s">
        <v>45</v>
      </c>
      <c r="C4" t="s">
        <v>150</v>
      </c>
      <c r="D4" t="s">
        <v>36</v>
      </c>
      <c r="E4" t="s">
        <v>36</v>
      </c>
      <c r="F4">
        <v>0.76406161126773098</v>
      </c>
      <c r="G4">
        <v>2.7367453089855598</v>
      </c>
      <c r="H4">
        <v>-1.4434259692388201</v>
      </c>
      <c r="I4">
        <v>0.57426950396834497</v>
      </c>
      <c r="J4">
        <v>1.06528255209774</v>
      </c>
      <c r="K4">
        <v>0.50372494497097697</v>
      </c>
      <c r="L4" t="s">
        <v>36</v>
      </c>
      <c r="M4" t="s">
        <v>36</v>
      </c>
      <c r="N4">
        <v>-4.4743532163244701</v>
      </c>
      <c r="O4">
        <v>2.7540896786098998</v>
      </c>
      <c r="P4">
        <v>0.76341424000226099</v>
      </c>
      <c r="Q4">
        <v>0.34789552103891702</v>
      </c>
      <c r="R4">
        <v>0</v>
      </c>
      <c r="S4">
        <v>471.74392823948102</v>
      </c>
      <c r="T4">
        <v>56.856201112654801</v>
      </c>
      <c r="U4">
        <v>5</v>
      </c>
      <c r="V4">
        <v>98</v>
      </c>
      <c r="W4">
        <v>123.71240222531</v>
      </c>
      <c r="X4">
        <v>5.0848611906570804</v>
      </c>
      <c r="Y4">
        <v>3.0807208809873501E-2</v>
      </c>
      <c r="Z4" t="s">
        <v>36</v>
      </c>
      <c r="AA4">
        <v>0.82355175231225997</v>
      </c>
      <c r="AB4">
        <v>9.5648568910953205E-2</v>
      </c>
      <c r="AC4">
        <v>0</v>
      </c>
    </row>
    <row r="5" spans="1:29" x14ac:dyDescent="0.35">
      <c r="A5" t="s">
        <v>46</v>
      </c>
      <c r="B5" t="s">
        <v>47</v>
      </c>
      <c r="D5" t="s">
        <v>151</v>
      </c>
      <c r="E5" t="s">
        <v>151</v>
      </c>
      <c r="F5" t="s">
        <v>151</v>
      </c>
      <c r="G5" t="s">
        <v>151</v>
      </c>
      <c r="H5" t="s">
        <v>151</v>
      </c>
      <c r="I5" t="s">
        <v>151</v>
      </c>
      <c r="J5" t="s">
        <v>151</v>
      </c>
      <c r="K5" t="s">
        <v>151</v>
      </c>
      <c r="L5" t="s">
        <v>151</v>
      </c>
      <c r="M5" t="s">
        <v>151</v>
      </c>
      <c r="N5" t="s">
        <v>151</v>
      </c>
      <c r="O5" t="s">
        <v>151</v>
      </c>
      <c r="P5" t="s">
        <v>151</v>
      </c>
      <c r="Q5" t="s">
        <v>151</v>
      </c>
      <c r="R5" t="s">
        <v>151</v>
      </c>
      <c r="S5" t="s">
        <v>151</v>
      </c>
      <c r="T5" t="s">
        <v>151</v>
      </c>
      <c r="U5" t="s">
        <v>151</v>
      </c>
      <c r="V5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F953-5836-47B7-A20E-AC9C9A9FD5D5}">
  <dimension ref="A1:AF9"/>
  <sheetViews>
    <sheetView topLeftCell="Q1" workbookViewId="0">
      <selection activeCell="A2" sqref="A2:AF9"/>
    </sheetView>
  </sheetViews>
  <sheetFormatPr defaultRowHeight="14.5" x14ac:dyDescent="0.35"/>
  <cols>
    <col min="3" max="3" width="23.36328125" customWidth="1"/>
  </cols>
  <sheetData>
    <row r="1" spans="1:32" x14ac:dyDescent="0.35">
      <c r="A1" t="s">
        <v>69</v>
      </c>
      <c r="B1" t="s">
        <v>68</v>
      </c>
      <c r="C1" t="s">
        <v>1</v>
      </c>
      <c r="D1" t="s">
        <v>4</v>
      </c>
      <c r="E1" t="s">
        <v>5</v>
      </c>
      <c r="F1" t="s">
        <v>51</v>
      </c>
      <c r="G1" t="s">
        <v>52</v>
      </c>
      <c r="H1" t="s">
        <v>73</v>
      </c>
      <c r="I1" t="s">
        <v>74</v>
      </c>
      <c r="J1" t="s">
        <v>53</v>
      </c>
      <c r="K1" t="s">
        <v>54</v>
      </c>
      <c r="L1" t="s">
        <v>14</v>
      </c>
      <c r="M1" t="s">
        <v>15</v>
      </c>
      <c r="N1" t="s">
        <v>135</v>
      </c>
      <c r="O1" t="s">
        <v>136</v>
      </c>
      <c r="P1" t="s">
        <v>117</v>
      </c>
      <c r="Q1" t="s">
        <v>118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</row>
    <row r="2" spans="1:32" x14ac:dyDescent="0.35">
      <c r="A2" t="s">
        <v>40</v>
      </c>
      <c r="B2" t="s">
        <v>70</v>
      </c>
      <c r="C2" t="s">
        <v>152</v>
      </c>
      <c r="D2">
        <v>1.4901231333023099</v>
      </c>
      <c r="E2">
        <v>0.82898405248746498</v>
      </c>
      <c r="F2">
        <v>-0.62489725954673803</v>
      </c>
      <c r="G2">
        <v>0.14379926219255601</v>
      </c>
      <c r="H2" t="s">
        <v>36</v>
      </c>
      <c r="I2" t="s">
        <v>36</v>
      </c>
      <c r="J2">
        <v>0.280537918311553</v>
      </c>
      <c r="K2">
        <v>9.7163681418969403E-2</v>
      </c>
      <c r="L2" t="s">
        <v>36</v>
      </c>
      <c r="M2" t="s">
        <v>36</v>
      </c>
      <c r="N2">
        <v>-0.30175853664570801</v>
      </c>
      <c r="O2">
        <v>0.123838241480033</v>
      </c>
      <c r="P2" t="s">
        <v>36</v>
      </c>
      <c r="Q2" t="s">
        <v>36</v>
      </c>
      <c r="R2">
        <v>-2.7464521532541699</v>
      </c>
      <c r="S2">
        <v>0.89115708480369105</v>
      </c>
      <c r="T2" t="s">
        <v>36</v>
      </c>
      <c r="U2" t="s">
        <v>36</v>
      </c>
      <c r="V2">
        <v>0</v>
      </c>
      <c r="W2">
        <v>452.98948045127702</v>
      </c>
      <c r="X2">
        <v>270.115469751609</v>
      </c>
      <c r="Y2">
        <v>5</v>
      </c>
      <c r="Z2">
        <v>98</v>
      </c>
      <c r="AA2">
        <v>550.23093950321902</v>
      </c>
      <c r="AB2">
        <v>0</v>
      </c>
      <c r="AC2">
        <v>0.194588216701229</v>
      </c>
      <c r="AD2" t="s">
        <v>36</v>
      </c>
      <c r="AE2">
        <v>0.194588216701229</v>
      </c>
      <c r="AF2">
        <v>0.35090223617936001</v>
      </c>
    </row>
    <row r="3" spans="1:32" x14ac:dyDescent="0.35">
      <c r="A3" t="s">
        <v>44</v>
      </c>
      <c r="B3" t="s">
        <v>45</v>
      </c>
      <c r="C3" t="s">
        <v>153</v>
      </c>
      <c r="D3">
        <v>1.63327054169415</v>
      </c>
      <c r="E3">
        <v>0.99206601815416295</v>
      </c>
      <c r="F3">
        <v>-0.62459967045193399</v>
      </c>
      <c r="G3">
        <v>0.15337343238273099</v>
      </c>
      <c r="H3">
        <v>0.29644955712697302</v>
      </c>
      <c r="I3">
        <v>0.12545871684538901</v>
      </c>
      <c r="J3">
        <v>0.215641976574038</v>
      </c>
      <c r="K3">
        <v>9.4617562720551995E-2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>
        <v>-2.91296822068223</v>
      </c>
      <c r="S3">
        <v>1.0580487351116199</v>
      </c>
      <c r="T3" t="s">
        <v>36</v>
      </c>
      <c r="U3" t="s">
        <v>36</v>
      </c>
      <c r="V3">
        <v>0</v>
      </c>
      <c r="W3">
        <v>662.023490297801</v>
      </c>
      <c r="X3">
        <v>270.13512199960502</v>
      </c>
      <c r="Y3">
        <v>5</v>
      </c>
      <c r="Z3">
        <v>98</v>
      </c>
      <c r="AA3">
        <v>550.27024399920901</v>
      </c>
      <c r="AB3">
        <v>3.9304495990904798E-2</v>
      </c>
      <c r="AC3">
        <v>0.19080145190343001</v>
      </c>
      <c r="AD3" t="s">
        <v>36</v>
      </c>
      <c r="AE3">
        <v>0.38538966860465901</v>
      </c>
      <c r="AF3">
        <v>0.35064185273819898</v>
      </c>
    </row>
    <row r="5" spans="1:32" x14ac:dyDescent="0.35">
      <c r="A5" t="s">
        <v>69</v>
      </c>
      <c r="B5" t="s">
        <v>68</v>
      </c>
      <c r="C5" t="s">
        <v>1</v>
      </c>
      <c r="D5" t="s">
        <v>4</v>
      </c>
      <c r="E5" t="s">
        <v>5</v>
      </c>
      <c r="F5" t="s">
        <v>127</v>
      </c>
      <c r="G5" t="s">
        <v>128</v>
      </c>
      <c r="H5" t="s">
        <v>57</v>
      </c>
      <c r="I5" t="s">
        <v>58</v>
      </c>
      <c r="J5" t="s">
        <v>129</v>
      </c>
      <c r="K5" t="s">
        <v>130</v>
      </c>
      <c r="L5" t="s">
        <v>131</v>
      </c>
      <c r="M5" t="s">
        <v>132</v>
      </c>
      <c r="N5" t="s">
        <v>133</v>
      </c>
      <c r="O5" t="s">
        <v>134</v>
      </c>
      <c r="P5" t="s">
        <v>154</v>
      </c>
      <c r="Q5" t="s">
        <v>155</v>
      </c>
      <c r="R5" t="s">
        <v>156</v>
      </c>
      <c r="S5" t="s">
        <v>157</v>
      </c>
      <c r="T5" t="s">
        <v>12</v>
      </c>
      <c r="U5" t="s">
        <v>14</v>
      </c>
      <c r="V5" t="s">
        <v>15</v>
      </c>
      <c r="W5" t="s">
        <v>135</v>
      </c>
      <c r="X5" t="s">
        <v>136</v>
      </c>
      <c r="Y5" t="s">
        <v>20</v>
      </c>
      <c r="Z5" t="s">
        <v>21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</row>
    <row r="6" spans="1:32" x14ac:dyDescent="0.35">
      <c r="A6" t="s">
        <v>46</v>
      </c>
      <c r="B6" s="4" t="s">
        <v>47</v>
      </c>
      <c r="C6" t="s">
        <v>160</v>
      </c>
      <c r="D6">
        <v>0.90404453085815495</v>
      </c>
      <c r="E6">
        <v>0.37135279166504997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>
        <v>-0.17206679551437301</v>
      </c>
      <c r="V6">
        <v>0.117824879245676</v>
      </c>
      <c r="W6">
        <v>-0.373701532035351</v>
      </c>
      <c r="X6">
        <v>0.10556055877821401</v>
      </c>
      <c r="Y6">
        <v>-1.89222176943674</v>
      </c>
      <c r="Z6">
        <v>0.432064574461128</v>
      </c>
      <c r="AA6">
        <v>573.00165221509099</v>
      </c>
      <c r="AB6">
        <f>AA6-AA2</f>
        <v>22.770712711871965</v>
      </c>
      <c r="AC6" t="s">
        <v>93</v>
      </c>
      <c r="AD6" t="s">
        <v>36</v>
      </c>
      <c r="AE6">
        <v>3.4385499556894399E-2</v>
      </c>
    </row>
    <row r="8" spans="1:32" x14ac:dyDescent="0.35">
      <c r="A8" t="s">
        <v>69</v>
      </c>
      <c r="B8" t="s">
        <v>68</v>
      </c>
      <c r="C8" t="s">
        <v>1</v>
      </c>
      <c r="D8" t="s">
        <v>161</v>
      </c>
      <c r="E8" t="s">
        <v>162</v>
      </c>
      <c r="F8" t="s">
        <v>163</v>
      </c>
      <c r="G8" t="s">
        <v>164</v>
      </c>
      <c r="H8" t="s">
        <v>165</v>
      </c>
      <c r="I8" t="s">
        <v>166</v>
      </c>
      <c r="J8" t="s">
        <v>4</v>
      </c>
      <c r="K8" t="s">
        <v>5</v>
      </c>
      <c r="L8" t="s">
        <v>167</v>
      </c>
      <c r="M8" t="s">
        <v>168</v>
      </c>
      <c r="N8" t="s">
        <v>169</v>
      </c>
      <c r="O8" t="s">
        <v>170</v>
      </c>
      <c r="P8" t="s">
        <v>171</v>
      </c>
      <c r="Q8" t="s">
        <v>172</v>
      </c>
      <c r="R8" t="s">
        <v>173</v>
      </c>
      <c r="S8" t="s">
        <v>174</v>
      </c>
      <c r="T8" t="s">
        <v>117</v>
      </c>
      <c r="U8" t="s">
        <v>118</v>
      </c>
      <c r="V8" t="s">
        <v>119</v>
      </c>
      <c r="W8" t="s">
        <v>20</v>
      </c>
      <c r="X8" t="s">
        <v>21</v>
      </c>
      <c r="Y8" t="s">
        <v>22</v>
      </c>
      <c r="Z8" t="s">
        <v>23</v>
      </c>
      <c r="AA8" t="s">
        <v>29</v>
      </c>
      <c r="AB8" t="s">
        <v>30</v>
      </c>
      <c r="AC8" t="s">
        <v>31</v>
      </c>
      <c r="AD8" t="s">
        <v>32</v>
      </c>
      <c r="AE8" t="s">
        <v>33</v>
      </c>
    </row>
    <row r="9" spans="1:32" x14ac:dyDescent="0.35">
      <c r="A9" t="s">
        <v>42</v>
      </c>
      <c r="B9" s="4" t="s">
        <v>43</v>
      </c>
      <c r="C9" t="s">
        <v>177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>
        <v>0.83881357432520598</v>
      </c>
      <c r="K9">
        <v>0.35783139930312302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>
        <v>-0.70830238092982101</v>
      </c>
      <c r="U9">
        <v>0.19434134278969001</v>
      </c>
      <c r="V9" t="s">
        <v>36</v>
      </c>
      <c r="W9">
        <v>-1.9008159092685999</v>
      </c>
      <c r="X9">
        <v>0.41584448290799497</v>
      </c>
      <c r="Y9">
        <v>-0.18589502985261899</v>
      </c>
      <c r="Z9">
        <v>0.11848370732366</v>
      </c>
      <c r="AA9">
        <v>566.71153790072594</v>
      </c>
      <c r="AB9">
        <f>AA9-AA2</f>
        <v>16.480598397506924</v>
      </c>
      <c r="AC9" t="s">
        <v>93</v>
      </c>
      <c r="AD9" t="s">
        <v>36</v>
      </c>
      <c r="AE9">
        <v>5.1917658453922599E-2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3821-4EA0-4F65-9FC5-AB430E0F8FE5}">
  <dimension ref="A1:AL7"/>
  <sheetViews>
    <sheetView topLeftCell="Z1" workbookViewId="0">
      <selection activeCell="A2" sqref="A2:AL7"/>
    </sheetView>
  </sheetViews>
  <sheetFormatPr defaultRowHeight="14.5" x14ac:dyDescent="0.35"/>
  <cols>
    <col min="3" max="3" width="29.26953125" customWidth="1"/>
  </cols>
  <sheetData>
    <row r="1" spans="1:38" x14ac:dyDescent="0.35">
      <c r="A1" t="s">
        <v>69</v>
      </c>
      <c r="B1" t="s">
        <v>68</v>
      </c>
      <c r="C1" t="s">
        <v>1</v>
      </c>
      <c r="D1" t="s">
        <v>4</v>
      </c>
      <c r="E1" t="s">
        <v>5</v>
      </c>
      <c r="F1" t="s">
        <v>127</v>
      </c>
      <c r="G1" t="s">
        <v>128</v>
      </c>
      <c r="H1" t="s">
        <v>51</v>
      </c>
      <c r="I1" t="s">
        <v>52</v>
      </c>
      <c r="J1" t="s">
        <v>6</v>
      </c>
      <c r="K1" t="s">
        <v>7</v>
      </c>
      <c r="L1" t="s">
        <v>8</v>
      </c>
      <c r="M1" t="s">
        <v>9</v>
      </c>
      <c r="N1" t="s">
        <v>169</v>
      </c>
      <c r="O1" t="s">
        <v>170</v>
      </c>
      <c r="P1" t="s">
        <v>158</v>
      </c>
      <c r="Q1" t="s">
        <v>159</v>
      </c>
      <c r="R1" t="s">
        <v>137</v>
      </c>
      <c r="S1" t="s">
        <v>138</v>
      </c>
      <c r="T1" t="s">
        <v>117</v>
      </c>
      <c r="U1" t="s">
        <v>118</v>
      </c>
      <c r="V1" t="s">
        <v>175</v>
      </c>
      <c r="W1" t="s">
        <v>176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</row>
    <row r="2" spans="1:38" x14ac:dyDescent="0.35">
      <c r="A2" t="s">
        <v>40</v>
      </c>
      <c r="B2" s="5" t="s">
        <v>126</v>
      </c>
      <c r="C2" t="s">
        <v>178</v>
      </c>
      <c r="D2">
        <v>-34.826929027701397</v>
      </c>
      <c r="E2">
        <v>72.279587388039801</v>
      </c>
      <c r="F2" t="s">
        <v>36</v>
      </c>
      <c r="G2" t="s">
        <v>36</v>
      </c>
      <c r="H2" t="s">
        <v>36</v>
      </c>
      <c r="I2" t="s">
        <v>36</v>
      </c>
      <c r="J2">
        <v>3.2292270420824001</v>
      </c>
      <c r="K2">
        <v>0.70144579998349499</v>
      </c>
      <c r="L2">
        <v>-3.31137182489655</v>
      </c>
      <c r="M2">
        <v>0.67387443849444995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>
        <v>-59.2008441831792</v>
      </c>
      <c r="U2">
        <v>130.42372792435401</v>
      </c>
      <c r="V2" t="s">
        <v>36</v>
      </c>
      <c r="W2" t="s">
        <v>36</v>
      </c>
      <c r="X2">
        <v>-0.90290664439549295</v>
      </c>
      <c r="Y2">
        <v>0.59061933715873505</v>
      </c>
      <c r="Z2" t="s">
        <v>36</v>
      </c>
      <c r="AA2" t="s">
        <v>36</v>
      </c>
      <c r="AB2">
        <v>0</v>
      </c>
      <c r="AC2">
        <v>624248.81766297994</v>
      </c>
      <c r="AD2">
        <v>49.3397186326848</v>
      </c>
      <c r="AE2">
        <v>5</v>
      </c>
      <c r="AF2">
        <v>98</v>
      </c>
      <c r="AG2">
        <v>108.67943726537</v>
      </c>
      <c r="AH2">
        <v>0</v>
      </c>
      <c r="AI2">
        <v>0.30368979112771</v>
      </c>
      <c r="AJ2" t="s">
        <v>36</v>
      </c>
      <c r="AK2">
        <v>0.30368979112771</v>
      </c>
      <c r="AL2">
        <v>0.27337254117841903</v>
      </c>
    </row>
    <row r="3" spans="1:38" x14ac:dyDescent="0.35">
      <c r="A3" t="s">
        <v>42</v>
      </c>
      <c r="B3" s="5" t="s">
        <v>43</v>
      </c>
      <c r="C3" t="s">
        <v>179</v>
      </c>
      <c r="D3">
        <v>-37.868896714573403</v>
      </c>
      <c r="E3">
        <v>38.401671646047497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>
        <v>0.321143851844095</v>
      </c>
      <c r="O3">
        <v>0.113933033873772</v>
      </c>
      <c r="P3" t="s">
        <v>36</v>
      </c>
      <c r="Q3" t="s">
        <v>36</v>
      </c>
      <c r="R3" t="s">
        <v>36</v>
      </c>
      <c r="S3" t="s">
        <v>36</v>
      </c>
      <c r="T3">
        <v>-65.223826342927794</v>
      </c>
      <c r="U3">
        <v>69.276271025235502</v>
      </c>
      <c r="V3">
        <v>0.84107590362127205</v>
      </c>
      <c r="W3">
        <v>0.145254176845172</v>
      </c>
      <c r="X3">
        <v>-0.93032899098139499</v>
      </c>
      <c r="Y3">
        <v>0.53799179863695001</v>
      </c>
      <c r="Z3" t="s">
        <v>36</v>
      </c>
      <c r="AA3" t="s">
        <v>36</v>
      </c>
      <c r="AB3">
        <v>1</v>
      </c>
      <c r="AC3">
        <v>609743.57763302897</v>
      </c>
      <c r="AD3">
        <v>49.749709219578001</v>
      </c>
      <c r="AE3">
        <v>5</v>
      </c>
      <c r="AF3">
        <v>98</v>
      </c>
      <c r="AG3">
        <v>109.499418439156</v>
      </c>
      <c r="AH3">
        <v>0.81998117378638802</v>
      </c>
      <c r="AI3">
        <v>0.201545703008051</v>
      </c>
      <c r="AJ3" t="s">
        <v>36</v>
      </c>
      <c r="AK3">
        <v>0.50523549413576097</v>
      </c>
      <c r="AL3">
        <v>0.26726723030170402</v>
      </c>
    </row>
    <row r="4" spans="1:38" x14ac:dyDescent="0.35">
      <c r="A4" t="s">
        <v>44</v>
      </c>
      <c r="B4" s="5" t="s">
        <v>45</v>
      </c>
      <c r="C4" t="s">
        <v>180</v>
      </c>
      <c r="D4">
        <v>-2.7865396202949699</v>
      </c>
      <c r="E4">
        <v>0.53049671490553696</v>
      </c>
      <c r="F4" t="s">
        <v>36</v>
      </c>
      <c r="G4" t="s">
        <v>36</v>
      </c>
      <c r="H4">
        <v>-0.83757739716218005</v>
      </c>
      <c r="I4">
        <v>0.400582992563003</v>
      </c>
      <c r="J4">
        <v>2.9075396609898601</v>
      </c>
      <c r="K4">
        <v>0.74081021595962704</v>
      </c>
      <c r="L4">
        <v>-2.8376883653679998</v>
      </c>
      <c r="M4">
        <v>0.71350319125476003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>
        <v>-0.81183501008640102</v>
      </c>
      <c r="Y4">
        <v>0.55271533077986201</v>
      </c>
      <c r="Z4" t="s">
        <v>36</v>
      </c>
      <c r="AA4" t="s">
        <v>36</v>
      </c>
      <c r="AB4">
        <v>0</v>
      </c>
      <c r="AC4">
        <v>34.2751872813988</v>
      </c>
      <c r="AD4">
        <v>51.789675127909703</v>
      </c>
      <c r="AE4">
        <v>5</v>
      </c>
      <c r="AF4">
        <v>98</v>
      </c>
      <c r="AG4">
        <v>113.57935025581899</v>
      </c>
      <c r="AH4">
        <v>4.8999129904499501</v>
      </c>
      <c r="AI4">
        <v>2.62076213915267E-2</v>
      </c>
      <c r="AJ4" t="s">
        <v>36</v>
      </c>
      <c r="AK4">
        <v>0.91671317473445202</v>
      </c>
      <c r="AL4">
        <v>0.23611823292239001</v>
      </c>
    </row>
    <row r="6" spans="1:38" x14ac:dyDescent="0.35">
      <c r="A6" t="s">
        <v>69</v>
      </c>
      <c r="B6" t="s">
        <v>68</v>
      </c>
      <c r="C6" t="s">
        <v>1</v>
      </c>
      <c r="D6" t="s">
        <v>4</v>
      </c>
      <c r="E6" t="s">
        <v>5</v>
      </c>
      <c r="F6" t="s">
        <v>127</v>
      </c>
      <c r="G6" t="s">
        <v>128</v>
      </c>
      <c r="H6" t="s">
        <v>57</v>
      </c>
      <c r="I6" t="s">
        <v>58</v>
      </c>
      <c r="J6" t="s">
        <v>129</v>
      </c>
      <c r="K6" t="s">
        <v>130</v>
      </c>
      <c r="L6" t="s">
        <v>131</v>
      </c>
      <c r="M6" t="s">
        <v>132</v>
      </c>
      <c r="N6" t="s">
        <v>133</v>
      </c>
      <c r="O6" t="s">
        <v>134</v>
      </c>
      <c r="P6" t="s">
        <v>154</v>
      </c>
      <c r="Q6" t="s">
        <v>155</v>
      </c>
      <c r="R6" t="s">
        <v>156</v>
      </c>
      <c r="S6" t="s">
        <v>157</v>
      </c>
      <c r="T6" t="s">
        <v>12</v>
      </c>
      <c r="U6" t="s">
        <v>13</v>
      </c>
      <c r="V6" t="s">
        <v>14</v>
      </c>
      <c r="W6" t="s">
        <v>15</v>
      </c>
      <c r="X6" t="s">
        <v>158</v>
      </c>
      <c r="Y6" t="s">
        <v>159</v>
      </c>
      <c r="Z6" t="s">
        <v>59</v>
      </c>
      <c r="AA6" t="s">
        <v>60</v>
      </c>
      <c r="AB6" t="s">
        <v>135</v>
      </c>
      <c r="AC6" t="s">
        <v>137</v>
      </c>
      <c r="AD6" t="s">
        <v>138</v>
      </c>
      <c r="AE6" t="s">
        <v>20</v>
      </c>
      <c r="AF6" t="s">
        <v>21</v>
      </c>
      <c r="AG6" t="s">
        <v>29</v>
      </c>
      <c r="AH6" t="s">
        <v>30</v>
      </c>
      <c r="AI6" t="s">
        <v>31</v>
      </c>
      <c r="AJ6" t="s">
        <v>32</v>
      </c>
      <c r="AK6" t="s">
        <v>33</v>
      </c>
    </row>
    <row r="7" spans="1:38" x14ac:dyDescent="0.35">
      <c r="A7" t="s">
        <v>46</v>
      </c>
      <c r="B7" s="5" t="s">
        <v>47</v>
      </c>
      <c r="C7" t="s">
        <v>181</v>
      </c>
      <c r="D7">
        <v>-3.1697173554481899</v>
      </c>
      <c r="E7">
        <v>0.66523382066862202</v>
      </c>
      <c r="F7">
        <v>-2.0287578986720698</v>
      </c>
      <c r="G7">
        <v>0.67966332561193998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>
        <v>-1.43770377797132</v>
      </c>
      <c r="Y7">
        <v>0.54561190920517499</v>
      </c>
      <c r="Z7" t="s">
        <v>36</v>
      </c>
      <c r="AA7" t="s">
        <v>36</v>
      </c>
      <c r="AB7" t="s">
        <v>36</v>
      </c>
      <c r="AC7">
        <v>-2.3632034455194901</v>
      </c>
      <c r="AD7">
        <v>0.696596060195806</v>
      </c>
      <c r="AE7">
        <v>-0.55799470577541399</v>
      </c>
      <c r="AF7">
        <v>0.43829089788451597</v>
      </c>
      <c r="AG7">
        <v>119.99765242109601</v>
      </c>
      <c r="AH7">
        <f>AG7-AG2</f>
        <v>11.318215155726008</v>
      </c>
      <c r="AI7" t="s">
        <v>93</v>
      </c>
      <c r="AJ7" t="s">
        <v>36</v>
      </c>
      <c r="AK7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33D7-C237-4237-9853-A4B4718D5F54}">
  <dimension ref="A1:AJ7"/>
  <sheetViews>
    <sheetView topLeftCell="X1" workbookViewId="0">
      <selection activeCell="A2" sqref="A2:AJ7"/>
    </sheetView>
  </sheetViews>
  <sheetFormatPr defaultRowHeight="14.5" x14ac:dyDescent="0.35"/>
  <sheetData>
    <row r="1" spans="1:36" x14ac:dyDescent="0.35">
      <c r="A1" t="s">
        <v>69</v>
      </c>
      <c r="B1" t="s">
        <v>68</v>
      </c>
      <c r="C1" t="s">
        <v>1</v>
      </c>
      <c r="D1" t="s">
        <v>140</v>
      </c>
      <c r="E1" t="s">
        <v>141</v>
      </c>
      <c r="F1" t="s">
        <v>4</v>
      </c>
      <c r="G1" t="s">
        <v>5</v>
      </c>
      <c r="H1" t="s">
        <v>182</v>
      </c>
      <c r="I1" t="s">
        <v>183</v>
      </c>
      <c r="J1" t="s">
        <v>6</v>
      </c>
      <c r="K1" t="s">
        <v>7</v>
      </c>
      <c r="L1" t="s">
        <v>10</v>
      </c>
      <c r="M1" t="s">
        <v>11</v>
      </c>
      <c r="N1" t="s">
        <v>96</v>
      </c>
      <c r="O1" t="s">
        <v>97</v>
      </c>
      <c r="P1" t="s">
        <v>106</v>
      </c>
      <c r="Q1" t="s">
        <v>107</v>
      </c>
      <c r="R1" t="s">
        <v>108</v>
      </c>
      <c r="S1" t="s">
        <v>109</v>
      </c>
      <c r="T1" t="s">
        <v>184</v>
      </c>
      <c r="U1" t="s">
        <v>185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5">
      <c r="A2" t="s">
        <v>40</v>
      </c>
      <c r="B2" s="5" t="s">
        <v>126</v>
      </c>
      <c r="C2" t="s">
        <v>186</v>
      </c>
      <c r="D2">
        <v>0.35871535495308698</v>
      </c>
      <c r="E2">
        <v>0.15396975773575999</v>
      </c>
      <c r="F2">
        <v>1.0057960702441799</v>
      </c>
      <c r="G2">
        <v>0.96841954462009905</v>
      </c>
      <c r="H2" t="s">
        <v>36</v>
      </c>
      <c r="I2" t="s">
        <v>36</v>
      </c>
      <c r="J2" t="s">
        <v>36</v>
      </c>
      <c r="K2" t="s">
        <v>36</v>
      </c>
      <c r="L2">
        <v>0.50108155431831602</v>
      </c>
      <c r="M2">
        <v>0.12904511425057799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>
        <v>0.42124768695665499</v>
      </c>
      <c r="U2">
        <v>0.114051468022859</v>
      </c>
      <c r="V2">
        <v>-2.6961362811259901</v>
      </c>
      <c r="W2">
        <v>1.03654917626625</v>
      </c>
      <c r="X2" t="s">
        <v>36</v>
      </c>
      <c r="Y2" t="s">
        <v>36</v>
      </c>
      <c r="Z2">
        <v>0</v>
      </c>
      <c r="AA2">
        <v>469.73484462631501</v>
      </c>
      <c r="AB2">
        <v>204.02237031961999</v>
      </c>
      <c r="AC2">
        <v>5</v>
      </c>
      <c r="AD2">
        <v>98</v>
      </c>
      <c r="AE2">
        <v>418.04474063924101</v>
      </c>
      <c r="AF2">
        <v>0</v>
      </c>
      <c r="AG2">
        <v>0.286905606525859</v>
      </c>
      <c r="AH2" t="s">
        <v>36</v>
      </c>
      <c r="AI2">
        <v>0.286905606525859</v>
      </c>
      <c r="AJ2">
        <v>0.32078531705361502</v>
      </c>
    </row>
    <row r="3" spans="1:36" x14ac:dyDescent="0.35">
      <c r="A3" t="s">
        <v>42</v>
      </c>
      <c r="B3" t="s">
        <v>43</v>
      </c>
      <c r="C3" t="s">
        <v>187</v>
      </c>
      <c r="D3">
        <v>1.2142801135216601</v>
      </c>
      <c r="E3">
        <v>0.270895918476246</v>
      </c>
      <c r="F3">
        <v>0.34603674074277702</v>
      </c>
      <c r="G3">
        <v>0.50750525803093205</v>
      </c>
      <c r="H3">
        <v>0.716565214092723</v>
      </c>
      <c r="I3">
        <v>0.24382844011635699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36</v>
      </c>
      <c r="T3">
        <v>0.87693553460769802</v>
      </c>
      <c r="U3">
        <v>0.19399968777152399</v>
      </c>
      <c r="V3">
        <v>-2.01623986143065</v>
      </c>
      <c r="W3">
        <v>0.560743149322396</v>
      </c>
      <c r="X3" t="s">
        <v>36</v>
      </c>
      <c r="Y3" t="s">
        <v>36</v>
      </c>
      <c r="Z3">
        <v>0</v>
      </c>
      <c r="AA3">
        <v>88.972833952471007</v>
      </c>
      <c r="AB3">
        <v>206.00097718398499</v>
      </c>
      <c r="AC3">
        <v>5</v>
      </c>
      <c r="AD3">
        <v>98</v>
      </c>
      <c r="AE3">
        <v>422.001954367971</v>
      </c>
      <c r="AF3">
        <v>3.95721372872993</v>
      </c>
      <c r="AG3">
        <v>3.9668062788536199E-2</v>
      </c>
      <c r="AH3" t="s">
        <v>36</v>
      </c>
      <c r="AI3">
        <v>0.63268992388053602</v>
      </c>
      <c r="AJ3">
        <v>0.29279754363058502</v>
      </c>
    </row>
    <row r="4" spans="1:36" x14ac:dyDescent="0.35">
      <c r="A4" t="s">
        <v>44</v>
      </c>
      <c r="B4" t="s">
        <v>45</v>
      </c>
      <c r="C4" t="s">
        <v>188</v>
      </c>
      <c r="D4" t="s">
        <v>36</v>
      </c>
      <c r="E4" t="s">
        <v>36</v>
      </c>
      <c r="F4">
        <v>0.56360613679986105</v>
      </c>
      <c r="G4">
        <v>0.56888256374302304</v>
      </c>
      <c r="H4" t="s">
        <v>36</v>
      </c>
      <c r="I4" t="s">
        <v>36</v>
      </c>
      <c r="J4">
        <v>0.36982698796906499</v>
      </c>
      <c r="K4">
        <v>0.143815028517639</v>
      </c>
      <c r="L4">
        <v>0.40478409793953701</v>
      </c>
      <c r="M4">
        <v>0.14141020936797399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>
        <v>-2.1557589232127099</v>
      </c>
      <c r="W4">
        <v>0.63664848757236103</v>
      </c>
      <c r="X4" t="s">
        <v>36</v>
      </c>
      <c r="Y4" t="s">
        <v>36</v>
      </c>
      <c r="Z4">
        <v>0</v>
      </c>
      <c r="AA4">
        <v>169.09736695788499</v>
      </c>
      <c r="AB4">
        <v>207.01092070517299</v>
      </c>
      <c r="AC4">
        <v>4</v>
      </c>
      <c r="AD4">
        <v>98</v>
      </c>
      <c r="AE4">
        <v>422.02184141034502</v>
      </c>
      <c r="AF4">
        <v>3.9771007711045199</v>
      </c>
      <c r="AG4">
        <v>3.9275577144266702E-2</v>
      </c>
      <c r="AH4" t="s">
        <v>36</v>
      </c>
      <c r="AI4">
        <v>0.67196550102480201</v>
      </c>
      <c r="AJ4">
        <v>0.278070075314932</v>
      </c>
    </row>
    <row r="6" spans="1:36" x14ac:dyDescent="0.35">
      <c r="A6" t="s">
        <v>69</v>
      </c>
      <c r="B6" t="s">
        <v>68</v>
      </c>
      <c r="C6" t="s">
        <v>1</v>
      </c>
      <c r="D6" t="s">
        <v>4</v>
      </c>
      <c r="E6" t="s">
        <v>5</v>
      </c>
      <c r="F6" t="s">
        <v>94</v>
      </c>
      <c r="G6" t="s">
        <v>95</v>
      </c>
      <c r="H6" t="s">
        <v>189</v>
      </c>
      <c r="I6" t="s">
        <v>190</v>
      </c>
      <c r="J6" t="s">
        <v>191</v>
      </c>
      <c r="K6" t="s">
        <v>192</v>
      </c>
      <c r="L6" t="s">
        <v>96</v>
      </c>
      <c r="M6" t="s">
        <v>97</v>
      </c>
      <c r="N6" t="s">
        <v>98</v>
      </c>
      <c r="O6" t="s">
        <v>99</v>
      </c>
      <c r="P6" t="s">
        <v>100</v>
      </c>
      <c r="Q6" t="s">
        <v>101</v>
      </c>
      <c r="R6" t="s">
        <v>75</v>
      </c>
      <c r="S6" t="s">
        <v>76</v>
      </c>
      <c r="T6" t="s">
        <v>102</v>
      </c>
      <c r="U6" t="s">
        <v>103</v>
      </c>
      <c r="V6" t="s">
        <v>104</v>
      </c>
      <c r="W6" t="s">
        <v>105</v>
      </c>
      <c r="X6" t="s">
        <v>106</v>
      </c>
      <c r="Y6" t="s">
        <v>107</v>
      </c>
      <c r="Z6" t="s">
        <v>108</v>
      </c>
      <c r="AA6" t="s">
        <v>109</v>
      </c>
      <c r="AB6" t="s">
        <v>20</v>
      </c>
      <c r="AC6" t="s">
        <v>21</v>
      </c>
      <c r="AD6" t="s">
        <v>28</v>
      </c>
      <c r="AE6" t="s">
        <v>29</v>
      </c>
      <c r="AF6" t="s">
        <v>30</v>
      </c>
      <c r="AG6" t="s">
        <v>31</v>
      </c>
      <c r="AH6" t="s">
        <v>32</v>
      </c>
      <c r="AI6" t="s">
        <v>33</v>
      </c>
    </row>
    <row r="7" spans="1:36" x14ac:dyDescent="0.35">
      <c r="A7" t="s">
        <v>46</v>
      </c>
      <c r="B7" s="5" t="s">
        <v>47</v>
      </c>
      <c r="C7" t="s">
        <v>193</v>
      </c>
      <c r="D7">
        <v>0.27051161074496699</v>
      </c>
      <c r="E7">
        <v>0.37491479560764801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>
        <v>-0.657994777307499</v>
      </c>
      <c r="M7">
        <v>0.186053804824442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>
        <v>0.74105244254653801</v>
      </c>
      <c r="Y7">
        <v>0.196544823473076</v>
      </c>
      <c r="Z7">
        <v>0.27550878779784899</v>
      </c>
      <c r="AA7">
        <v>0.15913263461050201</v>
      </c>
      <c r="AB7">
        <v>-1.7277576848401199</v>
      </c>
      <c r="AC7">
        <v>0.43793822325973802</v>
      </c>
      <c r="AD7">
        <v>98</v>
      </c>
      <c r="AE7">
        <v>436.36746990655502</v>
      </c>
      <c r="AF7">
        <f>AE7-AE2</f>
        <v>18.322729267314003</v>
      </c>
      <c r="AG7" t="s">
        <v>93</v>
      </c>
      <c r="AH7" t="s">
        <v>36</v>
      </c>
      <c r="AI7">
        <v>0.15814975738724099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TEWA</vt:lpstr>
      <vt:lpstr>AMRO</vt:lpstr>
      <vt:lpstr>All Spp</vt:lpstr>
      <vt:lpstr>ALFL</vt:lpstr>
      <vt:lpstr>BOCH</vt:lpstr>
      <vt:lpstr>CEDW</vt:lpstr>
      <vt:lpstr>CHSP</vt:lpstr>
      <vt:lpstr>COYE</vt:lpstr>
      <vt:lpstr>DEJU</vt:lpstr>
      <vt:lpstr>GRAJ</vt:lpstr>
      <vt:lpstr>HETH</vt:lpstr>
      <vt:lpstr>LCSP</vt:lpstr>
      <vt:lpstr>LISP</vt:lpstr>
      <vt:lpstr>OSFL</vt:lpstr>
      <vt:lpstr>OVEN</vt:lpstr>
      <vt:lpstr>PAWA</vt:lpstr>
      <vt:lpstr>RCKI</vt:lpstr>
      <vt:lpstr>SWSP</vt:lpstr>
      <vt:lpstr>SWTH</vt:lpstr>
      <vt:lpstr>WIWR</vt:lpstr>
      <vt:lpstr>WTSP</vt:lpstr>
      <vt:lpstr>YRWA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Leston</dc:creator>
  <cp:lastModifiedBy>Lionel Leston</cp:lastModifiedBy>
  <dcterms:created xsi:type="dcterms:W3CDTF">2015-06-05T18:17:20Z</dcterms:created>
  <dcterms:modified xsi:type="dcterms:W3CDTF">2020-05-03T19:18:41Z</dcterms:modified>
</cp:coreProperties>
</file>