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Documents\LongTerm Experiments\Dalmati Madan Statistics\"/>
    </mc:Choice>
  </mc:AlternateContent>
  <xr:revisionPtr revIDLastSave="0" documentId="13_ncr:1_{7342F501-7C67-4B45-8AEF-C7187B815292}" xr6:coauthVersionLast="37" xr6:coauthVersionMax="37" xr10:uidLastSave="{00000000-0000-0000-0000-000000000000}"/>
  <bookViews>
    <workbookView xWindow="0" yWindow="0" windowWidth="21570" windowHeight="7920" activeTab="1" xr2:uid="{8BF81AB8-F223-4759-8616-BE9EFBACA07C}"/>
  </bookViews>
  <sheets>
    <sheet name="data" sheetId="2" r:id="rId1"/>
    <sheet name="Sheet1" sheetId="6" r:id="rId2"/>
    <sheet name="single_ball_mass " sheetId="5" r:id="rId3"/>
    <sheet name="weight_data_permutated" sheetId="3" r:id="rId4"/>
    <sheet name="other data" sheetId="4" r:id="rId5"/>
  </sheets>
  <definedNames>
    <definedName name="_xlchart.v1.0" hidden="1">data!$B$1</definedName>
    <definedName name="_xlchart.v1.1" hidden="1">data!$B$2:$B$1048576</definedName>
    <definedName name="_xlchart.v1.2" hidden="1">data!$D$1</definedName>
    <definedName name="_xlchart.v1.3" hidden="1">data!$D$2:$D$1048576</definedName>
    <definedName name="_xlchart.v1.4" hidden="1">data!$F$1</definedName>
    <definedName name="_xlchart.v1.5" hidden="1">data!$F$2:$F$1048576</definedName>
    <definedName name="_xlchart.v1.6" hidden="1">data!$G$1</definedName>
    <definedName name="_xlchart.v1.7" hidden="1">data!$G$2:$G$1048576</definedName>
    <definedName name="_xlchart.v1.8" hidden="1">weight_data_permutated!$F$1</definedName>
    <definedName name="_xlchart.v1.9" hidden="1">weight_data_permutated!$F$2:$F$106</definedName>
  </definedNames>
  <calcPr calcId="17902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3" l="1"/>
  <c r="F104" i="3"/>
  <c r="F103" i="3"/>
  <c r="F102" i="3"/>
  <c r="F100" i="3"/>
  <c r="F99" i="3"/>
  <c r="F98" i="3"/>
  <c r="F96" i="3"/>
  <c r="F95" i="3"/>
  <c r="F94" i="3"/>
  <c r="F92" i="3"/>
  <c r="F91" i="3"/>
  <c r="F90" i="3"/>
  <c r="F88" i="3"/>
  <c r="F87" i="3"/>
  <c r="F86" i="3"/>
  <c r="F84" i="3"/>
  <c r="F83" i="3"/>
  <c r="F82" i="3"/>
  <c r="F80" i="3"/>
  <c r="F79" i="3"/>
  <c r="F78" i="3"/>
  <c r="F76" i="3"/>
  <c r="F75" i="3"/>
  <c r="F74" i="3"/>
  <c r="F72" i="3"/>
  <c r="F71" i="3"/>
  <c r="F70" i="3"/>
  <c r="F68" i="3"/>
  <c r="F67" i="3"/>
  <c r="F66" i="3"/>
  <c r="F64" i="3"/>
  <c r="F63" i="3"/>
  <c r="F62" i="3"/>
  <c r="F60" i="3"/>
  <c r="F59" i="3"/>
  <c r="F58" i="3"/>
  <c r="F56" i="3"/>
  <c r="F55" i="3"/>
  <c r="F54" i="3"/>
  <c r="F52" i="3"/>
  <c r="F51" i="3"/>
  <c r="F50" i="3"/>
  <c r="F48" i="3"/>
  <c r="F47" i="3"/>
  <c r="F46" i="3"/>
  <c r="F44" i="3"/>
  <c r="F43" i="3"/>
  <c r="F42" i="3"/>
  <c r="F40" i="3"/>
  <c r="F39" i="3"/>
  <c r="F38" i="3"/>
  <c r="F36" i="3"/>
  <c r="F35" i="3"/>
  <c r="F34" i="3"/>
  <c r="F32" i="3"/>
  <c r="F31" i="3"/>
  <c r="F30" i="3"/>
  <c r="F28" i="3"/>
  <c r="F27" i="3"/>
  <c r="F26" i="3"/>
  <c r="F24" i="3"/>
  <c r="F23" i="3"/>
  <c r="F22" i="3"/>
  <c r="F20" i="3"/>
  <c r="F19" i="3"/>
  <c r="F18" i="3"/>
  <c r="F16" i="3"/>
  <c r="F15" i="3"/>
  <c r="F14" i="3"/>
  <c r="F12" i="3"/>
  <c r="F11" i="3"/>
  <c r="F10" i="3"/>
  <c r="F8" i="3"/>
  <c r="F7" i="3"/>
  <c r="F6" i="3"/>
  <c r="F4" i="3"/>
  <c r="F3" i="3"/>
  <c r="F2" i="3"/>
  <c r="F5" i="3" l="1"/>
  <c r="F9" i="3"/>
  <c r="F13" i="3"/>
  <c r="F17" i="3"/>
  <c r="F21" i="3"/>
  <c r="F25" i="3"/>
  <c r="F29" i="3"/>
  <c r="F33" i="3"/>
  <c r="F37" i="3"/>
  <c r="F41" i="3"/>
  <c r="F45" i="3"/>
  <c r="F49" i="3"/>
  <c r="F53" i="3"/>
  <c r="F57" i="3"/>
  <c r="F61" i="3"/>
  <c r="F65" i="3"/>
  <c r="F69" i="3"/>
  <c r="F73" i="3"/>
  <c r="F77" i="3"/>
  <c r="F81" i="3"/>
  <c r="F85" i="3"/>
  <c r="F89" i="3"/>
  <c r="F93" i="3"/>
  <c r="F97" i="3"/>
  <c r="F101" i="3"/>
  <c r="G104" i="2" l="1"/>
  <c r="G96" i="2"/>
  <c r="G88" i="2"/>
  <c r="G72" i="2"/>
  <c r="G68" i="2"/>
  <c r="G64" i="2"/>
  <c r="G48" i="2"/>
  <c r="G40" i="2"/>
  <c r="G32" i="2"/>
  <c r="G20" i="2"/>
  <c r="G4" i="2"/>
  <c r="G38" i="2"/>
  <c r="G26" i="2"/>
  <c r="G10" i="2"/>
  <c r="G70" i="2"/>
  <c r="G86" i="2"/>
  <c r="G85" i="2"/>
  <c r="G65" i="2"/>
  <c r="G103" i="2"/>
  <c r="G99" i="2"/>
  <c r="G83" i="2"/>
  <c r="G75" i="2"/>
  <c r="G71" i="2"/>
  <c r="G55" i="2"/>
  <c r="G51" i="2"/>
  <c r="G39" i="2"/>
  <c r="G27" i="2"/>
  <c r="G19" i="2"/>
  <c r="G11" i="2"/>
  <c r="G9" i="2"/>
  <c r="G13" i="2"/>
  <c r="G17" i="2"/>
  <c r="G33" i="2"/>
  <c r="G41" i="2"/>
  <c r="G53" i="2"/>
  <c r="G73" i="2"/>
  <c r="G97" i="2"/>
  <c r="G2" i="2"/>
  <c r="G82" i="2"/>
  <c r="G78" i="2"/>
  <c r="G66" i="2"/>
  <c r="G18" i="2"/>
  <c r="G14" i="2"/>
  <c r="G37" i="2"/>
  <c r="G76" i="2"/>
  <c r="G44" i="2"/>
  <c r="G28" i="2"/>
  <c r="G54" i="2"/>
  <c r="G89" i="2"/>
  <c r="G79" i="2"/>
  <c r="G63" i="2"/>
  <c r="G31" i="2"/>
  <c r="G5" i="2"/>
  <c r="G61" i="2"/>
  <c r="G93" i="2"/>
  <c r="G100" i="2"/>
  <c r="G80" i="2"/>
  <c r="G56" i="2"/>
  <c r="G16" i="2"/>
  <c r="G46" i="2"/>
  <c r="G22" i="2"/>
  <c r="G49" i="2"/>
  <c r="G87" i="2"/>
  <c r="G67" i="2"/>
  <c r="G23" i="2"/>
  <c r="G3" i="2"/>
  <c r="G25" i="2"/>
  <c r="G81" i="2"/>
  <c r="G90" i="2"/>
  <c r="G58" i="2"/>
  <c r="G60" i="2"/>
  <c r="G62" i="2"/>
  <c r="G57" i="2"/>
  <c r="G21" i="2"/>
  <c r="G74" i="2"/>
  <c r="G42" i="2"/>
  <c r="G84" i="2"/>
  <c r="G52" i="2"/>
  <c r="G24" i="2"/>
  <c r="G98" i="2"/>
  <c r="G30" i="2"/>
  <c r="G77" i="2"/>
  <c r="G91" i="2"/>
  <c r="G59" i="2"/>
  <c r="G35" i="2"/>
  <c r="G7" i="2"/>
  <c r="G29" i="2"/>
  <c r="G69" i="2"/>
  <c r="G102" i="2"/>
  <c r="G50" i="2"/>
  <c r="G92" i="2"/>
  <c r="G12" i="2"/>
  <c r="G95" i="2"/>
  <c r="G15" i="2"/>
  <c r="G94" i="2"/>
  <c r="G36" i="2"/>
  <c r="G101" i="2"/>
  <c r="G43" i="2"/>
  <c r="G45" i="2"/>
  <c r="G34" i="2"/>
  <c r="G47" i="2"/>
  <c r="G6" i="2" l="1"/>
  <c r="B8" i="2"/>
  <c r="H1" i="2"/>
  <c r="D8" i="2"/>
  <c r="F8" i="2"/>
  <c r="G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0ECD74-2B53-46E0-9688-0DB1DF9C7E32}" keepAlive="1" name="Query - DalamtyData" description="Connection to the 'DalamtyData' query in the workbook." type="5" refreshedVersion="6" background="1">
    <dbPr connection="Provider=Microsoft.Mashup.OleDb.1;Data Source=$Workbook$;Location=DalamtyData;Extended Properties=&quot;&quot;" command="SELECT * FROM [DalamtyData]"/>
  </connection>
  <connection id="2" xr16:uid="{8AF7BCD7-1E35-4F8F-B803-087EC7908B93}" keepAlive="1" name="Query - Dalmati_data_v2" description="Connection to the 'Dalmati_data_v2' query in the workbook." type="5" refreshedVersion="6" background="1">
    <dbPr connection="Provider=Microsoft.Mashup.OleDb.1;Data Source=$Workbook$;Location=Dalmati_data_v2;Extended Properties=&quot;&quot;" command="SELECT * FROM [Dalmati_data_v2]"/>
  </connection>
</connections>
</file>

<file path=xl/sharedStrings.xml><?xml version="1.0" encoding="utf-8"?>
<sst xmlns="http://schemas.openxmlformats.org/spreadsheetml/2006/main" count="48" uniqueCount="44">
  <si>
    <t>Nw</t>
  </si>
  <si>
    <t>Ww</t>
  </si>
  <si>
    <t>Nb</t>
  </si>
  <si>
    <t>Wb</t>
  </si>
  <si>
    <t>Nk</t>
  </si>
  <si>
    <t>Wk</t>
  </si>
  <si>
    <t>permutated:</t>
  </si>
  <si>
    <t>Per</t>
  </si>
  <si>
    <t>Ran</t>
  </si>
  <si>
    <t>expected Wavr for noncorrelated</t>
  </si>
  <si>
    <t>TODO:</t>
  </si>
  <si>
    <t>Why Wavr and Exp_Wavr Not have same avarage</t>
  </si>
  <si>
    <t>single white waight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</si>
  <si>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</si>
  <si>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</si>
  <si>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</si>
  <si>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</si>
  <si>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</si>
  <si>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</si>
  <si>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</si>
  <si>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</si>
  <si>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</si>
  <si>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</si>
  <si>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</si>
  <si>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</si>
  <si>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</si>
  <si>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</si>
  <si>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</si>
  <si>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</si>
  <si>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</si>
  <si>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</si>
  <si>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</si>
  <si>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</si>
  <si>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</si>
  <si>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</si>
  <si>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</si>
  <si>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</si>
  <si>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</si>
  <si>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Avarage single ball mass was calculated (via simple sum of ball weights/total num of balls) to be:</t>
  </si>
  <si>
    <t>all colors</t>
  </si>
  <si>
    <t>black</t>
  </si>
  <si>
    <t>brown</t>
  </si>
  <si>
    <t>white</t>
  </si>
  <si>
    <t>Wsum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</si>
</sst>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1" fillId="3" borderId="1" xfId="0" applyFont="1" applyFill="1" applyBorder="1"/>
    <xf numFmtId="0" fontId="1" fillId="3" borderId="2" xfId="0" applyFont="1" applyFill="1" applyBorder="1"/>
    <xf numFmtId="0" fontId="0" fillId="2" borderId="1" xfId="0" applyFont="1" applyFill="1" applyBorder="1"/>
    <xf numFmtId="0" fontId="0" fillId="0" borderId="1" xfId="0" applyFont="1" applyBorder="1"/>
    <xf numFmtId="0" fontId="0" fillId="2" borderId="2" xfId="0" applyNumberFormat="1" applyFont="1" applyFill="1" applyBorder="1"/>
    <xf numFmtId="0" fontId="1" fillId="3" borderId="0" xfId="0" applyFont="1" applyFill="1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Continuous"/>
    </xf>
    <xf numFmtId="0" fontId="0" fillId="4" borderId="0" xfId="0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whites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lgDash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data!#REF!</c:f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72-4274-9C72-A9F40AF098DC}"/>
            </c:ext>
          </c:extLst>
        </c:ser>
        <c:ser>
          <c:idx val="1"/>
          <c:order val="1"/>
          <c:tx>
            <c:v>browns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lgDash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data!#REF!</c:f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72-4274-9C72-A9F40AF098DC}"/>
            </c:ext>
          </c:extLst>
        </c:ser>
        <c:ser>
          <c:idx val="2"/>
          <c:order val="2"/>
          <c:tx>
            <c:v>blacks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lgDash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data!#REF!</c:f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72-4274-9C72-A9F40AF09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131039"/>
        <c:axId val="566501647"/>
      </c:scatterChart>
      <c:valAx>
        <c:axId val="56313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66501647"/>
        <c:crosses val="autoZero"/>
        <c:crossBetween val="midCat"/>
      </c:valAx>
      <c:valAx>
        <c:axId val="56650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6313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</cx:chartData>
  <cx:chart>
    <cx:title pos="t" align="ctr" overlay="0">
      <cx:tx>
        <cx:txData>
          <cx:v>color weghit distribution in single box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color weghit distribution in single box</a:t>
          </a:r>
        </a:p>
      </cx:txPr>
    </cx:title>
    <cx:plotArea>
      <cx:plotAreaRegion>
        <cx:series layoutId="boxWhisker" uniqueId="{12EFCB2F-E6E4-465B-B2FE-472A29FC22ED}" formatIdx="3">
          <cx:tx>
            <cx:txData>
              <cx:f>_xlchart.v1.0</cx:f>
              <cx:v>Ww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  <cx:series layoutId="boxWhisker" uniqueId="{E49B7461-9C62-4846-8976-A850AC25BB27}" formatIdx="0">
          <cx:tx>
            <cx:txData>
              <cx:f>_xlchart.v1.2</cx:f>
              <cx:v>Wb</cx:v>
            </cx:txData>
          </cx:tx>
          <cx:dataId val="1"/>
          <cx:layoutPr>
            <cx:visibility meanLine="0" meanMarker="1" nonoutliers="1" outliers="1"/>
            <cx:statistics quartileMethod="exclusive"/>
          </cx:layoutPr>
        </cx:series>
        <cx:series layoutId="boxWhisker" uniqueId="{85EC3B2E-765F-4FD4-B4D5-6AE05EA23A0B}" formatIdx="4">
          <cx:tx>
            <cx:txData>
              <cx:f>_xlchart.v1.4</cx:f>
              <cx:v>Wk</cx:v>
            </cx:txData>
          </cx:tx>
          <cx:dataId val="2"/>
          <cx:layoutPr>
            <cx:statistics quartileMethod="exclusive"/>
          </cx:layoutPr>
        </cx:series>
        <cx:series layoutId="boxWhisker" uniqueId="{CBA592F3-C7F9-47A5-A794-95BBA974BE62}" formatIdx="6">
          <cx:tx>
            <cx:txData>
              <cx:f>_xlchart.v1.6</cx:f>
              <cx:v>Wsum</cx:v>
            </cx:txData>
          </cx:tx>
          <cx:spPr>
            <a:solidFill>
              <a:srgbClr val="FF0000"/>
            </a:solidFill>
          </cx:spPr>
          <cx:dataId val="3"/>
          <cx:layoutPr>
            <cx:statistics quartileMethod="exclusive"/>
          </cx:layoutPr>
        </cx:series>
        <cx:series layoutId="boxWhisker" uniqueId="{00000000-547D-4919-AD39-ED9B16E655F3}">
          <cx:tx>
            <cx:txData>
              <cx:f>_xlchart.v1.8</cx:f>
              <cx:v>expected Wavr for noncorrelated</cx:v>
            </cx:txData>
          </cx:tx>
          <cx:dataId val="4"/>
          <cx:layoutPr>
            <cx:statistics quartileMethod="exclusive"/>
          </cx:layoutPr>
        </cx:series>
      </cx:plotAreaRegion>
      <cx:axis id="0" hidden="1">
        <cx:catScaling gapWidth="1"/>
        <cx:tickLabels/>
        <cx:numFmt formatCode="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noFill/>
              </a:defRPr>
            </a:pPr>
            <a:endParaRPr lang="en-US" sz="900" b="0" i="0" u="none" strike="noStrike" baseline="0">
              <a:noFill/>
              <a:latin typeface="Calibri" panose="020F0502020204030204"/>
            </a:endParaRPr>
          </a:p>
        </cx:txPr>
      </cx:axis>
      <cx:axis id="1">
        <cx:valScaling max="45"/>
        <cx:majorGridlines/>
        <cx:minorGridlines/>
        <cx:majorTickMarks type="cross"/>
        <cx:minorTickMarks type="out"/>
        <cx:tickLabels/>
        <cx:numFmt formatCode="General" sourceLinked="0"/>
      </cx:axis>
    </cx:plotArea>
    <cx:legend pos="b" align="ctr" overlay="0">
      <cx:spPr>
        <a:effectLst>
          <a:softEdge rad="152400"/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n>
                <a:noFill/>
              </a:ln>
            </a:defRPr>
          </a:pPr>
          <a:endParaRPr lang="en-US" sz="900" b="0" i="0" u="none" strike="noStrike" baseline="0">
            <a:ln>
              <a:noFill/>
            </a:ln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301677</xdr:colOff>
      <xdr:row>31</xdr:row>
      <xdr:rowOff>5498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42FB4AB-E395-4DFF-96A5-1DED3ECDA8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8836077" cy="59109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465604</xdr:colOff>
      <xdr:row>4</xdr:row>
      <xdr:rowOff>107855</xdr:rowOff>
    </xdr:from>
    <xdr:to>
      <xdr:col>28</xdr:col>
      <xdr:colOff>56029</xdr:colOff>
      <xdr:row>38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E00DF-2CB1-4170-AC6C-0BFB7C8C8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875BB6-8494-41A3-B4A5-85901042E847}" name="Table2" displayName="Table2" ref="A1:G104" totalsRowShown="0">
  <autoFilter ref="A1:G104" xr:uid="{9047219B-8AEB-4739-8811-5234AC1B6E93}"/>
  <tableColumns count="7">
    <tableColumn id="1" xr3:uid="{231F7576-022D-4C7B-8118-293615E09358}" name="Nw"/>
    <tableColumn id="2" xr3:uid="{0B6DADD4-A2DE-4803-A9B5-D3A103B970EA}" name="Ww"/>
    <tableColumn id="3" xr3:uid="{FE4B1F44-EE06-46EC-B628-E320803980B6}" name="Nb"/>
    <tableColumn id="4" xr3:uid="{5FB34F04-35E8-4D72-9289-221DF1415333}" name="Wb"/>
    <tableColumn id="5" xr3:uid="{46F37A7E-BB71-41D4-9C70-96470F4DF93D}" name="Nk"/>
    <tableColumn id="6" xr3:uid="{7DBB1AAB-0AF9-460E-955B-DF0A80D564F0}" name="Wk"/>
    <tableColumn id="7" xr3:uid="{9B077832-B4B0-43BD-B1C3-1DB3B4BCD266}" name="Wsum" dataDxfId="0">
      <calculatedColumnFormula>(Table2[[#This Row],[Wk]]+Table2[[#This Row],[Wb]]+Table2[[#This Row],[Ww]])/1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55CF4-4CC7-4606-9580-7FA54757DE36}">
  <dimension ref="A1:V108"/>
  <sheetViews>
    <sheetView zoomScale="115" zoomScaleNormal="115" workbookViewId="0">
      <selection activeCell="I10" sqref="I6:N10"/>
    </sheetView>
  </sheetViews>
  <sheetFormatPr defaultRowHeight="15" x14ac:dyDescent="0.25"/>
  <cols>
    <col min="1" max="1" width="10.28515625" customWidth="1"/>
    <col min="12" max="12" width="13.140625" bestFit="1" customWidth="1"/>
    <col min="13" max="13" width="12.5703125" bestFit="1" customWidth="1"/>
    <col min="23" max="23" width="16.57031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43</v>
      </c>
      <c r="H1">
        <f ca="1">AVERAGEIF(G:G,"&lt;&gt;#N/A")</f>
        <v>29.0383</v>
      </c>
      <c r="V1" t="s">
        <v>10</v>
      </c>
    </row>
    <row r="2" spans="1:22" x14ac:dyDescent="0.25">
      <c r="A2">
        <v>8</v>
      </c>
      <c r="B2">
        <v>7.06</v>
      </c>
      <c r="C2">
        <v>18</v>
      </c>
      <c r="D2">
        <v>12.27</v>
      </c>
      <c r="E2">
        <v>16</v>
      </c>
      <c r="F2">
        <v>11.38</v>
      </c>
      <c r="G2">
        <f>(Table2[[#This Row],[Wk]]+Table2[[#This Row],[Wb]]+Table2[[#This Row],[Ww]])/1</f>
        <v>30.709999999999997</v>
      </c>
      <c r="V2" t="s">
        <v>11</v>
      </c>
    </row>
    <row r="3" spans="1:22" x14ac:dyDescent="0.25">
      <c r="A3">
        <v>9</v>
      </c>
      <c r="B3" t="e">
        <v>#N/A</v>
      </c>
      <c r="C3">
        <v>16</v>
      </c>
      <c r="D3">
        <v>10.09</v>
      </c>
      <c r="E3">
        <v>16</v>
      </c>
      <c r="F3" t="e">
        <v>#N/A</v>
      </c>
      <c r="G3" t="e">
        <f>(Table2[[#This Row],[Wk]]+Table2[[#This Row],[Wb]]+Table2[[#This Row],[Ww]])/3</f>
        <v>#N/A</v>
      </c>
    </row>
    <row r="4" spans="1:22" x14ac:dyDescent="0.25">
      <c r="A4">
        <v>11</v>
      </c>
      <c r="B4">
        <v>5.19</v>
      </c>
      <c r="C4">
        <v>18</v>
      </c>
      <c r="D4">
        <v>11.43</v>
      </c>
      <c r="E4">
        <v>17</v>
      </c>
      <c r="F4">
        <v>11.9</v>
      </c>
      <c r="G4">
        <f>(Table2[[#This Row],[Wk]]+Table2[[#This Row],[Wb]]+Table2[[#This Row],[Ww]])/1</f>
        <v>28.52</v>
      </c>
      <c r="H4">
        <v>32.909999999999997</v>
      </c>
    </row>
    <row r="5" spans="1:22" x14ac:dyDescent="0.25">
      <c r="A5">
        <v>13</v>
      </c>
      <c r="B5">
        <v>6.22</v>
      </c>
      <c r="C5">
        <v>19</v>
      </c>
      <c r="D5">
        <v>12.84</v>
      </c>
      <c r="E5">
        <v>16</v>
      </c>
      <c r="F5">
        <v>10.55</v>
      </c>
      <c r="G5">
        <f>(Table2[[#This Row],[Wk]]+Table2[[#This Row],[Wb]]+Table2[[#This Row],[Ww]])/1</f>
        <v>29.61</v>
      </c>
      <c r="H5">
        <v>36.909999999999997</v>
      </c>
    </row>
    <row r="6" spans="1:22" x14ac:dyDescent="0.25">
      <c r="A6">
        <v>8</v>
      </c>
      <c r="B6">
        <v>4.7</v>
      </c>
      <c r="C6">
        <v>20</v>
      </c>
      <c r="D6">
        <v>13.22</v>
      </c>
      <c r="E6">
        <v>13</v>
      </c>
      <c r="F6">
        <v>10.52</v>
      </c>
      <c r="G6">
        <f>(Table2[[#This Row],[Wk]]+Table2[[#This Row],[Wb]]+Table2[[#This Row],[Ww]])/1</f>
        <v>28.44</v>
      </c>
      <c r="H6">
        <v>38.909999999999997</v>
      </c>
    </row>
    <row r="7" spans="1:22" x14ac:dyDescent="0.25">
      <c r="A7">
        <v>9</v>
      </c>
      <c r="B7">
        <v>5.64</v>
      </c>
      <c r="C7">
        <v>14</v>
      </c>
      <c r="D7">
        <v>9.93</v>
      </c>
      <c r="E7">
        <v>20</v>
      </c>
      <c r="F7">
        <v>12.67</v>
      </c>
      <c r="G7">
        <f>(Table2[[#This Row],[Wk]]+Table2[[#This Row],[Wb]]+Table2[[#This Row],[Ww]])/1</f>
        <v>28.240000000000002</v>
      </c>
      <c r="H7">
        <v>31.909999999999901</v>
      </c>
    </row>
    <row r="8" spans="1:22" x14ac:dyDescent="0.25">
      <c r="A8">
        <v>7</v>
      </c>
      <c r="B8" t="e">
        <f ca="1">Table2[[#This Row],[Ww]]+3.03</f>
        <v>#N/A</v>
      </c>
      <c r="C8">
        <v>19</v>
      </c>
      <c r="D8" t="e">
        <f ca="1">Table2[[#This Row],[Wb]]+3.03</f>
        <v>#N/A</v>
      </c>
      <c r="E8">
        <v>17</v>
      </c>
      <c r="F8" t="e">
        <f ca="1">Table2[[#This Row],[Wk]]+3.03</f>
        <v>#N/A</v>
      </c>
      <c r="G8" t="e">
        <f ca="1">(Table2[[#This Row],[Wk]]+Table2[[#This Row],[Wb]]+Table2[[#This Row],[Ww]])/1</f>
        <v>#N/A</v>
      </c>
      <c r="H8">
        <v>33.909999999999997</v>
      </c>
    </row>
    <row r="9" spans="1:22" x14ac:dyDescent="0.25">
      <c r="A9">
        <v>5</v>
      </c>
      <c r="B9">
        <v>3.31</v>
      </c>
      <c r="C9">
        <v>21</v>
      </c>
      <c r="D9">
        <v>13.27</v>
      </c>
      <c r="E9">
        <v>16</v>
      </c>
      <c r="F9">
        <v>11.4</v>
      </c>
      <c r="G9">
        <f>(Table2[[#This Row],[Wk]]+Table2[[#This Row],[Wb]]+Table2[[#This Row],[Ww]])/1</f>
        <v>27.98</v>
      </c>
      <c r="H9">
        <v>32.909999999999997</v>
      </c>
    </row>
    <row r="10" spans="1:22" x14ac:dyDescent="0.25">
      <c r="A10">
        <v>11</v>
      </c>
      <c r="B10">
        <v>8.01</v>
      </c>
      <c r="C10">
        <v>25</v>
      </c>
      <c r="D10">
        <v>15.06</v>
      </c>
      <c r="E10">
        <v>16</v>
      </c>
      <c r="F10">
        <v>9.92</v>
      </c>
      <c r="G10">
        <f>(Table2[[#This Row],[Wk]]+Table2[[#This Row],[Wb]]+Table2[[#This Row],[Ww]])/1</f>
        <v>32.99</v>
      </c>
      <c r="H10">
        <v>42.91</v>
      </c>
    </row>
    <row r="11" spans="1:22" x14ac:dyDescent="0.25">
      <c r="A11">
        <v>5</v>
      </c>
      <c r="B11">
        <v>3.12</v>
      </c>
      <c r="C11">
        <v>21</v>
      </c>
      <c r="D11">
        <v>14.28</v>
      </c>
      <c r="E11">
        <v>16</v>
      </c>
      <c r="F11">
        <v>12.42</v>
      </c>
      <c r="G11">
        <f>(Table2[[#This Row],[Wk]]+Table2[[#This Row],[Wb]]+Table2[[#This Row],[Ww]])/1</f>
        <v>29.82</v>
      </c>
      <c r="H11">
        <v>32.909999999999997</v>
      </c>
    </row>
    <row r="12" spans="1:22" x14ac:dyDescent="0.25">
      <c r="A12">
        <v>7</v>
      </c>
      <c r="B12">
        <v>5.28</v>
      </c>
      <c r="C12">
        <v>19</v>
      </c>
      <c r="D12">
        <v>14.48</v>
      </c>
      <c r="E12">
        <v>12</v>
      </c>
      <c r="F12">
        <v>7.69</v>
      </c>
      <c r="G12">
        <f>(Table2[[#This Row],[Wk]]+Table2[[#This Row],[Wb]]+Table2[[#This Row],[Ww]])/1</f>
        <v>27.450000000000003</v>
      </c>
      <c r="H12">
        <v>28.91</v>
      </c>
    </row>
    <row r="13" spans="1:22" x14ac:dyDescent="0.25">
      <c r="A13">
        <v>15</v>
      </c>
      <c r="B13">
        <v>7.25</v>
      </c>
      <c r="C13">
        <v>21</v>
      </c>
      <c r="D13">
        <v>12.76</v>
      </c>
      <c r="E13">
        <v>14</v>
      </c>
      <c r="F13">
        <v>9.56</v>
      </c>
      <c r="G13">
        <f>(Table2[[#This Row],[Wk]]+Table2[[#This Row],[Wb]]+Table2[[#This Row],[Ww]])/1</f>
        <v>29.57</v>
      </c>
      <c r="H13">
        <v>40.909999999999997</v>
      </c>
    </row>
    <row r="14" spans="1:22" x14ac:dyDescent="0.25">
      <c r="A14">
        <v>15</v>
      </c>
      <c r="B14">
        <v>7.71</v>
      </c>
      <c r="C14">
        <v>10</v>
      </c>
      <c r="D14">
        <v>6.45</v>
      </c>
      <c r="E14">
        <v>16</v>
      </c>
      <c r="F14">
        <v>12.8</v>
      </c>
      <c r="G14">
        <f>(Table2[[#This Row],[Wk]]+Table2[[#This Row],[Wb]]+Table2[[#This Row],[Ww]])/1</f>
        <v>26.96</v>
      </c>
      <c r="H14">
        <v>31.91</v>
      </c>
    </row>
    <row r="15" spans="1:22" x14ac:dyDescent="0.25">
      <c r="A15">
        <v>5</v>
      </c>
      <c r="B15">
        <v>3.92</v>
      </c>
      <c r="C15">
        <v>17</v>
      </c>
      <c r="D15">
        <v>14.33</v>
      </c>
      <c r="E15">
        <v>11</v>
      </c>
      <c r="F15">
        <v>8.8800000000000008</v>
      </c>
      <c r="G15">
        <f>(Table2[[#This Row],[Wk]]+Table2[[#This Row],[Wb]]+Table2[[#This Row],[Ww]])/1</f>
        <v>27.130000000000003</v>
      </c>
      <c r="H15">
        <v>23.91</v>
      </c>
    </row>
    <row r="16" spans="1:22" x14ac:dyDescent="0.25">
      <c r="A16">
        <v>8</v>
      </c>
      <c r="B16">
        <v>7.03</v>
      </c>
      <c r="C16">
        <v>14</v>
      </c>
      <c r="D16">
        <v>10.65</v>
      </c>
      <c r="E16">
        <v>14</v>
      </c>
      <c r="F16">
        <v>11.07</v>
      </c>
      <c r="G16">
        <f>(Table2[[#This Row],[Wk]]+Table2[[#This Row],[Wb]]+Table2[[#This Row],[Ww]])/1</f>
        <v>28.75</v>
      </c>
      <c r="H16">
        <v>26.91</v>
      </c>
    </row>
    <row r="17" spans="1:8" x14ac:dyDescent="0.25">
      <c r="A17">
        <v>4</v>
      </c>
      <c r="B17">
        <v>3.37</v>
      </c>
      <c r="C17">
        <v>21</v>
      </c>
      <c r="D17">
        <v>15.2099999999999</v>
      </c>
      <c r="E17">
        <v>12</v>
      </c>
      <c r="F17">
        <v>10.39</v>
      </c>
      <c r="G17">
        <f>(Table2[[#This Row],[Wk]]+Table2[[#This Row],[Wb]]+Table2[[#This Row],[Ww]])/1</f>
        <v>28.969999999999903</v>
      </c>
      <c r="H17">
        <v>27.909999999999901</v>
      </c>
    </row>
    <row r="18" spans="1:8" x14ac:dyDescent="0.25">
      <c r="A18">
        <v>9</v>
      </c>
      <c r="B18">
        <v>9.3699999999999992</v>
      </c>
      <c r="C18">
        <v>9</v>
      </c>
      <c r="D18">
        <v>7.6</v>
      </c>
      <c r="E18">
        <v>10</v>
      </c>
      <c r="F18">
        <v>8.27</v>
      </c>
      <c r="G18">
        <f>(Table2[[#This Row],[Wk]]+Table2[[#This Row],[Wb]]+Table2[[#This Row],[Ww]])/1</f>
        <v>25.24</v>
      </c>
      <c r="H18">
        <v>18.91</v>
      </c>
    </row>
    <row r="19" spans="1:8" x14ac:dyDescent="0.25">
      <c r="A19">
        <v>11</v>
      </c>
      <c r="B19">
        <v>8.01</v>
      </c>
      <c r="C19">
        <v>14</v>
      </c>
      <c r="D19">
        <v>10.210000000000001</v>
      </c>
      <c r="E19">
        <v>17</v>
      </c>
      <c r="F19">
        <v>11.2</v>
      </c>
      <c r="G19">
        <f>(Table2[[#This Row],[Wk]]+Table2[[#This Row],[Wb]]+Table2[[#This Row],[Ww]])/1</f>
        <v>29.42</v>
      </c>
      <c r="H19">
        <v>32.909999999999997</v>
      </c>
    </row>
    <row r="20" spans="1:8" x14ac:dyDescent="0.25">
      <c r="A20">
        <v>10</v>
      </c>
      <c r="B20">
        <v>8.57</v>
      </c>
      <c r="C20">
        <v>15</v>
      </c>
      <c r="D20">
        <v>12.1</v>
      </c>
      <c r="E20">
        <v>13</v>
      </c>
      <c r="F20">
        <v>10.77</v>
      </c>
      <c r="G20">
        <f>(Table2[[#This Row],[Wk]]+Table2[[#This Row],[Wb]]+Table2[[#This Row],[Ww]])/1</f>
        <v>31.439999999999998</v>
      </c>
      <c r="H20">
        <v>28.91</v>
      </c>
    </row>
    <row r="21" spans="1:8" x14ac:dyDescent="0.25">
      <c r="A21">
        <v>9</v>
      </c>
      <c r="B21">
        <v>6.28</v>
      </c>
      <c r="C21">
        <v>24</v>
      </c>
      <c r="D21">
        <v>13.64</v>
      </c>
      <c r="E21">
        <v>23</v>
      </c>
      <c r="F21">
        <v>14.4599999999999</v>
      </c>
      <c r="G21">
        <f>(Table2[[#This Row],[Wk]]+Table2[[#This Row],[Wb]]+Table2[[#This Row],[Ww]])/1</f>
        <v>34.379999999999903</v>
      </c>
      <c r="H21">
        <v>46.91</v>
      </c>
    </row>
    <row r="22" spans="1:8" x14ac:dyDescent="0.25">
      <c r="A22">
        <v>7</v>
      </c>
      <c r="B22">
        <v>4.79</v>
      </c>
      <c r="C22">
        <v>19</v>
      </c>
      <c r="D22">
        <v>13.67</v>
      </c>
      <c r="E22">
        <v>16</v>
      </c>
      <c r="F22">
        <v>11.47</v>
      </c>
      <c r="G22">
        <f>(Table2[[#This Row],[Wk]]+Table2[[#This Row],[Wb]]+Table2[[#This Row],[Ww]])/1</f>
        <v>29.93</v>
      </c>
      <c r="H22">
        <v>32.909999999999997</v>
      </c>
    </row>
    <row r="23" spans="1:8" x14ac:dyDescent="0.25">
      <c r="A23">
        <v>9</v>
      </c>
      <c r="B23">
        <v>6.15</v>
      </c>
      <c r="C23">
        <v>23</v>
      </c>
      <c r="D23">
        <v>15.31</v>
      </c>
      <c r="E23">
        <v>16</v>
      </c>
      <c r="F23">
        <v>11.24</v>
      </c>
      <c r="G23">
        <f>(Table2[[#This Row],[Wk]]+Table2[[#This Row],[Wb]]+Table2[[#This Row],[Ww]])/1</f>
        <v>32.700000000000003</v>
      </c>
      <c r="H23">
        <v>38.909999999999997</v>
      </c>
    </row>
    <row r="24" spans="1:8" x14ac:dyDescent="0.25">
      <c r="A24">
        <v>10</v>
      </c>
      <c r="B24">
        <v>6.51</v>
      </c>
      <c r="C24">
        <v>17</v>
      </c>
      <c r="D24">
        <v>9.56</v>
      </c>
      <c r="E24">
        <v>19</v>
      </c>
      <c r="F24">
        <v>14.02</v>
      </c>
      <c r="G24">
        <f>(Table2[[#This Row],[Wk]]+Table2[[#This Row],[Wb]]+Table2[[#This Row],[Ww]])/1</f>
        <v>30.089999999999996</v>
      </c>
      <c r="H24">
        <v>36.909999999999997</v>
      </c>
    </row>
    <row r="25" spans="1:8" x14ac:dyDescent="0.25">
      <c r="A25">
        <v>12</v>
      </c>
      <c r="B25">
        <v>7</v>
      </c>
      <c r="C25">
        <v>26</v>
      </c>
      <c r="D25">
        <v>14.97</v>
      </c>
      <c r="E25">
        <v>13</v>
      </c>
      <c r="F25">
        <v>9.33</v>
      </c>
      <c r="G25">
        <f>(Table2[[#This Row],[Wk]]+Table2[[#This Row],[Wb]]+Table2[[#This Row],[Ww]])/1</f>
        <v>31.3</v>
      </c>
      <c r="H25">
        <v>41.91</v>
      </c>
    </row>
    <row r="26" spans="1:8" x14ac:dyDescent="0.25">
      <c r="A26">
        <v>7</v>
      </c>
      <c r="B26">
        <v>4.8599999999999897</v>
      </c>
      <c r="C26">
        <v>15</v>
      </c>
      <c r="D26">
        <v>11.59</v>
      </c>
      <c r="E26">
        <v>22</v>
      </c>
      <c r="F26">
        <v>15.87</v>
      </c>
      <c r="G26">
        <f>(Table2[[#This Row],[Wk]]+Table2[[#This Row],[Wb]]+Table2[[#This Row],[Ww]])/1</f>
        <v>32.319999999999993</v>
      </c>
      <c r="H26">
        <v>34.909999999999997</v>
      </c>
    </row>
    <row r="27" spans="1:8" x14ac:dyDescent="0.25">
      <c r="A27">
        <v>11</v>
      </c>
      <c r="B27">
        <v>8.08</v>
      </c>
      <c r="C27">
        <v>20</v>
      </c>
      <c r="D27">
        <v>13.2099999999999</v>
      </c>
      <c r="E27">
        <v>13</v>
      </c>
      <c r="F27">
        <v>9.66</v>
      </c>
      <c r="G27">
        <f>(Table2[[#This Row],[Wk]]+Table2[[#This Row],[Wb]]+Table2[[#This Row],[Ww]])/1</f>
        <v>30.949999999999896</v>
      </c>
      <c r="H27">
        <v>34.909999999999997</v>
      </c>
    </row>
    <row r="28" spans="1:8" x14ac:dyDescent="0.25">
      <c r="A28">
        <v>9</v>
      </c>
      <c r="B28">
        <v>6.76</v>
      </c>
      <c r="C28">
        <v>9</v>
      </c>
      <c r="D28">
        <v>7.51</v>
      </c>
      <c r="E28">
        <v>17</v>
      </c>
      <c r="F28">
        <v>11.97</v>
      </c>
      <c r="G28">
        <f>(Table2[[#This Row],[Wk]]+Table2[[#This Row],[Wb]]+Table2[[#This Row],[Ww]])/1</f>
        <v>26.240000000000002</v>
      </c>
      <c r="H28">
        <v>25.91</v>
      </c>
    </row>
    <row r="29" spans="1:8" x14ac:dyDescent="0.25">
      <c r="A29">
        <v>4</v>
      </c>
      <c r="B29">
        <v>2.97</v>
      </c>
      <c r="C29">
        <v>29</v>
      </c>
      <c r="D29">
        <v>15.97</v>
      </c>
      <c r="E29">
        <v>22</v>
      </c>
      <c r="F29">
        <v>12.97</v>
      </c>
      <c r="G29">
        <f>(Table2[[#This Row],[Wk]]+Table2[[#This Row],[Wb]]+Table2[[#This Row],[Ww]])/1</f>
        <v>31.91</v>
      </c>
      <c r="H29">
        <v>45.91</v>
      </c>
    </row>
    <row r="30" spans="1:8" x14ac:dyDescent="0.25">
      <c r="A30">
        <v>18</v>
      </c>
      <c r="B30">
        <v>12.27</v>
      </c>
      <c r="C30">
        <v>12</v>
      </c>
      <c r="D30">
        <v>7.59</v>
      </c>
      <c r="E30">
        <v>18</v>
      </c>
      <c r="F30">
        <v>11.73</v>
      </c>
      <c r="G30">
        <f>(Table2[[#This Row],[Wk]]+Table2[[#This Row],[Wb]]+Table2[[#This Row],[Ww]])/1</f>
        <v>31.59</v>
      </c>
      <c r="H30">
        <v>38.909999999999997</v>
      </c>
    </row>
    <row r="31" spans="1:8" x14ac:dyDescent="0.25">
      <c r="A31">
        <v>11</v>
      </c>
      <c r="B31">
        <v>7.83</v>
      </c>
      <c r="C31">
        <v>15</v>
      </c>
      <c r="D31">
        <v>12.7</v>
      </c>
      <c r="E31">
        <v>8</v>
      </c>
      <c r="F31">
        <v>7.7</v>
      </c>
      <c r="G31">
        <f>(Table2[[#This Row],[Wk]]+Table2[[#This Row],[Wb]]+Table2[[#This Row],[Ww]])/1</f>
        <v>28.229999999999997</v>
      </c>
      <c r="H31">
        <v>24.91</v>
      </c>
    </row>
    <row r="32" spans="1:8" x14ac:dyDescent="0.25">
      <c r="A32">
        <v>6</v>
      </c>
      <c r="B32">
        <v>5.6</v>
      </c>
      <c r="C32">
        <v>12</v>
      </c>
      <c r="D32">
        <v>9.51</v>
      </c>
      <c r="E32">
        <v>8</v>
      </c>
      <c r="F32">
        <v>8.41</v>
      </c>
      <c r="G32">
        <f>(Table2[[#This Row],[Wk]]+Table2[[#This Row],[Wb]]+Table2[[#This Row],[Ww]])/1</f>
        <v>23.520000000000003</v>
      </c>
      <c r="H32">
        <v>16.91</v>
      </c>
    </row>
    <row r="33" spans="1:8" x14ac:dyDescent="0.25">
      <c r="A33">
        <v>7</v>
      </c>
      <c r="B33">
        <v>5.24</v>
      </c>
      <c r="C33">
        <v>10</v>
      </c>
      <c r="D33">
        <v>8.5299999999999994</v>
      </c>
      <c r="E33">
        <v>14</v>
      </c>
      <c r="F33">
        <v>13.95</v>
      </c>
      <c r="G33">
        <f>(Table2[[#This Row],[Wk]]+Table2[[#This Row],[Wb]]+Table2[[#This Row],[Ww]])/1</f>
        <v>27.72</v>
      </c>
      <c r="H33">
        <v>21.91</v>
      </c>
    </row>
    <row r="34" spans="1:8" x14ac:dyDescent="0.25">
      <c r="A34">
        <v>17</v>
      </c>
      <c r="B34">
        <v>11.22</v>
      </c>
      <c r="C34">
        <v>16</v>
      </c>
      <c r="D34">
        <v>11.52</v>
      </c>
      <c r="E34">
        <v>14</v>
      </c>
      <c r="F34">
        <v>9.98</v>
      </c>
      <c r="G34">
        <f>(Table2[[#This Row],[Wk]]+Table2[[#This Row],[Wb]]+Table2[[#This Row],[Ww]])/1</f>
        <v>32.72</v>
      </c>
      <c r="H34">
        <v>37.909999999999997</v>
      </c>
    </row>
    <row r="35" spans="1:8" x14ac:dyDescent="0.25">
      <c r="A35">
        <v>9</v>
      </c>
      <c r="B35">
        <v>5.95</v>
      </c>
      <c r="C35">
        <v>16</v>
      </c>
      <c r="D35">
        <v>10.55</v>
      </c>
      <c r="E35">
        <v>20</v>
      </c>
      <c r="F35">
        <v>14.18</v>
      </c>
      <c r="G35">
        <f>(Table2[[#This Row],[Wk]]+Table2[[#This Row],[Wb]]+Table2[[#This Row],[Ww]])/1</f>
        <v>30.68</v>
      </c>
      <c r="H35">
        <v>35.909999999999997</v>
      </c>
    </row>
    <row r="36" spans="1:8" x14ac:dyDescent="0.25">
      <c r="A36">
        <v>14</v>
      </c>
      <c r="B36">
        <v>8.15</v>
      </c>
      <c r="C36">
        <v>20</v>
      </c>
      <c r="D36">
        <v>14.11</v>
      </c>
      <c r="E36">
        <v>15</v>
      </c>
      <c r="F36">
        <v>9.39</v>
      </c>
      <c r="G36">
        <f>(Table2[[#This Row],[Wk]]+Table2[[#This Row],[Wb]]+Table2[[#This Row],[Ww]])/1</f>
        <v>31.65</v>
      </c>
      <c r="H36">
        <v>39.909999999999997</v>
      </c>
    </row>
    <row r="37" spans="1:8" x14ac:dyDescent="0.25">
      <c r="A37">
        <v>11</v>
      </c>
      <c r="B37">
        <v>6.52</v>
      </c>
      <c r="C37">
        <v>20</v>
      </c>
      <c r="D37">
        <v>13.03</v>
      </c>
      <c r="E37">
        <v>15</v>
      </c>
      <c r="F37">
        <v>8.59</v>
      </c>
      <c r="G37">
        <f>(Table2[[#This Row],[Wk]]+Table2[[#This Row],[Wb]]+Table2[[#This Row],[Ww]])/1</f>
        <v>28.139999999999997</v>
      </c>
      <c r="H37">
        <v>36.909999999999997</v>
      </c>
    </row>
    <row r="38" spans="1:8" x14ac:dyDescent="0.25">
      <c r="A38">
        <v>11</v>
      </c>
      <c r="B38">
        <v>7.98</v>
      </c>
      <c r="C38">
        <v>14</v>
      </c>
      <c r="D38">
        <v>9.2899999999999991</v>
      </c>
      <c r="E38">
        <v>18</v>
      </c>
      <c r="F38">
        <v>11.49</v>
      </c>
      <c r="G38">
        <f>(Table2[[#This Row],[Wk]]+Table2[[#This Row],[Wb]]+Table2[[#This Row],[Ww]])/1</f>
        <v>28.76</v>
      </c>
      <c r="H38">
        <v>33.909999999999997</v>
      </c>
    </row>
    <row r="39" spans="1:8" x14ac:dyDescent="0.25">
      <c r="A39">
        <v>10</v>
      </c>
      <c r="B39">
        <v>7.68</v>
      </c>
      <c r="C39">
        <v>11</v>
      </c>
      <c r="D39">
        <v>7.19</v>
      </c>
      <c r="E39">
        <v>20</v>
      </c>
      <c r="F39">
        <v>13.47</v>
      </c>
      <c r="G39">
        <f>(Table2[[#This Row],[Wk]]+Table2[[#This Row],[Wb]]+Table2[[#This Row],[Ww]])/1</f>
        <v>28.34</v>
      </c>
      <c r="H39" s="12">
        <v>31.91</v>
      </c>
    </row>
    <row r="40" spans="1:8" x14ac:dyDescent="0.25">
      <c r="A40" t="e">
        <v>#N/A</v>
      </c>
      <c r="B40">
        <v>5.68</v>
      </c>
      <c r="C40" t="e">
        <v>#N/A</v>
      </c>
      <c r="D40">
        <v>12.31</v>
      </c>
      <c r="E40" t="e">
        <v>#N/A</v>
      </c>
      <c r="F40">
        <v>12.5</v>
      </c>
      <c r="G40">
        <f>(Table2[[#This Row],[Wk]]+Table2[[#This Row],[Wb]]+Table2[[#This Row],[Ww]])/1</f>
        <v>30.490000000000002</v>
      </c>
      <c r="H40">
        <v>30.49</v>
      </c>
    </row>
    <row r="41" spans="1:8" x14ac:dyDescent="0.25">
      <c r="A41" t="e">
        <v>#N/A</v>
      </c>
      <c r="B41">
        <v>5.36</v>
      </c>
      <c r="C41" t="e">
        <v>#N/A</v>
      </c>
      <c r="D41">
        <v>11.89</v>
      </c>
      <c r="E41" t="e">
        <v>#N/A</v>
      </c>
      <c r="F41">
        <v>9.94</v>
      </c>
      <c r="G41">
        <f>(Table2[[#This Row],[Wk]]+Table2[[#This Row],[Wb]]+Table2[[#This Row],[Ww]])/1</f>
        <v>27.189999999999998</v>
      </c>
      <c r="H41">
        <v>27.19</v>
      </c>
    </row>
    <row r="42" spans="1:8" x14ac:dyDescent="0.25">
      <c r="A42" t="e">
        <v>#N/A</v>
      </c>
      <c r="B42">
        <v>7.2</v>
      </c>
      <c r="C42" t="e">
        <v>#N/A</v>
      </c>
      <c r="D42">
        <v>12.62</v>
      </c>
      <c r="E42" t="e">
        <v>#N/A</v>
      </c>
      <c r="F42">
        <v>9.7799999999999994</v>
      </c>
      <c r="G42">
        <f>(Table2[[#This Row],[Wk]]+Table2[[#This Row],[Wb]]+Table2[[#This Row],[Ww]])/1</f>
        <v>29.599999999999998</v>
      </c>
      <c r="H42">
        <v>29.6</v>
      </c>
    </row>
    <row r="43" spans="1:8" x14ac:dyDescent="0.25">
      <c r="A43" t="e">
        <v>#N/A</v>
      </c>
      <c r="B43">
        <v>11.5</v>
      </c>
      <c r="C43" t="e">
        <v>#N/A</v>
      </c>
      <c r="D43">
        <v>8.2200000000000006</v>
      </c>
      <c r="E43" t="e">
        <v>#N/A</v>
      </c>
      <c r="F43">
        <v>11.29</v>
      </c>
      <c r="G43">
        <f>(Table2[[#This Row],[Wk]]+Table2[[#This Row],[Wb]]+Table2[[#This Row],[Ww]])/1</f>
        <v>31.009999999999998</v>
      </c>
      <c r="H43">
        <v>31.009999999999899</v>
      </c>
    </row>
    <row r="44" spans="1:8" x14ac:dyDescent="0.25">
      <c r="A44" t="e">
        <v>#N/A</v>
      </c>
      <c r="B44">
        <v>5.4</v>
      </c>
      <c r="C44" t="e">
        <v>#N/A</v>
      </c>
      <c r="D44">
        <v>8.8000000000000007</v>
      </c>
      <c r="E44" t="e">
        <v>#N/A</v>
      </c>
      <c r="F44">
        <v>13.65</v>
      </c>
      <c r="G44">
        <f>(Table2[[#This Row],[Wk]]+Table2[[#This Row],[Wb]]+Table2[[#This Row],[Ww]])/1</f>
        <v>27.85</v>
      </c>
      <c r="H44">
        <v>27.85</v>
      </c>
    </row>
    <row r="45" spans="1:8" x14ac:dyDescent="0.25">
      <c r="A45" t="e">
        <v>#N/A</v>
      </c>
      <c r="B45">
        <v>6.4</v>
      </c>
      <c r="C45" t="e">
        <v>#N/A</v>
      </c>
      <c r="D45">
        <v>15</v>
      </c>
      <c r="E45" t="e">
        <v>#N/A</v>
      </c>
      <c r="F45">
        <v>9.41</v>
      </c>
      <c r="G45">
        <f>(Table2[[#This Row],[Wk]]+Table2[[#This Row],[Wb]]+Table2[[#This Row],[Ww]])/1</f>
        <v>30.810000000000002</v>
      </c>
      <c r="H45">
        <v>30.81</v>
      </c>
    </row>
    <row r="46" spans="1:8" x14ac:dyDescent="0.25">
      <c r="A46" t="e">
        <v>#N/A</v>
      </c>
      <c r="B46">
        <v>2.19</v>
      </c>
      <c r="C46" t="e">
        <v>#N/A</v>
      </c>
      <c r="D46">
        <v>12.37</v>
      </c>
      <c r="E46" t="e">
        <v>#N/A</v>
      </c>
      <c r="F46">
        <v>12.46</v>
      </c>
      <c r="G46">
        <f>(Table2[[#This Row],[Wk]]+Table2[[#This Row],[Wb]]+Table2[[#This Row],[Ww]])/1</f>
        <v>27.02</v>
      </c>
      <c r="H46">
        <v>27.02</v>
      </c>
    </row>
    <row r="47" spans="1:8" x14ac:dyDescent="0.25">
      <c r="A47" t="e">
        <v>#N/A</v>
      </c>
      <c r="B47">
        <v>6.35</v>
      </c>
      <c r="C47" t="e">
        <v>#N/A</v>
      </c>
      <c r="D47">
        <v>8.7200000000000006</v>
      </c>
      <c r="E47" t="e">
        <v>#N/A</v>
      </c>
      <c r="F47">
        <v>12.62</v>
      </c>
      <c r="G47">
        <f>(Table2[[#This Row],[Wk]]+Table2[[#This Row],[Wb]]+Table2[[#This Row],[Ww]])/1</f>
        <v>27.689999999999998</v>
      </c>
      <c r="H47">
        <v>27.69</v>
      </c>
    </row>
    <row r="48" spans="1:8" x14ac:dyDescent="0.25">
      <c r="A48" t="e">
        <v>#N/A</v>
      </c>
      <c r="B48">
        <v>6.42</v>
      </c>
      <c r="C48" t="e">
        <v>#N/A</v>
      </c>
      <c r="D48">
        <v>10.73</v>
      </c>
      <c r="E48" t="e">
        <v>#N/A</v>
      </c>
      <c r="F48">
        <v>12.77</v>
      </c>
      <c r="G48">
        <f>(Table2[[#This Row],[Wk]]+Table2[[#This Row],[Wb]]+Table2[[#This Row],[Ww]])/1</f>
        <v>29.92</v>
      </c>
      <c r="H48">
        <v>29.92</v>
      </c>
    </row>
    <row r="49" spans="1:8" x14ac:dyDescent="0.25">
      <c r="A49" t="e">
        <v>#N/A</v>
      </c>
      <c r="B49">
        <v>6.59</v>
      </c>
      <c r="C49" t="e">
        <v>#N/A</v>
      </c>
      <c r="D49">
        <v>10.79</v>
      </c>
      <c r="E49" t="e">
        <v>#N/A</v>
      </c>
      <c r="F49">
        <v>11.54</v>
      </c>
      <c r="G49">
        <f>(Table2[[#This Row],[Wk]]+Table2[[#This Row],[Wb]]+Table2[[#This Row],[Ww]])/1</f>
        <v>28.919999999999998</v>
      </c>
      <c r="H49">
        <v>28.92</v>
      </c>
    </row>
    <row r="50" spans="1:8" x14ac:dyDescent="0.25">
      <c r="A50" t="e">
        <v>#N/A</v>
      </c>
      <c r="B50">
        <v>6.32</v>
      </c>
      <c r="C50" t="e">
        <v>#N/A</v>
      </c>
      <c r="D50">
        <v>10.57</v>
      </c>
      <c r="E50" t="e">
        <v>#N/A</v>
      </c>
      <c r="F50">
        <v>10.19</v>
      </c>
      <c r="G50">
        <f>(Table2[[#This Row],[Wk]]+Table2[[#This Row],[Wb]]+Table2[[#This Row],[Ww]])/1</f>
        <v>27.08</v>
      </c>
      <c r="H50">
        <v>27.08</v>
      </c>
    </row>
    <row r="51" spans="1:8" x14ac:dyDescent="0.25">
      <c r="A51" t="e">
        <v>#N/A</v>
      </c>
      <c r="B51">
        <v>4.83</v>
      </c>
      <c r="C51" t="e">
        <v>#N/A</v>
      </c>
      <c r="D51">
        <v>14.25</v>
      </c>
      <c r="E51" t="e">
        <v>#N/A</v>
      </c>
      <c r="F51">
        <v>8.94</v>
      </c>
      <c r="G51">
        <f>(Table2[[#This Row],[Wk]]+Table2[[#This Row],[Wb]]+Table2[[#This Row],[Ww]])/1</f>
        <v>28.019999999999996</v>
      </c>
      <c r="H51">
        <v>28.02</v>
      </c>
    </row>
    <row r="52" spans="1:8" x14ac:dyDescent="0.25">
      <c r="A52" t="e">
        <v>#N/A</v>
      </c>
      <c r="B52">
        <v>4.2799999999999896</v>
      </c>
      <c r="C52" t="e">
        <v>#N/A</v>
      </c>
      <c r="D52">
        <v>14.09</v>
      </c>
      <c r="E52" t="e">
        <v>#N/A</v>
      </c>
      <c r="F52">
        <v>10.37</v>
      </c>
      <c r="G52">
        <f>(Table2[[#This Row],[Wk]]+Table2[[#This Row],[Wb]]+Table2[[#This Row],[Ww]])/1</f>
        <v>28.739999999999991</v>
      </c>
      <c r="H52">
        <v>28.74</v>
      </c>
    </row>
    <row r="53" spans="1:8" x14ac:dyDescent="0.25">
      <c r="A53" t="e">
        <v>#N/A</v>
      </c>
      <c r="B53">
        <v>11.16</v>
      </c>
      <c r="C53" t="e">
        <v>#N/A</v>
      </c>
      <c r="D53">
        <v>6.92</v>
      </c>
      <c r="E53" t="e">
        <v>#N/A</v>
      </c>
      <c r="F53">
        <v>9.81</v>
      </c>
      <c r="G53">
        <f>(Table2[[#This Row],[Wk]]+Table2[[#This Row],[Wb]]+Table2[[#This Row],[Ww]])/1</f>
        <v>27.89</v>
      </c>
      <c r="H53">
        <v>27.89</v>
      </c>
    </row>
    <row r="54" spans="1:8" x14ac:dyDescent="0.25">
      <c r="A54" t="e">
        <v>#N/A</v>
      </c>
      <c r="B54">
        <v>7.4</v>
      </c>
      <c r="C54" t="e">
        <v>#N/A</v>
      </c>
      <c r="D54">
        <v>11.54</v>
      </c>
      <c r="E54" t="e">
        <v>#N/A</v>
      </c>
      <c r="F54">
        <v>9.8000000000000007</v>
      </c>
      <c r="G54">
        <f>(Table2[[#This Row],[Wk]]+Table2[[#This Row],[Wb]]+Table2[[#This Row],[Ww]])/1</f>
        <v>28.740000000000002</v>
      </c>
      <c r="H54">
        <v>28.74</v>
      </c>
    </row>
    <row r="55" spans="1:8" x14ac:dyDescent="0.25">
      <c r="A55" t="e">
        <v>#N/A</v>
      </c>
      <c r="B55">
        <v>4.4800000000000004</v>
      </c>
      <c r="C55" t="e">
        <v>#N/A</v>
      </c>
      <c r="D55">
        <v>12.85</v>
      </c>
      <c r="E55" t="e">
        <v>#N/A</v>
      </c>
      <c r="F55">
        <v>13.16</v>
      </c>
      <c r="G55">
        <f>(Table2[[#This Row],[Wk]]+Table2[[#This Row],[Wb]]+Table2[[#This Row],[Ww]])/1</f>
        <v>30.49</v>
      </c>
      <c r="H55">
        <v>30.49</v>
      </c>
    </row>
    <row r="56" spans="1:8" x14ac:dyDescent="0.25">
      <c r="A56" t="e">
        <v>#N/A</v>
      </c>
      <c r="B56">
        <v>5.98</v>
      </c>
      <c r="C56" t="e">
        <v>#N/A</v>
      </c>
      <c r="D56">
        <v>16.579999999999998</v>
      </c>
      <c r="E56" t="e">
        <v>#N/A</v>
      </c>
      <c r="F56">
        <v>8.58</v>
      </c>
      <c r="G56">
        <f>(Table2[[#This Row],[Wk]]+Table2[[#This Row],[Wb]]+Table2[[#This Row],[Ww]])/1</f>
        <v>31.139999999999997</v>
      </c>
      <c r="H56">
        <v>31.14</v>
      </c>
    </row>
    <row r="57" spans="1:8" x14ac:dyDescent="0.25">
      <c r="A57" t="e">
        <v>#N/A</v>
      </c>
      <c r="B57">
        <v>5.14</v>
      </c>
      <c r="C57" t="e">
        <v>#N/A</v>
      </c>
      <c r="D57">
        <v>9.3000000000000007</v>
      </c>
      <c r="E57" t="e">
        <v>#N/A</v>
      </c>
      <c r="F57">
        <v>14.12</v>
      </c>
      <c r="G57">
        <f>(Table2[[#This Row],[Wk]]+Table2[[#This Row],[Wb]]+Table2[[#This Row],[Ww]])/1</f>
        <v>28.560000000000002</v>
      </c>
      <c r="H57">
        <v>28.56</v>
      </c>
    </row>
    <row r="58" spans="1:8" x14ac:dyDescent="0.25">
      <c r="A58" t="e">
        <v>#N/A</v>
      </c>
      <c r="B58">
        <v>4.1500000000000004</v>
      </c>
      <c r="C58" t="e">
        <v>#N/A</v>
      </c>
      <c r="D58">
        <v>11.45</v>
      </c>
      <c r="E58" t="e">
        <v>#N/A</v>
      </c>
      <c r="F58">
        <v>10.09</v>
      </c>
      <c r="G58">
        <f>(Table2[[#This Row],[Wk]]+Table2[[#This Row],[Wb]]+Table2[[#This Row],[Ww]])/1</f>
        <v>25.689999999999998</v>
      </c>
      <c r="H58">
        <v>25.69</v>
      </c>
    </row>
    <row r="59" spans="1:8" x14ac:dyDescent="0.25">
      <c r="A59" t="e">
        <v>#N/A</v>
      </c>
      <c r="B59">
        <v>6.78</v>
      </c>
      <c r="C59" t="e">
        <v>#N/A</v>
      </c>
      <c r="D59">
        <v>12.02</v>
      </c>
      <c r="E59" t="e">
        <v>#N/A</v>
      </c>
      <c r="F59">
        <v>12.9</v>
      </c>
      <c r="G59">
        <f>(Table2[[#This Row],[Wk]]+Table2[[#This Row],[Wb]]+Table2[[#This Row],[Ww]])/1</f>
        <v>31.700000000000003</v>
      </c>
      <c r="H59">
        <v>31.7</v>
      </c>
    </row>
    <row r="60" spans="1:8" x14ac:dyDescent="0.25">
      <c r="A60" t="e">
        <v>#N/A</v>
      </c>
      <c r="B60">
        <v>3.69</v>
      </c>
      <c r="C60" t="e">
        <v>#N/A</v>
      </c>
      <c r="D60">
        <v>12.24</v>
      </c>
      <c r="E60" t="e">
        <v>#N/A</v>
      </c>
      <c r="F60">
        <v>12.52</v>
      </c>
      <c r="G60">
        <f>(Table2[[#This Row],[Wk]]+Table2[[#This Row],[Wb]]+Table2[[#This Row],[Ww]])/1</f>
        <v>28.45</v>
      </c>
      <c r="H60">
        <v>28.45</v>
      </c>
    </row>
    <row r="61" spans="1:8" x14ac:dyDescent="0.25">
      <c r="A61" t="e">
        <v>#N/A</v>
      </c>
      <c r="B61">
        <v>4.5299999999999896</v>
      </c>
      <c r="C61" t="e">
        <v>#N/A</v>
      </c>
      <c r="D61">
        <v>12.06</v>
      </c>
      <c r="E61" t="e">
        <v>#N/A</v>
      </c>
      <c r="F61">
        <v>10.96</v>
      </c>
      <c r="G61">
        <f>(Table2[[#This Row],[Wk]]+Table2[[#This Row],[Wb]]+Table2[[#This Row],[Ww]])/1</f>
        <v>27.549999999999994</v>
      </c>
      <c r="H61">
        <v>27.55</v>
      </c>
    </row>
    <row r="62" spans="1:8" x14ac:dyDescent="0.25">
      <c r="A62" t="e">
        <v>#N/A</v>
      </c>
      <c r="B62">
        <v>5.23</v>
      </c>
      <c r="C62" t="e">
        <v>#N/A</v>
      </c>
      <c r="D62">
        <v>14.07</v>
      </c>
      <c r="E62" t="e">
        <v>#N/A</v>
      </c>
      <c r="F62">
        <v>10.37</v>
      </c>
      <c r="G62">
        <f>(Table2[[#This Row],[Wk]]+Table2[[#This Row],[Wb]]+Table2[[#This Row],[Ww]])/1</f>
        <v>29.669999999999998</v>
      </c>
      <c r="H62">
        <v>29.67</v>
      </c>
    </row>
    <row r="63" spans="1:8" x14ac:dyDescent="0.25">
      <c r="A63" t="e">
        <v>#N/A</v>
      </c>
      <c r="B63">
        <v>3.32</v>
      </c>
      <c r="C63" t="e">
        <v>#N/A</v>
      </c>
      <c r="D63">
        <v>14.38</v>
      </c>
      <c r="E63" t="e">
        <v>#N/A</v>
      </c>
      <c r="F63" t="e">
        <v>#N/A</v>
      </c>
      <c r="G63" t="e">
        <f>(Table2[[#This Row],[Wk]]+Table2[[#This Row],[Wb]]+Table2[[#This Row],[Ww]])/1</f>
        <v>#N/A</v>
      </c>
    </row>
    <row r="64" spans="1:8" x14ac:dyDescent="0.25">
      <c r="A64" t="e">
        <v>#N/A</v>
      </c>
      <c r="B64">
        <v>6.9</v>
      </c>
      <c r="C64" t="e">
        <v>#N/A</v>
      </c>
      <c r="D64">
        <v>11.18</v>
      </c>
      <c r="E64" t="e">
        <v>#N/A</v>
      </c>
      <c r="F64">
        <v>12.76</v>
      </c>
      <c r="G64">
        <f>(Table2[[#This Row],[Wk]]+Table2[[#This Row],[Wb]]+Table2[[#This Row],[Ww]])/1</f>
        <v>30.839999999999996</v>
      </c>
      <c r="H64">
        <v>30.84</v>
      </c>
    </row>
    <row r="65" spans="1:8" x14ac:dyDescent="0.25">
      <c r="A65" t="e">
        <v>#N/A</v>
      </c>
      <c r="B65">
        <v>6.13</v>
      </c>
      <c r="C65" t="e">
        <v>#N/A</v>
      </c>
      <c r="D65">
        <v>14.77</v>
      </c>
      <c r="E65" t="e">
        <v>#N/A</v>
      </c>
      <c r="F65">
        <v>13.07</v>
      </c>
      <c r="G65">
        <f>(Table2[[#This Row],[Wk]]+Table2[[#This Row],[Wb]]+Table2[[#This Row],[Ww]])/1</f>
        <v>33.97</v>
      </c>
      <c r="H65">
        <v>33.97</v>
      </c>
    </row>
    <row r="66" spans="1:8" x14ac:dyDescent="0.25">
      <c r="A66" t="e">
        <v>#N/A</v>
      </c>
      <c r="B66">
        <v>7.5</v>
      </c>
      <c r="C66" t="e">
        <v>#N/A</v>
      </c>
      <c r="D66">
        <v>11.61</v>
      </c>
      <c r="E66" t="e">
        <v>#N/A</v>
      </c>
      <c r="F66">
        <v>13.81</v>
      </c>
      <c r="G66">
        <f>(Table2[[#This Row],[Wk]]+Table2[[#This Row],[Wb]]+Table2[[#This Row],[Ww]])/1</f>
        <v>32.92</v>
      </c>
      <c r="H66">
        <v>32.92</v>
      </c>
    </row>
    <row r="67" spans="1:8" x14ac:dyDescent="0.25">
      <c r="A67" t="e">
        <v>#N/A</v>
      </c>
      <c r="B67">
        <v>10.56</v>
      </c>
      <c r="C67" t="e">
        <v>#N/A</v>
      </c>
      <c r="D67">
        <v>10.27</v>
      </c>
      <c r="E67" t="e">
        <v>#N/A</v>
      </c>
      <c r="F67">
        <v>12.55</v>
      </c>
      <c r="G67">
        <f>(Table2[[#This Row],[Wk]]+Table2[[#This Row],[Wb]]+Table2[[#This Row],[Ww]])/1</f>
        <v>33.380000000000003</v>
      </c>
      <c r="H67">
        <v>33.380000000000003</v>
      </c>
    </row>
    <row r="68" spans="1:8" x14ac:dyDescent="0.25">
      <c r="A68" t="e">
        <v>#N/A</v>
      </c>
      <c r="B68">
        <v>5.43</v>
      </c>
      <c r="C68" t="e">
        <v>#N/A</v>
      </c>
      <c r="D68">
        <v>9.2899999999999991</v>
      </c>
      <c r="E68" t="e">
        <v>#N/A</v>
      </c>
      <c r="F68">
        <v>15.84</v>
      </c>
      <c r="G68">
        <f>(Table2[[#This Row],[Wk]]+Table2[[#This Row],[Wb]]+Table2[[#This Row],[Ww]])/1</f>
        <v>30.56</v>
      </c>
      <c r="H68">
        <v>30.56</v>
      </c>
    </row>
    <row r="69" spans="1:8" x14ac:dyDescent="0.25">
      <c r="A69" t="e">
        <v>#N/A</v>
      </c>
      <c r="B69">
        <v>5.79</v>
      </c>
      <c r="C69" t="e">
        <v>#N/A</v>
      </c>
      <c r="D69">
        <v>12.81</v>
      </c>
      <c r="E69" t="e">
        <v>#N/A</v>
      </c>
      <c r="F69">
        <v>9.93</v>
      </c>
      <c r="G69">
        <f>(Table2[[#This Row],[Wk]]+Table2[[#This Row],[Wb]]+Table2[[#This Row],[Ww]])/1</f>
        <v>28.53</v>
      </c>
      <c r="H69">
        <v>28.53</v>
      </c>
    </row>
    <row r="70" spans="1:8" x14ac:dyDescent="0.25">
      <c r="A70" t="e">
        <v>#N/A</v>
      </c>
      <c r="B70">
        <v>8.09</v>
      </c>
      <c r="C70" t="e">
        <v>#N/A</v>
      </c>
      <c r="D70">
        <v>12.09</v>
      </c>
      <c r="E70" t="e">
        <v>#N/A</v>
      </c>
      <c r="F70">
        <v>8.43</v>
      </c>
      <c r="G70">
        <f>(Table2[[#This Row],[Wk]]+Table2[[#This Row],[Wb]]+Table2[[#This Row],[Ww]])/1</f>
        <v>28.61</v>
      </c>
      <c r="H70">
        <v>28.61</v>
      </c>
    </row>
    <row r="71" spans="1:8" x14ac:dyDescent="0.25">
      <c r="A71" t="e">
        <v>#N/A</v>
      </c>
      <c r="B71">
        <v>4.99</v>
      </c>
      <c r="C71" t="e">
        <v>#N/A</v>
      </c>
      <c r="D71">
        <v>10.41</v>
      </c>
      <c r="E71" t="e">
        <v>#N/A</v>
      </c>
      <c r="F71">
        <v>15.549999999999899</v>
      </c>
      <c r="G71">
        <f>(Table2[[#This Row],[Wk]]+Table2[[#This Row],[Wb]]+Table2[[#This Row],[Ww]])/1</f>
        <v>30.949999999999903</v>
      </c>
      <c r="H71">
        <v>30.95</v>
      </c>
    </row>
    <row r="72" spans="1:8" x14ac:dyDescent="0.25">
      <c r="A72" t="e">
        <v>#N/A</v>
      </c>
      <c r="B72">
        <v>6.66</v>
      </c>
      <c r="C72" t="e">
        <v>#N/A</v>
      </c>
      <c r="D72">
        <v>12.45</v>
      </c>
      <c r="E72" t="e">
        <v>#N/A</v>
      </c>
      <c r="F72">
        <v>8.39</v>
      </c>
      <c r="G72">
        <f>(Table2[[#This Row],[Wk]]+Table2[[#This Row],[Wb]]+Table2[[#This Row],[Ww]])/1</f>
        <v>27.5</v>
      </c>
      <c r="H72">
        <v>27.5</v>
      </c>
    </row>
    <row r="73" spans="1:8" x14ac:dyDescent="0.25">
      <c r="A73" t="e">
        <v>#N/A</v>
      </c>
      <c r="B73">
        <v>4.87</v>
      </c>
      <c r="C73" t="e">
        <v>#N/A</v>
      </c>
      <c r="D73">
        <v>11.59</v>
      </c>
      <c r="E73" t="e">
        <v>#N/A</v>
      </c>
      <c r="F73">
        <v>12.18</v>
      </c>
      <c r="G73">
        <f>(Table2[[#This Row],[Wk]]+Table2[[#This Row],[Wb]]+Table2[[#This Row],[Ww]])/1</f>
        <v>28.64</v>
      </c>
      <c r="H73">
        <v>28.64</v>
      </c>
    </row>
    <row r="74" spans="1:8" x14ac:dyDescent="0.25">
      <c r="A74" t="e">
        <v>#N/A</v>
      </c>
      <c r="B74">
        <v>4.49</v>
      </c>
      <c r="C74" t="e">
        <v>#N/A</v>
      </c>
      <c r="D74">
        <v>14.62</v>
      </c>
      <c r="E74" t="e">
        <v>#N/A</v>
      </c>
      <c r="F74">
        <v>11.81</v>
      </c>
      <c r="G74">
        <f>(Table2[[#This Row],[Wk]]+Table2[[#This Row],[Wb]]+Table2[[#This Row],[Ww]])/1</f>
        <v>30.92</v>
      </c>
      <c r="H74">
        <v>30.92</v>
      </c>
    </row>
    <row r="75" spans="1:8" x14ac:dyDescent="0.25">
      <c r="A75" t="e">
        <v>#N/A</v>
      </c>
      <c r="B75">
        <v>7.68</v>
      </c>
      <c r="C75" t="e">
        <v>#N/A</v>
      </c>
      <c r="D75">
        <v>7.23</v>
      </c>
      <c r="E75" t="e">
        <v>#N/A</v>
      </c>
      <c r="F75">
        <v>12.58</v>
      </c>
      <c r="G75">
        <f>(Table2[[#This Row],[Wk]]+Table2[[#This Row],[Wb]]+Table2[[#This Row],[Ww]])/1</f>
        <v>27.490000000000002</v>
      </c>
      <c r="H75">
        <v>27.49</v>
      </c>
    </row>
    <row r="76" spans="1:8" x14ac:dyDescent="0.25">
      <c r="A76" t="e">
        <v>#N/A</v>
      </c>
      <c r="B76">
        <v>10.33</v>
      </c>
      <c r="C76" t="e">
        <v>#N/A</v>
      </c>
      <c r="D76">
        <v>9.69</v>
      </c>
      <c r="E76" t="e">
        <v>#N/A</v>
      </c>
      <c r="F76">
        <v>8.58</v>
      </c>
      <c r="G76">
        <f>(Table2[[#This Row],[Wk]]+Table2[[#This Row],[Wb]]+Table2[[#This Row],[Ww]])/1</f>
        <v>28.6</v>
      </c>
      <c r="H76">
        <v>28.6</v>
      </c>
    </row>
    <row r="77" spans="1:8" x14ac:dyDescent="0.25">
      <c r="A77" t="e">
        <v>#N/A</v>
      </c>
      <c r="B77">
        <v>6.25</v>
      </c>
      <c r="C77" t="e">
        <v>#N/A</v>
      </c>
      <c r="D77">
        <v>14.35</v>
      </c>
      <c r="E77" t="e">
        <v>#N/A</v>
      </c>
      <c r="F77">
        <v>10.73</v>
      </c>
      <c r="G77">
        <f>(Table2[[#This Row],[Wk]]+Table2[[#This Row],[Wb]]+Table2[[#This Row],[Ww]])/1</f>
        <v>31.33</v>
      </c>
      <c r="H77">
        <v>31.33</v>
      </c>
    </row>
    <row r="78" spans="1:8" x14ac:dyDescent="0.25">
      <c r="A78" t="e">
        <v>#N/A</v>
      </c>
      <c r="B78">
        <v>4.8599999999999897</v>
      </c>
      <c r="C78" t="e">
        <v>#N/A</v>
      </c>
      <c r="D78">
        <v>16.279999999999902</v>
      </c>
      <c r="E78" t="e">
        <v>#N/A</v>
      </c>
      <c r="F78">
        <v>8.8699999999999992</v>
      </c>
      <c r="G78">
        <f>(Table2[[#This Row],[Wk]]+Table2[[#This Row],[Wb]]+Table2[[#This Row],[Ww]])/1</f>
        <v>30.009999999999888</v>
      </c>
      <c r="H78">
        <v>30.009999999999899</v>
      </c>
    </row>
    <row r="79" spans="1:8" x14ac:dyDescent="0.25">
      <c r="A79" t="e">
        <v>#N/A</v>
      </c>
      <c r="B79">
        <v>6.77</v>
      </c>
      <c r="C79" t="e">
        <v>#N/A</v>
      </c>
      <c r="D79">
        <v>6.73</v>
      </c>
      <c r="E79" t="e">
        <v>#N/A</v>
      </c>
      <c r="F79">
        <v>13.73</v>
      </c>
      <c r="G79">
        <f>(Table2[[#This Row],[Wk]]+Table2[[#This Row],[Wb]]+Table2[[#This Row],[Ww]])/1</f>
        <v>27.23</v>
      </c>
      <c r="H79">
        <v>27.23</v>
      </c>
    </row>
    <row r="80" spans="1:8" x14ac:dyDescent="0.25">
      <c r="A80" t="e">
        <v>#N/A</v>
      </c>
      <c r="B80">
        <v>7.03</v>
      </c>
      <c r="C80" t="e">
        <v>#N/A</v>
      </c>
      <c r="D80">
        <v>14.1</v>
      </c>
      <c r="E80" t="e">
        <v>#N/A</v>
      </c>
      <c r="F80">
        <v>8.8699999999999992</v>
      </c>
      <c r="G80">
        <f>(Table2[[#This Row],[Wk]]+Table2[[#This Row],[Wb]]+Table2[[#This Row],[Ww]])/1</f>
        <v>30</v>
      </c>
      <c r="H80">
        <v>30</v>
      </c>
    </row>
    <row r="81" spans="1:8" x14ac:dyDescent="0.25">
      <c r="A81" t="e">
        <v>#N/A</v>
      </c>
      <c r="B81">
        <v>6.99</v>
      </c>
      <c r="C81" t="e">
        <v>#N/A</v>
      </c>
      <c r="D81">
        <v>15.62</v>
      </c>
      <c r="E81" t="e">
        <v>#N/A</v>
      </c>
      <c r="F81">
        <v>8.07</v>
      </c>
      <c r="G81">
        <f>(Table2[[#This Row],[Wk]]+Table2[[#This Row],[Wb]]+Table2[[#This Row],[Ww]])/1</f>
        <v>30.68</v>
      </c>
      <c r="H81">
        <v>30.68</v>
      </c>
    </row>
    <row r="82" spans="1:8" x14ac:dyDescent="0.25">
      <c r="A82" t="e">
        <v>#N/A</v>
      </c>
      <c r="B82">
        <v>3.59</v>
      </c>
      <c r="C82" t="e">
        <v>#N/A</v>
      </c>
      <c r="D82">
        <v>11.27</v>
      </c>
      <c r="E82" t="e">
        <v>#N/A</v>
      </c>
      <c r="F82">
        <v>14.31</v>
      </c>
      <c r="G82">
        <f>(Table2[[#This Row],[Wk]]+Table2[[#This Row],[Wb]]+Table2[[#This Row],[Ww]])/1</f>
        <v>29.169999999999998</v>
      </c>
      <c r="H82">
        <v>29.17</v>
      </c>
    </row>
    <row r="83" spans="1:8" x14ac:dyDescent="0.25">
      <c r="A83" t="e">
        <v>#N/A</v>
      </c>
      <c r="B83">
        <v>6.36</v>
      </c>
      <c r="C83" t="e">
        <v>#N/A</v>
      </c>
      <c r="D83">
        <v>15.51</v>
      </c>
      <c r="E83" t="e">
        <v>#N/A</v>
      </c>
      <c r="F83">
        <v>8.01</v>
      </c>
      <c r="G83">
        <f>(Table2[[#This Row],[Wk]]+Table2[[#This Row],[Wb]]+Table2[[#This Row],[Ww]])/1</f>
        <v>29.88</v>
      </c>
      <c r="H83">
        <v>29.88</v>
      </c>
    </row>
    <row r="84" spans="1:8" x14ac:dyDescent="0.25">
      <c r="A84" t="e">
        <v>#N/A</v>
      </c>
      <c r="B84">
        <v>5.92</v>
      </c>
      <c r="C84" t="e">
        <v>#N/A</v>
      </c>
      <c r="D84">
        <v>14.79</v>
      </c>
      <c r="E84" t="e">
        <v>#N/A</v>
      </c>
      <c r="F84">
        <v>4.93</v>
      </c>
      <c r="G84">
        <f>(Table2[[#This Row],[Wk]]+Table2[[#This Row],[Wb]]+Table2[[#This Row],[Ww]])/1</f>
        <v>25.64</v>
      </c>
      <c r="H84">
        <v>25.64</v>
      </c>
    </row>
    <row r="85" spans="1:8" x14ac:dyDescent="0.25">
      <c r="A85" t="e">
        <v>#N/A</v>
      </c>
      <c r="B85">
        <v>7.24</v>
      </c>
      <c r="C85" t="e">
        <v>#N/A</v>
      </c>
      <c r="D85">
        <v>8.7200000000000006</v>
      </c>
      <c r="E85" t="e">
        <v>#N/A</v>
      </c>
      <c r="F85">
        <v>8.5500000000000007</v>
      </c>
      <c r="G85">
        <f>(Table2[[#This Row],[Wk]]+Table2[[#This Row],[Wb]]+Table2[[#This Row],[Ww]])/1</f>
        <v>24.510000000000005</v>
      </c>
      <c r="H85">
        <v>24.51</v>
      </c>
    </row>
    <row r="86" spans="1:8" x14ac:dyDescent="0.25">
      <c r="A86" t="e">
        <v>#N/A</v>
      </c>
      <c r="B86">
        <v>4.8</v>
      </c>
      <c r="C86" t="e">
        <v>#N/A</v>
      </c>
      <c r="D86">
        <v>11.23</v>
      </c>
      <c r="E86" t="e">
        <v>#N/A</v>
      </c>
      <c r="F86">
        <v>13.77</v>
      </c>
      <c r="G86">
        <f>(Table2[[#This Row],[Wk]]+Table2[[#This Row],[Wb]]+Table2[[#This Row],[Ww]])/1</f>
        <v>29.8</v>
      </c>
      <c r="H86">
        <v>29.8</v>
      </c>
    </row>
    <row r="87" spans="1:8" x14ac:dyDescent="0.25">
      <c r="A87" t="e">
        <v>#N/A</v>
      </c>
      <c r="B87">
        <v>7.04</v>
      </c>
      <c r="C87" t="e">
        <v>#N/A</v>
      </c>
      <c r="D87">
        <v>11.49</v>
      </c>
      <c r="E87" t="e">
        <v>#N/A</v>
      </c>
      <c r="F87">
        <v>12.72</v>
      </c>
      <c r="G87">
        <f>(Table2[[#This Row],[Wk]]+Table2[[#This Row],[Wb]]+Table2[[#This Row],[Ww]])/1</f>
        <v>31.25</v>
      </c>
      <c r="H87">
        <v>31.25</v>
      </c>
    </row>
    <row r="88" spans="1:8" x14ac:dyDescent="0.25">
      <c r="A88" t="e">
        <v>#N/A</v>
      </c>
      <c r="B88">
        <v>3.16</v>
      </c>
      <c r="C88" t="e">
        <v>#N/A</v>
      </c>
      <c r="D88">
        <v>14.11</v>
      </c>
      <c r="E88" t="e">
        <v>#N/A</v>
      </c>
      <c r="F88">
        <v>11.43</v>
      </c>
      <c r="G88">
        <f>(Table2[[#This Row],[Wk]]+Table2[[#This Row],[Wb]]+Table2[[#This Row],[Ww]])/1</f>
        <v>28.7</v>
      </c>
      <c r="H88">
        <v>28.7</v>
      </c>
    </row>
    <row r="89" spans="1:8" x14ac:dyDescent="0.25">
      <c r="A89" t="e">
        <v>#N/A</v>
      </c>
      <c r="B89">
        <v>10.3</v>
      </c>
      <c r="C89" t="e">
        <v>#N/A</v>
      </c>
      <c r="D89">
        <v>9</v>
      </c>
      <c r="E89" t="e">
        <v>#N/A</v>
      </c>
      <c r="F89">
        <v>7.55</v>
      </c>
      <c r="G89">
        <f>(Table2[[#This Row],[Wk]]+Table2[[#This Row],[Wb]]+Table2[[#This Row],[Ww]])/1</f>
        <v>26.85</v>
      </c>
      <c r="H89">
        <v>26.85</v>
      </c>
    </row>
    <row r="90" spans="1:8" x14ac:dyDescent="0.25">
      <c r="A90" t="e">
        <v>#N/A</v>
      </c>
      <c r="B90">
        <v>9.89</v>
      </c>
      <c r="C90" t="e">
        <v>#N/A</v>
      </c>
      <c r="D90">
        <v>13.41</v>
      </c>
      <c r="E90" t="e">
        <v>#N/A</v>
      </c>
      <c r="F90">
        <v>4.92</v>
      </c>
      <c r="G90">
        <f>(Table2[[#This Row],[Wk]]+Table2[[#This Row],[Wb]]+Table2[[#This Row],[Ww]])/1</f>
        <v>28.22</v>
      </c>
      <c r="H90">
        <v>28.22</v>
      </c>
    </row>
    <row r="91" spans="1:8" x14ac:dyDescent="0.25">
      <c r="A91" t="e">
        <v>#N/A</v>
      </c>
      <c r="B91">
        <v>1.33</v>
      </c>
      <c r="C91" t="e">
        <v>#N/A</v>
      </c>
      <c r="D91">
        <v>13.52</v>
      </c>
      <c r="E91" t="e">
        <v>#N/A</v>
      </c>
      <c r="F91">
        <v>15.74</v>
      </c>
      <c r="G91">
        <f>(Table2[[#This Row],[Wk]]+Table2[[#This Row],[Wb]]+Table2[[#This Row],[Ww]])/1</f>
        <v>30.589999999999996</v>
      </c>
      <c r="H91">
        <v>30.59</v>
      </c>
    </row>
    <row r="92" spans="1:8" x14ac:dyDescent="0.25">
      <c r="A92" t="e">
        <v>#N/A</v>
      </c>
      <c r="B92">
        <v>5.47</v>
      </c>
      <c r="C92" t="e">
        <v>#N/A</v>
      </c>
      <c r="D92">
        <v>7.56</v>
      </c>
      <c r="E92" t="e">
        <v>#N/A</v>
      </c>
      <c r="F92">
        <v>13.54</v>
      </c>
      <c r="G92">
        <f>(Table2[[#This Row],[Wk]]+Table2[[#This Row],[Wb]]+Table2[[#This Row],[Ww]])/1</f>
        <v>26.569999999999997</v>
      </c>
      <c r="H92">
        <v>26.57</v>
      </c>
    </row>
    <row r="93" spans="1:8" x14ac:dyDescent="0.25">
      <c r="A93" t="e">
        <v>#N/A</v>
      </c>
      <c r="B93">
        <v>6.7</v>
      </c>
      <c r="C93" t="e">
        <v>#N/A</v>
      </c>
      <c r="D93">
        <v>10.77</v>
      </c>
      <c r="E93" t="e">
        <v>#N/A</v>
      </c>
      <c r="F93">
        <v>8.52</v>
      </c>
      <c r="G93">
        <f>(Table2[[#This Row],[Wk]]+Table2[[#This Row],[Wb]]+Table2[[#This Row],[Ww]])/1</f>
        <v>25.99</v>
      </c>
      <c r="H93">
        <v>25.99</v>
      </c>
    </row>
    <row r="94" spans="1:8" x14ac:dyDescent="0.25">
      <c r="A94" t="e">
        <v>#N/A</v>
      </c>
      <c r="B94">
        <v>4.88</v>
      </c>
      <c r="C94" t="e">
        <v>#N/A</v>
      </c>
      <c r="D94">
        <v>16.93</v>
      </c>
      <c r="E94" t="e">
        <v>#N/A</v>
      </c>
      <c r="F94">
        <v>10.220000000000001</v>
      </c>
      <c r="G94">
        <f>(Table2[[#This Row],[Wk]]+Table2[[#This Row],[Wb]]+Table2[[#This Row],[Ww]])/1</f>
        <v>32.03</v>
      </c>
      <c r="H94">
        <v>32.03</v>
      </c>
    </row>
    <row r="95" spans="1:8" x14ac:dyDescent="0.25">
      <c r="A95" t="e">
        <v>#N/A</v>
      </c>
      <c r="B95">
        <v>5.0199999999999996</v>
      </c>
      <c r="C95" t="e">
        <v>#N/A</v>
      </c>
      <c r="D95">
        <v>14.87</v>
      </c>
      <c r="E95" t="e">
        <v>#N/A</v>
      </c>
      <c r="F95">
        <v>10.97</v>
      </c>
      <c r="G95">
        <f>(Table2[[#This Row],[Wk]]+Table2[[#This Row],[Wb]]+Table2[[#This Row],[Ww]])/1</f>
        <v>30.86</v>
      </c>
      <c r="H95">
        <v>30.86</v>
      </c>
    </row>
    <row r="96" spans="1:8" x14ac:dyDescent="0.25">
      <c r="A96" t="e">
        <v>#N/A</v>
      </c>
      <c r="B96">
        <v>4.8899999999999997</v>
      </c>
      <c r="C96" t="e">
        <v>#N/A</v>
      </c>
      <c r="D96">
        <v>12.47</v>
      </c>
      <c r="E96" t="e">
        <v>#N/A</v>
      </c>
      <c r="F96">
        <v>7.92</v>
      </c>
      <c r="G96">
        <f>(Table2[[#This Row],[Wk]]+Table2[[#This Row],[Wb]]+Table2[[#This Row],[Ww]])/1</f>
        <v>25.28</v>
      </c>
      <c r="H96">
        <v>25.28</v>
      </c>
    </row>
    <row r="97" spans="1:8" x14ac:dyDescent="0.25">
      <c r="A97" t="e">
        <v>#N/A</v>
      </c>
      <c r="B97">
        <v>5.77</v>
      </c>
      <c r="C97" t="e">
        <v>#N/A</v>
      </c>
      <c r="D97">
        <v>15.01</v>
      </c>
      <c r="E97" t="e">
        <v>#N/A</v>
      </c>
      <c r="F97">
        <v>7.07</v>
      </c>
      <c r="G97">
        <f>(Table2[[#This Row],[Wk]]+Table2[[#This Row],[Wb]]+Table2[[#This Row],[Ww]])/1</f>
        <v>27.849999999999998</v>
      </c>
      <c r="H97">
        <v>27.85</v>
      </c>
    </row>
    <row r="98" spans="1:8" x14ac:dyDescent="0.25">
      <c r="A98" t="e">
        <v>#N/A</v>
      </c>
      <c r="B98">
        <v>6.76</v>
      </c>
      <c r="C98" t="e">
        <v>#N/A</v>
      </c>
      <c r="D98">
        <v>13.2099999999999</v>
      </c>
      <c r="E98" t="e">
        <v>#N/A</v>
      </c>
      <c r="F98">
        <v>9.0299999999999994</v>
      </c>
      <c r="G98">
        <f>(Table2[[#This Row],[Wk]]+Table2[[#This Row],[Wb]]+Table2[[#This Row],[Ww]])/1</f>
        <v>28.999999999999901</v>
      </c>
      <c r="H98">
        <v>29</v>
      </c>
    </row>
    <row r="99" spans="1:8" x14ac:dyDescent="0.25">
      <c r="A99" t="e">
        <v>#N/A</v>
      </c>
      <c r="B99">
        <v>6.65</v>
      </c>
      <c r="C99" t="e">
        <v>#N/A</v>
      </c>
      <c r="D99">
        <v>12.22</v>
      </c>
      <c r="E99" t="e">
        <v>#N/A</v>
      </c>
      <c r="F99">
        <v>12.73</v>
      </c>
      <c r="G99">
        <f>(Table2[[#This Row],[Wk]]+Table2[[#This Row],[Wb]]+Table2[[#This Row],[Ww]])/1</f>
        <v>31.6</v>
      </c>
      <c r="H99">
        <v>31.6</v>
      </c>
    </row>
    <row r="100" spans="1:8" x14ac:dyDescent="0.25">
      <c r="A100" t="e">
        <v>#N/A</v>
      </c>
      <c r="B100">
        <v>4.8599999999999897</v>
      </c>
      <c r="C100" t="e">
        <v>#N/A</v>
      </c>
      <c r="D100">
        <v>5.34</v>
      </c>
      <c r="E100" t="e">
        <v>#N/A</v>
      </c>
      <c r="F100">
        <v>13.97</v>
      </c>
      <c r="G100">
        <f>(Table2[[#This Row],[Wk]]+Table2[[#This Row],[Wb]]+Table2[[#This Row],[Ww]])/1</f>
        <v>24.169999999999991</v>
      </c>
      <c r="H100">
        <v>24.17</v>
      </c>
    </row>
    <row r="101" spans="1:8" x14ac:dyDescent="0.25">
      <c r="A101" t="e">
        <v>#N/A</v>
      </c>
      <c r="B101">
        <v>6.11</v>
      </c>
      <c r="C101" t="e">
        <v>#N/A</v>
      </c>
      <c r="D101">
        <v>11.99</v>
      </c>
      <c r="E101" t="e">
        <v>#N/A</v>
      </c>
      <c r="F101">
        <v>12.55</v>
      </c>
      <c r="G101">
        <f>(Table2[[#This Row],[Wk]]+Table2[[#This Row],[Wb]]+Table2[[#This Row],[Ww]])/1</f>
        <v>30.65</v>
      </c>
      <c r="H101">
        <v>30.65</v>
      </c>
    </row>
    <row r="102" spans="1:8" x14ac:dyDescent="0.25">
      <c r="A102" t="e">
        <v>#N/A</v>
      </c>
      <c r="B102">
        <v>9.66</v>
      </c>
      <c r="C102" t="e">
        <v>#N/A</v>
      </c>
      <c r="D102">
        <v>9.1</v>
      </c>
      <c r="E102" t="e">
        <v>#N/A</v>
      </c>
      <c r="F102">
        <v>9.0500000000000007</v>
      </c>
      <c r="G102">
        <f>(Table2[[#This Row],[Wk]]+Table2[[#This Row],[Wb]]+Table2[[#This Row],[Ww]])/1</f>
        <v>27.81</v>
      </c>
      <c r="H102">
        <v>27.81</v>
      </c>
    </row>
    <row r="103" spans="1:8" x14ac:dyDescent="0.25">
      <c r="A103" t="e">
        <v>#N/A</v>
      </c>
      <c r="B103">
        <v>8.42</v>
      </c>
      <c r="C103" t="e">
        <v>#N/A</v>
      </c>
      <c r="D103">
        <v>9.08</v>
      </c>
      <c r="E103" t="e">
        <v>#N/A</v>
      </c>
      <c r="F103">
        <v>10.92</v>
      </c>
      <c r="G103">
        <f>(Table2[[#This Row],[Wk]]+Table2[[#This Row],[Wb]]+Table2[[#This Row],[Ww]])/1</f>
        <v>28.42</v>
      </c>
      <c r="H103">
        <v>28.42</v>
      </c>
    </row>
    <row r="104" spans="1:8" x14ac:dyDescent="0.25">
      <c r="A104" t="e">
        <v>#N/A</v>
      </c>
      <c r="B104">
        <v>3.94</v>
      </c>
      <c r="C104" t="e">
        <v>#N/A</v>
      </c>
      <c r="D104">
        <v>11.99</v>
      </c>
      <c r="E104" t="e">
        <v>#N/A</v>
      </c>
      <c r="F104">
        <v>12.45</v>
      </c>
      <c r="G104">
        <f>(Table2[[#This Row],[Wk]]+Table2[[#This Row],[Wb]]+Table2[[#This Row],[Ww]])/1</f>
        <v>28.38</v>
      </c>
      <c r="H104">
        <v>28.38</v>
      </c>
    </row>
    <row r="106" spans="1:8" x14ac:dyDescent="0.25">
      <c r="A106" s="1"/>
    </row>
    <row r="107" spans="1:8" x14ac:dyDescent="0.25">
      <c r="A107" s="1"/>
    </row>
    <row r="108" spans="1:8" x14ac:dyDescent="0.25">
      <c r="A108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F9826-5A16-4332-AE2E-B3F65F03F8B7}">
  <dimension ref="A1"/>
  <sheetViews>
    <sheetView tabSelected="1" workbookViewId="0">
      <selection activeCell="Q26" sqref="Q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B0A09-DDA4-4B1D-AC89-AD340F8BBD1A}">
  <dimension ref="A1:I25"/>
  <sheetViews>
    <sheetView zoomScaleNormal="100" workbookViewId="0">
      <selection activeCell="F34" sqref="F34"/>
    </sheetView>
  </sheetViews>
  <sheetFormatPr defaultRowHeight="15" x14ac:dyDescent="0.25"/>
  <cols>
    <col min="3" max="3" width="11" customWidth="1"/>
  </cols>
  <sheetData>
    <row r="1" spans="1:9" x14ac:dyDescent="0.25">
      <c r="A1" t="s">
        <v>13</v>
      </c>
    </row>
    <row r="2" spans="1:9" ht="15.75" thickBot="1" x14ac:dyDescent="0.3"/>
    <row r="3" spans="1:9" x14ac:dyDescent="0.25">
      <c r="A3" s="11" t="s">
        <v>14</v>
      </c>
      <c r="B3" s="11"/>
    </row>
    <row r="4" spans="1:9" x14ac:dyDescent="0.25">
      <c r="A4" s="8" t="s">
        <v>15</v>
      </c>
      <c r="B4" s="8">
        <v>0.87232056743654529</v>
      </c>
    </row>
    <row r="5" spans="1:9" x14ac:dyDescent="0.25">
      <c r="A5" s="8" t="s">
        <v>16</v>
      </c>
      <c r="B5" s="8">
        <v>0.76094317237281639</v>
      </c>
    </row>
    <row r="6" spans="1:9" x14ac:dyDescent="0.25">
      <c r="A6" s="8" t="s">
        <v>17</v>
      </c>
      <c r="B6" s="8">
        <v>0.75208921579403176</v>
      </c>
    </row>
    <row r="7" spans="1:9" x14ac:dyDescent="0.25">
      <c r="A7" s="8" t="s">
        <v>18</v>
      </c>
      <c r="B7" s="8">
        <v>1.0819174032837495</v>
      </c>
    </row>
    <row r="8" spans="1:9" ht="15.75" thickBot="1" x14ac:dyDescent="0.3">
      <c r="A8" s="9" t="s">
        <v>19</v>
      </c>
      <c r="B8" s="9">
        <v>29</v>
      </c>
    </row>
    <row r="10" spans="1:9" ht="15.75" thickBot="1" x14ac:dyDescent="0.3">
      <c r="A10" t="s">
        <v>20</v>
      </c>
    </row>
    <row r="11" spans="1:9" x14ac:dyDescent="0.25">
      <c r="A11" s="10"/>
      <c r="B11" s="10" t="s">
        <v>25</v>
      </c>
      <c r="C11" s="10" t="s">
        <v>26</v>
      </c>
      <c r="D11" s="10" t="s">
        <v>27</v>
      </c>
      <c r="E11" s="10" t="s">
        <v>28</v>
      </c>
      <c r="F11" s="10" t="s">
        <v>29</v>
      </c>
    </row>
    <row r="12" spans="1:9" x14ac:dyDescent="0.25">
      <c r="A12" s="8" t="s">
        <v>21</v>
      </c>
      <c r="B12" s="8">
        <v>1</v>
      </c>
      <c r="C12" s="8">
        <v>100.60117432846134</v>
      </c>
      <c r="D12" s="8">
        <v>100.60117432846134</v>
      </c>
      <c r="E12" s="8">
        <v>85.943856354135676</v>
      </c>
      <c r="F12" s="8">
        <v>7.0264342309660532E-10</v>
      </c>
    </row>
    <row r="13" spans="1:9" x14ac:dyDescent="0.25">
      <c r="A13" s="8" t="s">
        <v>22</v>
      </c>
      <c r="B13" s="8">
        <v>27</v>
      </c>
      <c r="C13" s="8">
        <v>31.604722223262783</v>
      </c>
      <c r="D13" s="8">
        <v>1.1705452675282513</v>
      </c>
      <c r="E13" s="8"/>
      <c r="F13" s="8"/>
    </row>
    <row r="14" spans="1:9" ht="15.75" thickBot="1" x14ac:dyDescent="0.3">
      <c r="A14" s="9" t="s">
        <v>23</v>
      </c>
      <c r="B14" s="9">
        <v>28</v>
      </c>
      <c r="C14" s="9">
        <v>132.20589655172412</v>
      </c>
      <c r="D14" s="9"/>
      <c r="E14" s="9"/>
      <c r="F14" s="9"/>
    </row>
    <row r="15" spans="1:9" ht="15.75" thickBot="1" x14ac:dyDescent="0.3"/>
    <row r="16" spans="1:9" x14ac:dyDescent="0.25">
      <c r="A16" s="10"/>
      <c r="B16" s="10" t="s">
        <v>30</v>
      </c>
      <c r="C16" s="10" t="s">
        <v>18</v>
      </c>
      <c r="D16" s="10" t="s">
        <v>31</v>
      </c>
      <c r="E16" s="10" t="s">
        <v>32</v>
      </c>
      <c r="F16" s="10" t="s">
        <v>33</v>
      </c>
      <c r="G16" s="10" t="s">
        <v>34</v>
      </c>
      <c r="H16" s="10" t="s">
        <v>35</v>
      </c>
      <c r="I16" s="10" t="s">
        <v>36</v>
      </c>
    </row>
    <row r="17" spans="1:9" x14ac:dyDescent="0.25">
      <c r="A17" s="8" t="s">
        <v>24</v>
      </c>
      <c r="B17" s="8">
        <v>1.6755263157894724</v>
      </c>
      <c r="C17" s="8">
        <v>0.58210140965865997</v>
      </c>
      <c r="D17" s="8">
        <v>2.8784096516309567</v>
      </c>
      <c r="E17" s="8">
        <v>7.7239762441126385E-3</v>
      </c>
      <c r="F17" s="8">
        <v>0.48115287976564169</v>
      </c>
      <c r="G17" s="8">
        <v>2.8698997518133034</v>
      </c>
      <c r="H17" s="8">
        <v>0.48115287976564169</v>
      </c>
      <c r="I17" s="8">
        <v>2.8698997518133034</v>
      </c>
    </row>
    <row r="18" spans="1:9" ht="15.75" thickBot="1" x14ac:dyDescent="0.3">
      <c r="A18" s="9" t="s">
        <v>37</v>
      </c>
      <c r="B18" s="9">
        <v>0.52270368982955628</v>
      </c>
      <c r="C18" s="9">
        <v>5.6382995785434591E-2</v>
      </c>
      <c r="D18" s="9">
        <v>9.2705909387770813</v>
      </c>
      <c r="E18" s="9">
        <v>7.0264342309659767E-10</v>
      </c>
      <c r="F18" s="9">
        <v>0.40701533846642224</v>
      </c>
      <c r="G18" s="9">
        <v>0.63839204119269033</v>
      </c>
      <c r="H18" s="9">
        <v>0.40701533846642224</v>
      </c>
      <c r="I18" s="9">
        <v>0.63839204119269033</v>
      </c>
    </row>
    <row r="23" spans="1:9" x14ac:dyDescent="0.25">
      <c r="A23" t="s">
        <v>38</v>
      </c>
    </row>
    <row r="24" spans="1:9" x14ac:dyDescent="0.25">
      <c r="A24" t="s">
        <v>42</v>
      </c>
      <c r="B24" t="s">
        <v>41</v>
      </c>
      <c r="C24" t="s">
        <v>40</v>
      </c>
      <c r="D24" t="s">
        <v>39</v>
      </c>
    </row>
    <row r="25" spans="1:9" x14ac:dyDescent="0.25">
      <c r="A25">
        <v>0.69562277580071186</v>
      </c>
      <c r="B25">
        <v>0.69022494887525565</v>
      </c>
      <c r="C25">
        <v>0.72405829596412563</v>
      </c>
      <c r="D25">
        <v>0.70388157894736847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8CB99-5340-4AEA-9EF5-F69830475ABF}">
  <dimension ref="A1:J136"/>
  <sheetViews>
    <sheetView zoomScale="130" zoomScaleNormal="130" workbookViewId="0">
      <selection activeCell="G3" sqref="G3"/>
    </sheetView>
  </sheetViews>
  <sheetFormatPr defaultRowHeight="15" x14ac:dyDescent="0.25"/>
  <cols>
    <col min="6" max="6" width="22.140625" customWidth="1"/>
    <col min="10" max="10" width="9.140625" customWidth="1"/>
    <col min="12" max="12" width="13.140625" bestFit="1" customWidth="1"/>
    <col min="13" max="13" width="12.5703125" bestFit="1" customWidth="1"/>
  </cols>
  <sheetData>
    <row r="1" spans="1:10" x14ac:dyDescent="0.25">
      <c r="A1" t="s">
        <v>6</v>
      </c>
      <c r="C1" s="2" t="s">
        <v>1</v>
      </c>
      <c r="D1" s="2" t="s">
        <v>3</v>
      </c>
      <c r="E1" s="2" t="s">
        <v>5</v>
      </c>
      <c r="F1" s="3" t="s">
        <v>9</v>
      </c>
      <c r="I1" s="2" t="s">
        <v>7</v>
      </c>
      <c r="J1" s="7" t="s">
        <v>8</v>
      </c>
    </row>
    <row r="2" spans="1:10" x14ac:dyDescent="0.25">
      <c r="C2" s="4">
        <v>6.1100000000000012</v>
      </c>
      <c r="D2" t="e">
        <v>#N/A</v>
      </c>
      <c r="E2" s="4">
        <v>4.92</v>
      </c>
      <c r="F2" s="6">
        <f t="shared" ref="F2:F33" si="0">E2+I2+C2</f>
        <v>18.980000000000004</v>
      </c>
      <c r="G2">
        <f>AVERAGEIF(F:F,"&lt;&gt;#N/A")</f>
        <v>31.240116279069767</v>
      </c>
      <c r="I2" s="4">
        <v>7.95</v>
      </c>
    </row>
    <row r="3" spans="1:10" x14ac:dyDescent="0.25">
      <c r="C3" s="5">
        <v>4.83</v>
      </c>
      <c r="D3">
        <v>14.38</v>
      </c>
      <c r="E3" s="5">
        <v>4.93</v>
      </c>
      <c r="F3" s="6">
        <f t="shared" si="0"/>
        <v>17.72</v>
      </c>
      <c r="I3" s="4">
        <v>7.96</v>
      </c>
    </row>
    <row r="4" spans="1:10" x14ac:dyDescent="0.25">
      <c r="C4" s="4">
        <v>5.7900000000000009</v>
      </c>
      <c r="D4">
        <v>14.97</v>
      </c>
      <c r="E4" s="4">
        <v>13.97</v>
      </c>
      <c r="F4" s="6">
        <f t="shared" si="0"/>
        <v>36.76</v>
      </c>
      <c r="I4" s="4">
        <v>17</v>
      </c>
    </row>
    <row r="5" spans="1:10" x14ac:dyDescent="0.25">
      <c r="C5" s="5" t="e">
        <v>#N/A</v>
      </c>
      <c r="D5">
        <v>13.03</v>
      </c>
      <c r="E5" s="5">
        <v>13.950000000000001</v>
      </c>
      <c r="F5" s="6" t="e">
        <f t="shared" si="0"/>
        <v>#N/A</v>
      </c>
      <c r="I5" s="5">
        <v>16.98</v>
      </c>
    </row>
    <row r="6" spans="1:10" x14ac:dyDescent="0.25">
      <c r="C6" s="4">
        <v>6.76</v>
      </c>
      <c r="D6">
        <v>15.62</v>
      </c>
      <c r="E6" s="4">
        <v>11.200000000000001</v>
      </c>
      <c r="F6" s="6">
        <f t="shared" si="0"/>
        <v>32.19</v>
      </c>
      <c r="I6" s="5">
        <v>14.23</v>
      </c>
    </row>
    <row r="7" spans="1:10" x14ac:dyDescent="0.25">
      <c r="C7" s="5">
        <v>7.0300000000000011</v>
      </c>
      <c r="D7">
        <v>10.790000000000001</v>
      </c>
      <c r="E7" s="5">
        <v>15.87</v>
      </c>
      <c r="F7" s="6">
        <f t="shared" si="0"/>
        <v>41.8</v>
      </c>
      <c r="I7" s="4">
        <v>18.899999999999999</v>
      </c>
    </row>
    <row r="8" spans="1:10" x14ac:dyDescent="0.25">
      <c r="C8" s="4" t="e">
        <v>#N/A</v>
      </c>
      <c r="D8">
        <v>8.7200000000000006</v>
      </c>
      <c r="E8" s="4">
        <v>10.190000000000001</v>
      </c>
      <c r="F8" s="6" t="e">
        <f t="shared" si="0"/>
        <v>#N/A</v>
      </c>
      <c r="I8" s="4">
        <v>13.22</v>
      </c>
    </row>
    <row r="9" spans="1:10" x14ac:dyDescent="0.25">
      <c r="C9" s="5">
        <v>11.5</v>
      </c>
      <c r="D9">
        <v>6.92</v>
      </c>
      <c r="E9" s="5">
        <v>8.4300000000000015</v>
      </c>
      <c r="F9" s="6">
        <f t="shared" si="0"/>
        <v>31.39</v>
      </c>
      <c r="I9" s="4">
        <v>11.46</v>
      </c>
    </row>
    <row r="10" spans="1:10" x14ac:dyDescent="0.25">
      <c r="C10" s="4">
        <v>4.8800000000000008</v>
      </c>
      <c r="D10">
        <v>15.209999999999999</v>
      </c>
      <c r="E10" s="4">
        <v>13.47</v>
      </c>
      <c r="F10" s="6">
        <f t="shared" si="0"/>
        <v>34.85</v>
      </c>
      <c r="I10" s="5">
        <v>16.5</v>
      </c>
    </row>
    <row r="11" spans="1:10" x14ac:dyDescent="0.25">
      <c r="C11" s="5">
        <v>7.6800000000000015</v>
      </c>
      <c r="D11">
        <v>11.180000000000001</v>
      </c>
      <c r="E11" s="5">
        <v>9.0500000000000007</v>
      </c>
      <c r="F11" s="6">
        <f t="shared" si="0"/>
        <v>28.810000000000002</v>
      </c>
      <c r="I11" s="4">
        <v>12.08</v>
      </c>
    </row>
    <row r="12" spans="1:10" x14ac:dyDescent="0.25">
      <c r="C12" s="4">
        <v>4.2799999999999994</v>
      </c>
      <c r="D12">
        <v>11.520000000000001</v>
      </c>
      <c r="E12" s="4">
        <v>13.070000000000002</v>
      </c>
      <c r="F12" s="6">
        <f t="shared" si="0"/>
        <v>33.450000000000003</v>
      </c>
      <c r="I12" s="5">
        <v>16.100000000000001</v>
      </c>
    </row>
    <row r="13" spans="1:10" x14ac:dyDescent="0.25">
      <c r="C13" s="5">
        <v>7.2000000000000011</v>
      </c>
      <c r="D13">
        <v>7.51</v>
      </c>
      <c r="E13" s="5">
        <v>8.41</v>
      </c>
      <c r="F13" s="6">
        <f t="shared" si="0"/>
        <v>27.050000000000004</v>
      </c>
      <c r="I13" s="4">
        <v>11.44</v>
      </c>
    </row>
    <row r="14" spans="1:10" x14ac:dyDescent="0.25">
      <c r="C14" s="4">
        <v>7.0300000000000011</v>
      </c>
      <c r="D14">
        <v>7.1900000000000013</v>
      </c>
      <c r="E14" s="4">
        <v>9.8000000000000007</v>
      </c>
      <c r="F14" s="6">
        <f t="shared" si="0"/>
        <v>29.660000000000004</v>
      </c>
      <c r="I14" s="4">
        <v>12.83</v>
      </c>
    </row>
    <row r="15" spans="1:10" x14ac:dyDescent="0.25">
      <c r="C15" s="5">
        <v>6.51</v>
      </c>
      <c r="D15">
        <v>12.06</v>
      </c>
      <c r="E15" s="5">
        <v>13.730000000000002</v>
      </c>
      <c r="F15" s="6">
        <f t="shared" si="0"/>
        <v>37</v>
      </c>
      <c r="I15" s="5">
        <v>16.760000000000002</v>
      </c>
    </row>
    <row r="16" spans="1:10" x14ac:dyDescent="0.25">
      <c r="C16" s="4">
        <v>7.25</v>
      </c>
      <c r="D16">
        <v>10.210000000000001</v>
      </c>
      <c r="E16" s="4">
        <v>9.9300000000000015</v>
      </c>
      <c r="F16" s="6">
        <f t="shared" si="0"/>
        <v>30.14</v>
      </c>
      <c r="I16" s="5">
        <v>12.96</v>
      </c>
    </row>
    <row r="17" spans="3:9" x14ac:dyDescent="0.25">
      <c r="C17" s="5">
        <v>10.56</v>
      </c>
      <c r="D17">
        <v>12.450000000000001</v>
      </c>
      <c r="E17" s="5">
        <v>12.450000000000001</v>
      </c>
      <c r="F17" s="6">
        <f t="shared" si="0"/>
        <v>38.49</v>
      </c>
      <c r="I17" s="4">
        <v>15.48</v>
      </c>
    </row>
    <row r="18" spans="3:9" x14ac:dyDescent="0.25">
      <c r="C18" s="4">
        <v>10.33</v>
      </c>
      <c r="D18">
        <v>8.5300000000000011</v>
      </c>
      <c r="E18" s="4">
        <v>9.41</v>
      </c>
      <c r="F18" s="6">
        <f t="shared" si="0"/>
        <v>32.18</v>
      </c>
      <c r="I18" s="5">
        <v>12.44</v>
      </c>
    </row>
    <row r="19" spans="3:9" x14ac:dyDescent="0.25">
      <c r="C19" s="5">
        <v>6.1300000000000008</v>
      </c>
      <c r="D19">
        <v>14.33</v>
      </c>
      <c r="E19" s="5">
        <v>11.290000000000001</v>
      </c>
      <c r="F19" s="6">
        <f t="shared" si="0"/>
        <v>31.740000000000002</v>
      </c>
      <c r="I19" s="5">
        <v>14.32</v>
      </c>
    </row>
    <row r="20" spans="3:9" x14ac:dyDescent="0.25">
      <c r="C20" s="4">
        <v>5.24</v>
      </c>
      <c r="D20">
        <v>11.49</v>
      </c>
      <c r="E20" s="4">
        <v>12.76</v>
      </c>
      <c r="F20" s="6">
        <f t="shared" si="0"/>
        <v>33.79</v>
      </c>
      <c r="I20" s="4">
        <v>15.79</v>
      </c>
    </row>
    <row r="21" spans="3:9" x14ac:dyDescent="0.25">
      <c r="C21" s="5">
        <v>3.3700000000000006</v>
      </c>
      <c r="D21">
        <v>13.520000000000001</v>
      </c>
      <c r="E21" s="5">
        <v>12.620000000000001</v>
      </c>
      <c r="F21" s="6">
        <f t="shared" si="0"/>
        <v>31.640000000000004</v>
      </c>
      <c r="I21" s="5">
        <v>15.65</v>
      </c>
    </row>
    <row r="22" spans="3:9" x14ac:dyDescent="0.25">
      <c r="C22" s="4">
        <v>5.4700000000000006</v>
      </c>
      <c r="D22">
        <v>12.22</v>
      </c>
      <c r="E22" s="4">
        <v>14.459999999999999</v>
      </c>
      <c r="F22" s="6">
        <f t="shared" si="0"/>
        <v>37.419999999999995</v>
      </c>
      <c r="I22" s="5">
        <v>17.489999999999998</v>
      </c>
    </row>
    <row r="23" spans="3:9" x14ac:dyDescent="0.25">
      <c r="C23" s="5">
        <v>4.5299999999999994</v>
      </c>
      <c r="D23">
        <v>11.540000000000001</v>
      </c>
      <c r="E23" s="5">
        <v>7.07</v>
      </c>
      <c r="F23" s="6">
        <f t="shared" si="0"/>
        <v>21.700000000000003</v>
      </c>
      <c r="I23" s="5">
        <v>10.1</v>
      </c>
    </row>
    <row r="24" spans="3:9" x14ac:dyDescent="0.25">
      <c r="C24" s="4">
        <v>9.370000000000001</v>
      </c>
      <c r="D24">
        <v>12.24</v>
      </c>
      <c r="E24" s="4">
        <v>13.160000000000002</v>
      </c>
      <c r="F24" s="6">
        <f t="shared" si="0"/>
        <v>38.72</v>
      </c>
      <c r="I24" s="5">
        <v>16.190000000000001</v>
      </c>
    </row>
    <row r="25" spans="3:9" x14ac:dyDescent="0.25">
      <c r="C25" s="5" t="e">
        <v>#N/A</v>
      </c>
      <c r="D25">
        <v>15.01</v>
      </c>
      <c r="E25" s="5">
        <v>13.81</v>
      </c>
      <c r="F25" s="6" t="e">
        <f t="shared" si="0"/>
        <v>#N/A</v>
      </c>
      <c r="I25" s="4">
        <v>16.84</v>
      </c>
    </row>
    <row r="26" spans="3:9" x14ac:dyDescent="0.25">
      <c r="C26" s="4">
        <v>6.5200000000000014</v>
      </c>
      <c r="D26">
        <v>11.99</v>
      </c>
      <c r="E26" s="4">
        <v>8.58</v>
      </c>
      <c r="F26" s="6">
        <f t="shared" si="0"/>
        <v>26.71</v>
      </c>
      <c r="I26" s="4">
        <v>11.61</v>
      </c>
    </row>
    <row r="27" spans="3:9" x14ac:dyDescent="0.25">
      <c r="C27" s="5">
        <v>6.65</v>
      </c>
      <c r="D27">
        <v>11.89</v>
      </c>
      <c r="E27" s="5">
        <v>12.9</v>
      </c>
      <c r="F27" s="6">
        <f t="shared" si="0"/>
        <v>35.479999999999997</v>
      </c>
      <c r="I27" s="5">
        <v>15.93</v>
      </c>
    </row>
    <row r="28" spans="3:9" x14ac:dyDescent="0.25">
      <c r="C28" s="4">
        <v>6.66</v>
      </c>
      <c r="D28">
        <v>12.100000000000001</v>
      </c>
      <c r="E28" s="4">
        <v>11.07</v>
      </c>
      <c r="F28" s="6">
        <f t="shared" si="0"/>
        <v>31.830000000000002</v>
      </c>
      <c r="I28" s="4">
        <v>14.1</v>
      </c>
    </row>
    <row r="29" spans="3:9" x14ac:dyDescent="0.25">
      <c r="C29" s="5">
        <v>6.7700000000000014</v>
      </c>
      <c r="D29">
        <v>11.59</v>
      </c>
      <c r="E29" s="5">
        <v>10.09</v>
      </c>
      <c r="F29" s="6">
        <f t="shared" si="0"/>
        <v>29.980000000000004</v>
      </c>
      <c r="I29" s="4">
        <v>13.12</v>
      </c>
    </row>
    <row r="30" spans="3:9" x14ac:dyDescent="0.25">
      <c r="C30" s="4">
        <v>4.99</v>
      </c>
      <c r="D30">
        <v>12.76</v>
      </c>
      <c r="E30" s="4">
        <v>14.12</v>
      </c>
      <c r="F30" s="6">
        <f t="shared" si="0"/>
        <v>36.26</v>
      </c>
      <c r="I30" s="5">
        <v>17.149999999999999</v>
      </c>
    </row>
    <row r="31" spans="3:9" x14ac:dyDescent="0.25">
      <c r="C31" s="5">
        <v>3.69</v>
      </c>
      <c r="D31">
        <v>8.2200000000000006</v>
      </c>
      <c r="E31" s="5">
        <v>11.97</v>
      </c>
      <c r="F31" s="6">
        <f t="shared" si="0"/>
        <v>30.66</v>
      </c>
      <c r="I31" s="4">
        <v>15</v>
      </c>
    </row>
    <row r="32" spans="3:9" x14ac:dyDescent="0.25">
      <c r="C32" s="4">
        <v>4.870000000000001</v>
      </c>
      <c r="D32">
        <v>14.250000000000002</v>
      </c>
      <c r="E32" s="4">
        <v>10.370000000000001</v>
      </c>
      <c r="F32" s="6">
        <f t="shared" si="0"/>
        <v>28.640000000000004</v>
      </c>
      <c r="I32" s="4">
        <v>13.4</v>
      </c>
    </row>
    <row r="33" spans="1:9" x14ac:dyDescent="0.25">
      <c r="C33" s="5">
        <v>5.3600000000000012</v>
      </c>
      <c r="D33">
        <v>14.070000000000002</v>
      </c>
      <c r="E33" s="5">
        <v>8.01</v>
      </c>
      <c r="F33" s="6">
        <f t="shared" si="0"/>
        <v>24.409999999999997</v>
      </c>
      <c r="I33" s="5">
        <v>11.04</v>
      </c>
    </row>
    <row r="34" spans="1:9" x14ac:dyDescent="0.25">
      <c r="A34" s="1"/>
      <c r="C34" s="4">
        <v>6.2800000000000011</v>
      </c>
      <c r="D34">
        <v>7.59</v>
      </c>
      <c r="E34" s="4">
        <v>12.72</v>
      </c>
      <c r="F34" s="6">
        <f t="shared" ref="F34:F65" si="1">E34+I34+C34</f>
        <v>34.75</v>
      </c>
      <c r="I34" s="5">
        <v>15.75</v>
      </c>
    </row>
    <row r="35" spans="1:9" x14ac:dyDescent="0.25">
      <c r="A35" s="1"/>
      <c r="C35" s="5">
        <v>12.270000000000001</v>
      </c>
      <c r="D35">
        <v>12.09</v>
      </c>
      <c r="E35" s="5">
        <v>7.92</v>
      </c>
      <c r="F35" s="6">
        <f t="shared" si="1"/>
        <v>31.14</v>
      </c>
      <c r="I35" s="4">
        <v>10.95</v>
      </c>
    </row>
    <row r="36" spans="1:9" x14ac:dyDescent="0.25">
      <c r="A36" s="1"/>
      <c r="C36" s="4">
        <v>6.59</v>
      </c>
      <c r="D36">
        <v>9.2900000000000009</v>
      </c>
      <c r="E36" s="4">
        <v>8.59</v>
      </c>
      <c r="F36" s="6">
        <f t="shared" si="1"/>
        <v>26.8</v>
      </c>
      <c r="I36" s="5">
        <v>11.62</v>
      </c>
    </row>
    <row r="37" spans="1:9" x14ac:dyDescent="0.25">
      <c r="A37" s="1"/>
      <c r="C37" s="5" t="e">
        <v>#N/A</v>
      </c>
      <c r="D37">
        <v>9.1000000000000014</v>
      </c>
      <c r="E37" s="5">
        <v>12.58</v>
      </c>
      <c r="F37" s="6" t="e">
        <f t="shared" si="1"/>
        <v>#N/A</v>
      </c>
      <c r="I37" s="5">
        <v>15.61</v>
      </c>
    </row>
    <row r="38" spans="1:9" x14ac:dyDescent="0.25">
      <c r="A38" s="1"/>
      <c r="C38" s="4" t="e">
        <v>#N/A</v>
      </c>
      <c r="D38">
        <v>16.93</v>
      </c>
      <c r="E38" s="4">
        <v>8.870000000000001</v>
      </c>
      <c r="F38" s="6" t="e">
        <f t="shared" si="1"/>
        <v>#N/A</v>
      </c>
      <c r="I38" s="4">
        <v>11.9</v>
      </c>
    </row>
    <row r="39" spans="1:9" x14ac:dyDescent="0.25">
      <c r="A39" s="1"/>
      <c r="C39" s="5">
        <v>11.16</v>
      </c>
      <c r="D39">
        <v>10.65</v>
      </c>
      <c r="E39" s="5" t="e">
        <v>#N/A</v>
      </c>
      <c r="F39" s="6" t="e">
        <f t="shared" si="1"/>
        <v>#N/A</v>
      </c>
      <c r="I39" s="4" t="e">
        <v>#N/A</v>
      </c>
    </row>
    <row r="40" spans="1:9" x14ac:dyDescent="0.25">
      <c r="A40" s="1"/>
      <c r="C40" s="4">
        <v>5.9500000000000011</v>
      </c>
      <c r="D40">
        <v>10.57</v>
      </c>
      <c r="E40" s="4">
        <v>8.8800000000000008</v>
      </c>
      <c r="F40" s="6">
        <f t="shared" si="1"/>
        <v>26.740000000000002</v>
      </c>
      <c r="I40" s="5">
        <v>11.91</v>
      </c>
    </row>
    <row r="41" spans="1:9" x14ac:dyDescent="0.25">
      <c r="A41" s="1"/>
      <c r="C41" s="5">
        <v>1.3300000000000005</v>
      </c>
      <c r="D41">
        <v>14.090000000000002</v>
      </c>
      <c r="E41" s="5">
        <v>12.520000000000001</v>
      </c>
      <c r="F41" s="6">
        <f t="shared" si="1"/>
        <v>29.400000000000002</v>
      </c>
      <c r="I41" s="4">
        <v>15.55</v>
      </c>
    </row>
    <row r="42" spans="1:9" x14ac:dyDescent="0.25">
      <c r="A42" s="1"/>
      <c r="C42" s="4">
        <v>5.6000000000000014</v>
      </c>
      <c r="D42">
        <v>14.28</v>
      </c>
      <c r="E42" s="4" t="e">
        <v>#N/A</v>
      </c>
      <c r="F42" s="6" t="e">
        <f t="shared" si="1"/>
        <v>#N/A</v>
      </c>
      <c r="I42" s="4" t="e">
        <v>#N/A</v>
      </c>
    </row>
    <row r="43" spans="1:9" x14ac:dyDescent="0.25">
      <c r="A43" s="1"/>
      <c r="C43" s="5">
        <v>7.0400000000000009</v>
      </c>
      <c r="D43">
        <v>11.99</v>
      </c>
      <c r="E43" s="5">
        <v>11.73</v>
      </c>
      <c r="F43" s="6">
        <f t="shared" si="1"/>
        <v>33.53</v>
      </c>
      <c r="I43" s="4">
        <v>14.76</v>
      </c>
    </row>
    <row r="44" spans="1:9" x14ac:dyDescent="0.25">
      <c r="A44" s="1"/>
      <c r="C44" s="4">
        <v>4.49</v>
      </c>
      <c r="D44">
        <v>15.000000000000002</v>
      </c>
      <c r="E44" s="4">
        <v>14.31</v>
      </c>
      <c r="F44" s="6">
        <f t="shared" si="1"/>
        <v>36.14</v>
      </c>
      <c r="I44" s="4">
        <v>17.34</v>
      </c>
    </row>
    <row r="45" spans="1:9" x14ac:dyDescent="0.25">
      <c r="A45" s="1"/>
      <c r="C45" s="5">
        <v>6.7000000000000011</v>
      </c>
      <c r="D45">
        <v>13.410000000000002</v>
      </c>
      <c r="E45" s="5">
        <v>13.770000000000001</v>
      </c>
      <c r="F45" s="6">
        <f t="shared" si="1"/>
        <v>37.270000000000003</v>
      </c>
      <c r="I45" s="4">
        <v>16.8</v>
      </c>
    </row>
    <row r="46" spans="1:9" x14ac:dyDescent="0.25">
      <c r="A46" s="1"/>
      <c r="C46" s="4">
        <v>6.9</v>
      </c>
      <c r="D46">
        <v>13.209999999999999</v>
      </c>
      <c r="E46" s="4" t="e">
        <v>#N/A</v>
      </c>
      <c r="F46" s="6" t="e">
        <f t="shared" si="1"/>
        <v>#N/A</v>
      </c>
      <c r="I46" s="4" t="e">
        <v>#N/A</v>
      </c>
    </row>
    <row r="47" spans="1:9" x14ac:dyDescent="0.25">
      <c r="A47" s="1"/>
      <c r="C47" s="5">
        <v>5.7700000000000014</v>
      </c>
      <c r="D47" t="e">
        <v>#N/A</v>
      </c>
      <c r="E47" s="5">
        <v>14.180000000000001</v>
      </c>
      <c r="F47" s="6">
        <f t="shared" si="1"/>
        <v>37.160000000000004</v>
      </c>
      <c r="I47" s="5">
        <v>17.21</v>
      </c>
    </row>
    <row r="48" spans="1:9" x14ac:dyDescent="0.25">
      <c r="A48" s="1"/>
      <c r="C48" s="4">
        <v>5.2800000000000011</v>
      </c>
      <c r="D48">
        <v>12.81</v>
      </c>
      <c r="E48" s="4">
        <v>8.2700000000000014</v>
      </c>
      <c r="F48" s="6">
        <f t="shared" si="1"/>
        <v>24.85</v>
      </c>
      <c r="I48" s="4">
        <v>11.3</v>
      </c>
    </row>
    <row r="49" spans="1:9" x14ac:dyDescent="0.25">
      <c r="A49" s="1"/>
      <c r="C49" s="5">
        <v>6.76</v>
      </c>
      <c r="D49">
        <v>14.110000000000001</v>
      </c>
      <c r="E49" s="5">
        <v>7.5500000000000007</v>
      </c>
      <c r="F49" s="6">
        <f t="shared" si="1"/>
        <v>24.89</v>
      </c>
      <c r="I49" s="5">
        <v>10.58</v>
      </c>
    </row>
    <row r="50" spans="1:9" x14ac:dyDescent="0.25">
      <c r="A50" s="1"/>
      <c r="C50" s="4">
        <v>5.6800000000000015</v>
      </c>
      <c r="D50" t="e">
        <v>#N/A</v>
      </c>
      <c r="E50" s="4">
        <v>9.81</v>
      </c>
      <c r="F50" s="6">
        <f t="shared" si="1"/>
        <v>28.33</v>
      </c>
      <c r="I50" s="5">
        <v>12.84</v>
      </c>
    </row>
    <row r="51" spans="1:9" x14ac:dyDescent="0.25">
      <c r="A51" s="1"/>
      <c r="C51" s="5" t="e">
        <v>#N/A</v>
      </c>
      <c r="D51">
        <v>7.6000000000000014</v>
      </c>
      <c r="E51" s="5" t="e">
        <v>#N/A</v>
      </c>
      <c r="F51" s="6" t="e">
        <f t="shared" si="1"/>
        <v>#N/A</v>
      </c>
      <c r="I51" s="5" t="e">
        <v>#N/A</v>
      </c>
    </row>
    <row r="52" spans="1:9" x14ac:dyDescent="0.25">
      <c r="A52" s="1"/>
      <c r="C52" s="4">
        <v>6.25</v>
      </c>
      <c r="D52">
        <v>14.790000000000001</v>
      </c>
      <c r="E52" s="4">
        <v>10.92</v>
      </c>
      <c r="F52" s="6">
        <f t="shared" si="1"/>
        <v>31.119999999999997</v>
      </c>
      <c r="I52" s="5">
        <v>13.95</v>
      </c>
    </row>
    <row r="53" spans="1:9" x14ac:dyDescent="0.25">
      <c r="A53" s="1"/>
      <c r="C53" s="5">
        <v>5.4300000000000015</v>
      </c>
      <c r="D53">
        <v>16.579999999999998</v>
      </c>
      <c r="E53" s="5">
        <v>14.020000000000001</v>
      </c>
      <c r="F53" s="6">
        <f t="shared" si="1"/>
        <v>36.5</v>
      </c>
      <c r="I53" s="4">
        <v>17.05</v>
      </c>
    </row>
    <row r="54" spans="1:9" x14ac:dyDescent="0.25">
      <c r="A54" s="1"/>
      <c r="C54" s="4">
        <v>7.7100000000000009</v>
      </c>
      <c r="D54">
        <v>9.56</v>
      </c>
      <c r="E54" s="4">
        <v>10.39</v>
      </c>
      <c r="F54" s="6">
        <f t="shared" si="1"/>
        <v>31.520000000000003</v>
      </c>
      <c r="I54" s="5">
        <v>13.42</v>
      </c>
    </row>
    <row r="55" spans="1:9" x14ac:dyDescent="0.25">
      <c r="A55" s="1"/>
      <c r="C55" s="5" t="e">
        <v>#N/A</v>
      </c>
      <c r="D55">
        <v>14.1</v>
      </c>
      <c r="E55" s="5" t="e">
        <v>#N/A</v>
      </c>
      <c r="F55" s="6" t="e">
        <f t="shared" si="1"/>
        <v>#N/A</v>
      </c>
      <c r="I55" s="4" t="e">
        <v>#N/A</v>
      </c>
    </row>
    <row r="56" spans="1:9" x14ac:dyDescent="0.25">
      <c r="A56" s="1"/>
      <c r="C56" s="4">
        <v>7.83</v>
      </c>
      <c r="D56">
        <v>10.41</v>
      </c>
      <c r="E56" s="4">
        <v>9.7800000000000011</v>
      </c>
      <c r="F56" s="6">
        <f t="shared" si="1"/>
        <v>30.42</v>
      </c>
      <c r="I56" s="4">
        <v>12.81</v>
      </c>
    </row>
    <row r="57" spans="1:9" x14ac:dyDescent="0.25">
      <c r="A57" s="1"/>
      <c r="C57" s="5">
        <v>6.42</v>
      </c>
      <c r="D57">
        <v>7.23</v>
      </c>
      <c r="E57" s="5">
        <v>9.39</v>
      </c>
      <c r="F57" s="6">
        <f t="shared" si="1"/>
        <v>28.230000000000004</v>
      </c>
      <c r="I57" s="4">
        <v>12.42</v>
      </c>
    </row>
    <row r="58" spans="1:9" x14ac:dyDescent="0.25">
      <c r="A58" s="1"/>
      <c r="C58" s="4">
        <v>2.19</v>
      </c>
      <c r="D58">
        <v>9.08</v>
      </c>
      <c r="E58" s="4">
        <v>9.9400000000000013</v>
      </c>
      <c r="F58" s="6">
        <f t="shared" si="1"/>
        <v>25.100000000000005</v>
      </c>
      <c r="I58" s="5">
        <v>12.97</v>
      </c>
    </row>
    <row r="59" spans="1:9" x14ac:dyDescent="0.25">
      <c r="A59" s="1"/>
      <c r="C59" s="5">
        <v>4.8599999999999994</v>
      </c>
      <c r="D59">
        <v>15.51</v>
      </c>
      <c r="E59" s="5">
        <v>9.56</v>
      </c>
      <c r="F59" s="6">
        <f t="shared" si="1"/>
        <v>27.009999999999998</v>
      </c>
      <c r="I59" s="5">
        <v>12.59</v>
      </c>
    </row>
    <row r="60" spans="1:9" x14ac:dyDescent="0.25">
      <c r="A60" s="1"/>
      <c r="C60" s="4">
        <v>3.5900000000000003</v>
      </c>
      <c r="D60">
        <v>15.31</v>
      </c>
      <c r="E60" s="4">
        <v>15.840000000000002</v>
      </c>
      <c r="F60" s="6">
        <f t="shared" si="1"/>
        <v>38.300000000000004</v>
      </c>
      <c r="I60" s="4">
        <v>18.87</v>
      </c>
    </row>
    <row r="61" spans="1:9" x14ac:dyDescent="0.25">
      <c r="A61" s="1"/>
      <c r="C61" s="5">
        <v>6.99</v>
      </c>
      <c r="D61">
        <v>14.110000000000001</v>
      </c>
      <c r="E61" s="5">
        <v>10.73</v>
      </c>
      <c r="F61" s="6">
        <f t="shared" si="1"/>
        <v>31.480000000000004</v>
      </c>
      <c r="I61" s="5">
        <v>13.76</v>
      </c>
    </row>
    <row r="62" spans="1:9" x14ac:dyDescent="0.25">
      <c r="A62" s="1"/>
      <c r="C62" s="4">
        <v>8.09</v>
      </c>
      <c r="D62">
        <v>13.67</v>
      </c>
      <c r="E62" s="4">
        <v>12.97</v>
      </c>
      <c r="F62" s="6">
        <f t="shared" si="1"/>
        <v>37.06</v>
      </c>
      <c r="I62" s="5">
        <v>16</v>
      </c>
    </row>
    <row r="63" spans="1:9" x14ac:dyDescent="0.25">
      <c r="A63" s="1"/>
      <c r="C63" s="5">
        <v>4.8900000000000006</v>
      </c>
      <c r="D63">
        <v>11.23</v>
      </c>
      <c r="E63" s="5">
        <v>9.0300000000000011</v>
      </c>
      <c r="F63" s="6">
        <f t="shared" si="1"/>
        <v>25.980000000000004</v>
      </c>
      <c r="I63" s="4">
        <v>12.06</v>
      </c>
    </row>
    <row r="64" spans="1:9" x14ac:dyDescent="0.25">
      <c r="A64" s="1"/>
      <c r="C64" s="4">
        <v>10.3</v>
      </c>
      <c r="D64">
        <v>9.51</v>
      </c>
      <c r="E64" s="4">
        <v>10.220000000000001</v>
      </c>
      <c r="F64" s="6">
        <f t="shared" si="1"/>
        <v>33.769999999999996</v>
      </c>
      <c r="I64" s="4">
        <v>13.25</v>
      </c>
    </row>
    <row r="65" spans="1:9" x14ac:dyDescent="0.25">
      <c r="A65" s="1"/>
      <c r="C65" s="5">
        <v>4.7900000000000009</v>
      </c>
      <c r="D65">
        <v>11.270000000000001</v>
      </c>
      <c r="E65" s="5">
        <v>12.73</v>
      </c>
      <c r="F65" s="6">
        <f t="shared" si="1"/>
        <v>33.28</v>
      </c>
      <c r="I65" s="5">
        <v>15.76</v>
      </c>
    </row>
    <row r="66" spans="1:9" x14ac:dyDescent="0.25">
      <c r="A66" s="1"/>
      <c r="C66" s="4">
        <v>6.15</v>
      </c>
      <c r="D66">
        <v>13.640000000000002</v>
      </c>
      <c r="E66" s="4">
        <v>7.6900000000000013</v>
      </c>
      <c r="F66" s="6">
        <f t="shared" ref="F66:F97" si="2">E66+I66+C66</f>
        <v>24.560000000000002</v>
      </c>
      <c r="I66" s="4">
        <v>10.72</v>
      </c>
    </row>
    <row r="67" spans="1:9" x14ac:dyDescent="0.25">
      <c r="A67" s="1"/>
      <c r="C67" s="5">
        <v>9.89</v>
      </c>
      <c r="D67">
        <v>9.3000000000000007</v>
      </c>
      <c r="E67" s="5" t="e">
        <v>#N/A</v>
      </c>
      <c r="F67" s="6" t="e">
        <f t="shared" si="2"/>
        <v>#N/A</v>
      </c>
      <c r="I67" s="4" t="e">
        <v>#N/A</v>
      </c>
    </row>
    <row r="68" spans="1:9" x14ac:dyDescent="0.25">
      <c r="A68" s="1"/>
      <c r="C68" s="4">
        <v>6.3500000000000014</v>
      </c>
      <c r="D68">
        <v>8.8000000000000007</v>
      </c>
      <c r="E68" s="4">
        <v>15.74</v>
      </c>
      <c r="F68" s="6">
        <f t="shared" si="2"/>
        <v>40.86</v>
      </c>
      <c r="I68" s="5">
        <v>18.77</v>
      </c>
    </row>
    <row r="69" spans="1:9" x14ac:dyDescent="0.25">
      <c r="A69" s="1"/>
      <c r="C69" s="5">
        <v>4.1500000000000004</v>
      </c>
      <c r="D69">
        <v>10.73</v>
      </c>
      <c r="E69" s="5">
        <v>12.55</v>
      </c>
      <c r="F69" s="6">
        <f t="shared" si="2"/>
        <v>32.28</v>
      </c>
      <c r="I69" s="5">
        <v>15.58</v>
      </c>
    </row>
    <row r="70" spans="1:9" x14ac:dyDescent="0.25">
      <c r="A70" s="1"/>
      <c r="C70" s="4">
        <v>5.98</v>
      </c>
      <c r="D70" t="e">
        <v>#N/A</v>
      </c>
      <c r="E70" s="4" t="e">
        <v>#N/A</v>
      </c>
      <c r="F70" s="6" t="e">
        <f t="shared" si="2"/>
        <v>#N/A</v>
      </c>
      <c r="I70" s="5" t="e">
        <v>#N/A</v>
      </c>
    </row>
    <row r="71" spans="1:9" x14ac:dyDescent="0.25">
      <c r="A71" s="1"/>
      <c r="C71" s="5">
        <v>5.92</v>
      </c>
      <c r="D71">
        <v>11.450000000000001</v>
      </c>
      <c r="E71" s="5">
        <v>11.430000000000001</v>
      </c>
      <c r="F71" s="6">
        <f t="shared" si="2"/>
        <v>31.810000000000002</v>
      </c>
      <c r="I71" s="4">
        <v>14.46</v>
      </c>
    </row>
    <row r="72" spans="1:9" x14ac:dyDescent="0.25">
      <c r="A72" s="1"/>
      <c r="C72" s="4">
        <v>6.4</v>
      </c>
      <c r="D72">
        <v>8.7200000000000006</v>
      </c>
      <c r="E72" s="4">
        <v>8.5200000000000014</v>
      </c>
      <c r="F72" s="6">
        <f t="shared" si="2"/>
        <v>26.47</v>
      </c>
      <c r="I72" s="5">
        <v>11.55</v>
      </c>
    </row>
    <row r="73" spans="1:9" x14ac:dyDescent="0.25">
      <c r="A73" s="1"/>
      <c r="C73" s="5">
        <v>7.98</v>
      </c>
      <c r="D73">
        <v>14.87</v>
      </c>
      <c r="E73" s="5">
        <v>8.870000000000001</v>
      </c>
      <c r="F73" s="6">
        <f t="shared" si="2"/>
        <v>28.750000000000004</v>
      </c>
      <c r="I73" s="4">
        <v>11.9</v>
      </c>
    </row>
    <row r="74" spans="1:9" x14ac:dyDescent="0.25">
      <c r="A74" s="1"/>
      <c r="C74" s="4">
        <v>6.3600000000000012</v>
      </c>
      <c r="D74">
        <v>12.020000000000001</v>
      </c>
      <c r="E74" s="4">
        <v>9.66</v>
      </c>
      <c r="F74" s="6">
        <f t="shared" si="2"/>
        <v>28.71</v>
      </c>
      <c r="I74" s="5">
        <v>12.69</v>
      </c>
    </row>
    <row r="75" spans="1:9" x14ac:dyDescent="0.25">
      <c r="A75" s="1"/>
      <c r="C75" s="5">
        <v>4.4800000000000004</v>
      </c>
      <c r="D75" t="e">
        <v>#N/A</v>
      </c>
      <c r="E75" s="5">
        <v>10.97</v>
      </c>
      <c r="F75" s="6">
        <f t="shared" si="2"/>
        <v>29.45</v>
      </c>
      <c r="I75" s="5">
        <v>14</v>
      </c>
    </row>
    <row r="76" spans="1:9" x14ac:dyDescent="0.25">
      <c r="A76" s="1"/>
      <c r="C76" s="4">
        <v>8.57</v>
      </c>
      <c r="D76">
        <v>6.73</v>
      </c>
      <c r="E76" s="4">
        <v>11.540000000000001</v>
      </c>
      <c r="F76" s="6">
        <f t="shared" si="2"/>
        <v>34.68</v>
      </c>
      <c r="I76" s="5">
        <v>14.57</v>
      </c>
    </row>
    <row r="77" spans="1:9" x14ac:dyDescent="0.25">
      <c r="A77" s="1"/>
      <c r="C77" s="5">
        <v>7</v>
      </c>
      <c r="D77">
        <v>7.5600000000000005</v>
      </c>
      <c r="E77" s="5">
        <v>11.47</v>
      </c>
      <c r="F77" s="6">
        <f t="shared" si="2"/>
        <v>32.97</v>
      </c>
      <c r="I77" s="4">
        <v>14.5</v>
      </c>
    </row>
    <row r="78" spans="1:9" x14ac:dyDescent="0.25">
      <c r="A78" s="1"/>
      <c r="C78" s="4" t="e">
        <v>#N/A</v>
      </c>
      <c r="D78">
        <v>10.270000000000001</v>
      </c>
      <c r="E78" s="4">
        <v>11.24</v>
      </c>
      <c r="F78" s="6" t="e">
        <f t="shared" si="2"/>
        <v>#N/A</v>
      </c>
      <c r="I78" s="5">
        <v>14.27</v>
      </c>
    </row>
    <row r="79" spans="1:9" x14ac:dyDescent="0.25">
      <c r="A79" s="1"/>
      <c r="C79" s="5">
        <v>4.8599999999999994</v>
      </c>
      <c r="D79">
        <v>12.620000000000001</v>
      </c>
      <c r="E79" s="5">
        <v>9.33</v>
      </c>
      <c r="F79" s="6">
        <f t="shared" si="2"/>
        <v>26.549999999999997</v>
      </c>
      <c r="I79" s="5">
        <v>12.36</v>
      </c>
    </row>
    <row r="80" spans="1:9" x14ac:dyDescent="0.25">
      <c r="A80" s="1"/>
      <c r="C80" s="4">
        <v>6.7800000000000011</v>
      </c>
      <c r="D80">
        <v>12.700000000000001</v>
      </c>
      <c r="E80" s="4">
        <v>13.65</v>
      </c>
      <c r="F80" s="6">
        <f t="shared" si="2"/>
        <v>37.11</v>
      </c>
      <c r="I80" s="4">
        <v>16.68</v>
      </c>
    </row>
    <row r="81" spans="1:9" x14ac:dyDescent="0.25">
      <c r="A81" s="1"/>
      <c r="C81" s="5">
        <v>2.97</v>
      </c>
      <c r="D81">
        <v>9.6900000000000013</v>
      </c>
      <c r="E81" s="5">
        <v>10.770000000000001</v>
      </c>
      <c r="F81" s="6">
        <f t="shared" si="2"/>
        <v>27.54</v>
      </c>
      <c r="I81" s="4">
        <v>13.8</v>
      </c>
    </row>
    <row r="82" spans="1:9" x14ac:dyDescent="0.25">
      <c r="A82" s="1"/>
      <c r="C82" s="4">
        <v>11.22</v>
      </c>
      <c r="D82">
        <v>14.480000000000002</v>
      </c>
      <c r="E82" s="4">
        <v>12.46</v>
      </c>
      <c r="F82" s="6">
        <f t="shared" si="2"/>
        <v>39.17</v>
      </c>
      <c r="I82" s="4">
        <v>15.49</v>
      </c>
    </row>
    <row r="83" spans="1:9" x14ac:dyDescent="0.25">
      <c r="A83" s="1"/>
      <c r="C83" s="5">
        <v>3.9200000000000004</v>
      </c>
      <c r="D83">
        <v>6.4500000000000011</v>
      </c>
      <c r="E83" s="5">
        <v>8.07</v>
      </c>
      <c r="F83" s="6">
        <f t="shared" si="2"/>
        <v>23.090000000000003</v>
      </c>
      <c r="I83" s="5">
        <v>11.1</v>
      </c>
    </row>
    <row r="84" spans="1:9" x14ac:dyDescent="0.25">
      <c r="A84" s="1"/>
      <c r="C84" s="4">
        <v>7.24</v>
      </c>
      <c r="D84">
        <v>14.770000000000001</v>
      </c>
      <c r="E84" s="4" t="e">
        <v>#N/A</v>
      </c>
      <c r="F84" s="6" t="e">
        <f t="shared" si="2"/>
        <v>#N/A</v>
      </c>
      <c r="I84" s="5" t="e">
        <v>#N/A</v>
      </c>
    </row>
    <row r="85" spans="1:9" x14ac:dyDescent="0.25">
      <c r="A85" s="1"/>
      <c r="C85" s="5">
        <v>8.01</v>
      </c>
      <c r="D85">
        <v>11.610000000000001</v>
      </c>
      <c r="E85" s="5">
        <v>8.58</v>
      </c>
      <c r="F85" s="6">
        <f t="shared" si="2"/>
        <v>28.199999999999996</v>
      </c>
      <c r="I85" s="4">
        <v>11.61</v>
      </c>
    </row>
    <row r="86" spans="1:9" x14ac:dyDescent="0.25">
      <c r="A86" s="1"/>
      <c r="C86" s="4">
        <v>4.8599999999999994</v>
      </c>
      <c r="D86" t="e">
        <v>#N/A</v>
      </c>
      <c r="E86" s="4">
        <v>12.42</v>
      </c>
      <c r="F86" s="6">
        <f t="shared" si="2"/>
        <v>32.729999999999997</v>
      </c>
      <c r="I86" s="5">
        <v>15.45</v>
      </c>
    </row>
    <row r="87" spans="1:9" x14ac:dyDescent="0.25">
      <c r="A87" s="1"/>
      <c r="C87" s="5">
        <v>5.1400000000000006</v>
      </c>
      <c r="D87">
        <v>15.97</v>
      </c>
      <c r="E87" s="5">
        <v>8.5500000000000007</v>
      </c>
      <c r="F87" s="6">
        <f t="shared" si="2"/>
        <v>25.270000000000003</v>
      </c>
      <c r="I87" s="5">
        <v>11.58</v>
      </c>
    </row>
    <row r="88" spans="1:9" x14ac:dyDescent="0.25">
      <c r="A88" s="1"/>
      <c r="C88" s="4">
        <v>3.1200000000000006</v>
      </c>
      <c r="D88">
        <v>12.850000000000001</v>
      </c>
      <c r="E88" s="4">
        <v>12.8</v>
      </c>
      <c r="F88" s="6">
        <f t="shared" si="2"/>
        <v>31.750000000000004</v>
      </c>
      <c r="I88" s="4">
        <v>15.83</v>
      </c>
    </row>
    <row r="89" spans="1:9" x14ac:dyDescent="0.25">
      <c r="A89" s="1"/>
      <c r="C89" s="5">
        <v>7.4</v>
      </c>
      <c r="D89">
        <v>10.55</v>
      </c>
      <c r="E89" s="5">
        <v>15.549999999999999</v>
      </c>
      <c r="F89" s="6">
        <f t="shared" si="2"/>
        <v>41.529999999999994</v>
      </c>
      <c r="I89" s="5">
        <v>18.579999999999998</v>
      </c>
    </row>
    <row r="90" spans="1:9" x14ac:dyDescent="0.25">
      <c r="A90" s="1"/>
      <c r="C90" s="4">
        <v>7.6800000000000015</v>
      </c>
      <c r="D90" t="e">
        <v>#N/A</v>
      </c>
      <c r="E90" s="4">
        <v>13.540000000000001</v>
      </c>
      <c r="F90" s="6">
        <f t="shared" si="2"/>
        <v>37.79</v>
      </c>
      <c r="I90" s="4">
        <v>16.57</v>
      </c>
    </row>
    <row r="91" spans="1:9" x14ac:dyDescent="0.25">
      <c r="A91" s="1"/>
      <c r="C91" s="5">
        <v>5.23</v>
      </c>
      <c r="D91">
        <v>9</v>
      </c>
      <c r="E91" s="5">
        <v>10.370000000000001</v>
      </c>
      <c r="F91" s="6">
        <f t="shared" si="2"/>
        <v>29.000000000000004</v>
      </c>
      <c r="I91" s="4">
        <v>13.4</v>
      </c>
    </row>
    <row r="92" spans="1:9" x14ac:dyDescent="0.25">
      <c r="A92" s="1"/>
      <c r="C92" s="4">
        <v>4.8000000000000007</v>
      </c>
      <c r="D92">
        <v>10.770000000000001</v>
      </c>
      <c r="E92" s="4">
        <v>10.96</v>
      </c>
      <c r="F92" s="6">
        <f t="shared" si="2"/>
        <v>29.750000000000004</v>
      </c>
      <c r="I92" s="5">
        <v>13.99</v>
      </c>
    </row>
    <row r="93" spans="1:9" x14ac:dyDescent="0.25">
      <c r="A93" s="1"/>
      <c r="C93" s="5">
        <v>8.42</v>
      </c>
      <c r="D93" t="e">
        <v>#N/A</v>
      </c>
      <c r="E93" s="5">
        <v>11.49</v>
      </c>
      <c r="F93" s="6">
        <f t="shared" si="2"/>
        <v>34.43</v>
      </c>
      <c r="I93" s="4">
        <v>14.52</v>
      </c>
    </row>
    <row r="94" spans="1:9" x14ac:dyDescent="0.25">
      <c r="A94" s="1"/>
      <c r="C94" s="4">
        <v>6.32</v>
      </c>
      <c r="D94">
        <v>14.62</v>
      </c>
      <c r="E94" s="4">
        <v>8.9400000000000013</v>
      </c>
      <c r="F94" s="6">
        <f t="shared" si="2"/>
        <v>27.230000000000004</v>
      </c>
      <c r="I94" s="5">
        <v>11.97</v>
      </c>
    </row>
    <row r="95" spans="1:9" x14ac:dyDescent="0.25">
      <c r="A95" s="1"/>
      <c r="C95" s="5">
        <v>5.4</v>
      </c>
      <c r="D95">
        <v>12.47</v>
      </c>
      <c r="E95" s="5">
        <v>11.81</v>
      </c>
      <c r="F95" s="6">
        <f t="shared" si="2"/>
        <v>32.049999999999997</v>
      </c>
      <c r="I95" s="4">
        <v>14.84</v>
      </c>
    </row>
    <row r="96" spans="1:9" x14ac:dyDescent="0.25">
      <c r="A96" s="1"/>
      <c r="C96" s="4">
        <v>8.08</v>
      </c>
      <c r="D96" t="e">
        <v>#N/A</v>
      </c>
      <c r="E96" s="4">
        <v>7.7000000000000011</v>
      </c>
      <c r="F96" s="6">
        <f t="shared" si="2"/>
        <v>26.509999999999998</v>
      </c>
      <c r="I96" s="5">
        <v>10.73</v>
      </c>
    </row>
    <row r="97" spans="1:9" x14ac:dyDescent="0.25">
      <c r="A97" s="1"/>
      <c r="C97" s="5">
        <v>3.1600000000000006</v>
      </c>
      <c r="D97">
        <v>14.35</v>
      </c>
      <c r="E97" s="5">
        <v>12.5</v>
      </c>
      <c r="F97" s="6">
        <f t="shared" si="2"/>
        <v>31.19</v>
      </c>
      <c r="I97" s="4">
        <v>15.53</v>
      </c>
    </row>
    <row r="98" spans="1:9" x14ac:dyDescent="0.25">
      <c r="A98" s="1"/>
      <c r="C98" s="4">
        <v>5.0200000000000014</v>
      </c>
      <c r="D98">
        <v>5.34</v>
      </c>
      <c r="E98" s="4">
        <v>12.55</v>
      </c>
      <c r="F98" s="6">
        <f t="shared" ref="F98:F104" si="3">E98+I98+C98</f>
        <v>33.150000000000006</v>
      </c>
      <c r="I98" s="5">
        <v>15.58</v>
      </c>
    </row>
    <row r="99" spans="1:9" x14ac:dyDescent="0.25">
      <c r="A99" s="1"/>
      <c r="C99" s="5">
        <v>9.66</v>
      </c>
      <c r="D99">
        <v>12.370000000000001</v>
      </c>
      <c r="E99" s="5">
        <v>12.770000000000001</v>
      </c>
      <c r="F99" s="6">
        <f t="shared" si="3"/>
        <v>38.230000000000004</v>
      </c>
      <c r="I99" s="4">
        <v>15.8</v>
      </c>
    </row>
    <row r="100" spans="1:9" x14ac:dyDescent="0.25">
      <c r="A100" s="1"/>
      <c r="C100" s="4">
        <v>3.94</v>
      </c>
      <c r="D100">
        <v>12.31</v>
      </c>
      <c r="E100" s="4" t="e">
        <v>#N/A</v>
      </c>
      <c r="F100" s="6" t="e">
        <f t="shared" si="3"/>
        <v>#N/A</v>
      </c>
      <c r="I100" s="5" t="e">
        <v>#N/A</v>
      </c>
    </row>
    <row r="101" spans="1:9" x14ac:dyDescent="0.25">
      <c r="A101" s="1"/>
      <c r="C101" s="5">
        <v>7.5</v>
      </c>
      <c r="D101">
        <v>11.59</v>
      </c>
      <c r="E101" s="5">
        <v>9.98</v>
      </c>
      <c r="F101" s="6">
        <f t="shared" si="3"/>
        <v>30.490000000000002</v>
      </c>
      <c r="I101" s="4">
        <v>13.01</v>
      </c>
    </row>
    <row r="102" spans="1:9" x14ac:dyDescent="0.25">
      <c r="A102" s="1"/>
      <c r="C102" s="4" t="e">
        <v>#N/A</v>
      </c>
      <c r="D102">
        <v>16.279999999999998</v>
      </c>
      <c r="E102" s="4">
        <v>12.180000000000001</v>
      </c>
      <c r="F102" s="6" t="e">
        <f t="shared" si="3"/>
        <v>#N/A</v>
      </c>
      <c r="I102" s="5">
        <v>15.21</v>
      </c>
    </row>
    <row r="103" spans="1:9" x14ac:dyDescent="0.25">
      <c r="A103" s="1"/>
      <c r="C103" s="5">
        <v>3.32</v>
      </c>
      <c r="D103">
        <v>9.2900000000000009</v>
      </c>
      <c r="E103" s="5">
        <v>8.39</v>
      </c>
      <c r="F103" s="6">
        <f t="shared" si="3"/>
        <v>23.130000000000003</v>
      </c>
      <c r="I103" s="4">
        <v>11.42</v>
      </c>
    </row>
    <row r="104" spans="1:9" x14ac:dyDescent="0.25">
      <c r="A104" s="1"/>
      <c r="C104" s="4">
        <v>8.15</v>
      </c>
      <c r="D104">
        <v>13.209999999999999</v>
      </c>
      <c r="E104" s="4" t="e">
        <v>#N/A</v>
      </c>
      <c r="F104" s="6" t="e">
        <f t="shared" si="3"/>
        <v>#N/A</v>
      </c>
      <c r="I104" s="5" t="e">
        <v>#N/A</v>
      </c>
    </row>
    <row r="105" spans="1:9" x14ac:dyDescent="0.25">
      <c r="A105" s="1"/>
    </row>
    <row r="106" spans="1:9" x14ac:dyDescent="0.25">
      <c r="A106" s="1"/>
    </row>
    <row r="107" spans="1:9" x14ac:dyDescent="0.25">
      <c r="A107" s="1"/>
    </row>
    <row r="108" spans="1:9" x14ac:dyDescent="0.25">
      <c r="A108" s="1"/>
    </row>
    <row r="109" spans="1:9" x14ac:dyDescent="0.25">
      <c r="A109" s="1"/>
    </row>
    <row r="110" spans="1:9" x14ac:dyDescent="0.25">
      <c r="A110" s="1"/>
    </row>
    <row r="111" spans="1:9" x14ac:dyDescent="0.25">
      <c r="A111" s="1"/>
    </row>
    <row r="112" spans="1:9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</sheetData>
  <sortState ref="I2:J138">
    <sortCondition ref="J2:J13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FE009-2D03-41E2-A5E1-8E3146FC6741}">
  <dimension ref="A1"/>
  <sheetViews>
    <sheetView workbookViewId="0">
      <selection activeCell="B1" sqref="B1"/>
    </sheetView>
  </sheetViews>
  <sheetFormatPr defaultRowHeight="15" x14ac:dyDescent="0.25"/>
  <sheetData>
    <row r="1" spans="1:1" x14ac:dyDescent="0.25">
      <c r="A1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E A A B Q S w M E F A A C A A g A h l I r U D c 5 V D G m A A A A + A A A A B I A H A B D b 2 5 m a W c v U G F j a 2 F n Z S 5 4 b W w g o h g A K K A U A A A A A A A A A A A A A A A A A A A A A A A A A A A A h Y + 9 D o I w F E Z f h X S n t 9 T 4 E 3 I p g 6 s k J k T j 2 m C F R i i G F s u 7 O f h I v o I k i r o 5 f i d n O N / j d s d 0 a O r g q j q r W 5 O Q i D I S K F O 0 R 2 3 K h P T u F K 5 I K n A r i 7 M s V T D K x s a D P S a k c u 4 S A 3 j v q Z / R t i u B M x b B I d v k R a U a S T 6 y / i + H 2 l g n T a G I w P 0 r R n C 6 4 H T O O a d L F i F M G D N t v g o f i y l D + I G 4 7 m v X d 0 o o E + 5 y h G k i v F + I J 1 B L A w Q U A A I A C A C G U i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l I r U A Z J 5 A 5 P A Q A A q g I A A B M A H A B G b 3 J t d W x h c y 9 T Z W N 0 a W 9 u M S 5 t I K I Y A C i g F A A A A A A A A A A A A A A A A A A A A A A A A A A A A I W R z 2 u D M B S A 7 4 L / w 8 N d F E T a b u t h x c u 0 P b V j Q 2 9 z l E w z G 8 i P k j x L p f R / X z r b z Z X J c k j C l / D e + 9 4 z t E S m J G T d O Z 6 5 j u u Y D d G 0 g p R w I r B N C R K I g V N 0 H b A r U 4 0 u q S U 5 e e c 0 W m g l E s U b I Y 1 / W D J J z R d 6 Z J L o 1 l 8 w + y V R E q l E 4 3 v J Q 7 F q I V V l I 0 6 g e N a q 1 k Q w W c O q 2 L a 4 U b K w a Q X B F j I k y A y y 0 h S 9 S i L c o x e E I B v O L / v 0 f j Q a B c f A d Z j s 1 3 g l Y 6 O y d W V j r H e T P 4 U S s 4 s u t f 1 X + V L J O q d a w H y / p Z p 1 8 J w E V q Q i 8 k q g n z 0 q z c 5 K v K a U M 8 G Q 6 t g L v R D O b Y y n I c x l q S r b l v j k N g 7 h p V F I M 2 w 5 j X + u 0 Z O S 9 C 0 I O 4 0 b L 9 k Q W V v X v N 1 S 7 3 t A u S b S f C h 9 n t L p 0 f i d c 3 g 4 e B 0 d 2 / R o X w D p H o 8 h X P h k g N 8 O 8 L s B f j / A p 7 9 4 f 4 R X O r N P U E s B A i 0 A F A A C A A g A h l I r U D c 5 V D G m A A A A + A A A A B I A A A A A A A A A A A A A A A A A A A A A A E N v b m Z p Z y 9 Q Y W N r Y W d l L n h t b F B L A Q I t A B Q A A g A I A I Z S K 1 A P y u m r p A A A A O k A A A A T A A A A A A A A A A A A A A A A A P I A A A B b Q 2 9 u d G V u d F 9 U e X B l c 1 0 u e G 1 s U E s B A i 0 A F A A C A A g A h l I r U A Z J 5 A 5 P A Q A A q g I A A B M A A A A A A A A A A A A A A A A A 4 w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B A A A A A A A A B G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s Y W 1 0 e U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I w V D I x O j M w O j M 5 L j k 2 M D M 1 M z d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s Y W 1 0 e U R h d G E v U 2 9 1 c m N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R h b G F t d H l E Y X R h L 1 N v d X J j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s Y W 1 0 e U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s b W F 0 a V 9 k Y X R h X 3 Y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E x V D A 4 O j E z O j A 5 L j A 2 O D Q 5 O T V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W x t Y X R p X 2 R h d G F f d j I v Q 2 h h b m d l Z C B U e X B l L n t D b 2 x 1 b W 4 x L D B 9 J n F 1 b 3 Q 7 L C Z x d W 9 0 O 1 N l Y 3 R p b 2 4 x L 0 R h b G 1 h d G l f Z G F 0 Y V 9 2 M i 9 D a G F u Z 2 V k I F R 5 c G U u e 0 N v b H V t b j I s M X 0 m c X V v d D s s J n F 1 b 3 Q 7 U 2 V j d G l v b j E v R G F s b W F 0 a V 9 k Y X R h X 3 Y y L 0 N o Y W 5 n Z W Q g V H l w Z S 5 7 Q 2 9 s d W 1 u M y w y f S Z x d W 9 0 O y w m c X V v d D t T Z W N 0 a W 9 u M S 9 E Y W x t Y X R p X 2 R h d G F f d j I v Q 2 h h b m d l Z C B U e X B l L n t D b 2 x 1 b W 4 0 L D N 9 J n F 1 b 3 Q 7 L C Z x d W 9 0 O 1 N l Y 3 R p b 2 4 x L 0 R h b G 1 h d G l f Z G F 0 Y V 9 2 M i 9 D a G F u Z 2 V k I F R 5 c G U u e 0 N v b H V t b j U s N H 0 m c X V v d D s s J n F 1 b 3 Q 7 U 2 V j d G l v b j E v R G F s b W F 0 a V 9 k Y X R h X 3 Y y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E Y W x t Y X R p X 2 R h d G F f d j I v Q 2 h h b m d l Z C B U e X B l L n t D b 2 x 1 b W 4 x L D B 9 J n F 1 b 3 Q 7 L C Z x d W 9 0 O 1 N l Y 3 R p b 2 4 x L 0 R h b G 1 h d G l f Z G F 0 Y V 9 2 M i 9 D a G F u Z 2 V k I F R 5 c G U u e 0 N v b H V t b j I s M X 0 m c X V v d D s s J n F 1 b 3 Q 7 U 2 V j d G l v b j E v R G F s b W F 0 a V 9 k Y X R h X 3 Y y L 0 N o Y W 5 n Z W Q g V H l w Z S 5 7 Q 2 9 s d W 1 u M y w y f S Z x d W 9 0 O y w m c X V v d D t T Z W N 0 a W 9 u M S 9 E Y W x t Y X R p X 2 R h d G F f d j I v Q 2 h h b m d l Z C B U e X B l L n t D b 2 x 1 b W 4 0 L D N 9 J n F 1 b 3 Q 7 L C Z x d W 9 0 O 1 N l Y 3 R p b 2 4 x L 0 R h b G 1 h d G l f Z G F 0 Y V 9 2 M i 9 D a G F u Z 2 V k I F R 5 c G U u e 0 N v b H V t b j U s N H 0 m c X V v d D s s J n F 1 b 3 Q 7 U 2 V j d G l v b j E v R G F s b W F 0 a V 9 k Y X R h X 3 Y y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s b W F 0 a V 9 k Y X R h X 3 Y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b G 1 h d G l f Z G F 0 Y V 9 2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t 2 e v x B Z z T K A 7 V Q B 6 p d 3 + A A A A A A I A A A A A A B B m A A A A A Q A A I A A A A A o a S y B d t 8 P R k g c o y c f h q 6 C D + 7 t S 6 B Z a 9 t b / w Y S m j N Z S A A A A A A 6 A A A A A A g A A I A A A A G p N K o Q z h 5 1 7 c M N d w I d 6 U e W w + 4 4 c 0 t 9 w n 3 s 3 d I I U j Z 6 a U A A A A L 8 8 U c U E C b p y Y O 6 l J C X x r B v i n U u c e W s y C 7 t N e / r i I j Y i e J p R j K i s F K P t m X E i t Q B 1 q z I W v r z u 1 R 4 T F J 3 D x 0 8 j / 6 H h d P b 6 d + 4 x C J V c 2 W A l + r G H Q A A A A C 0 8 A F n I 2 m n W v k O j 3 X 5 3 V M O d Z k / h N J q m I 7 b b F w x H 9 e f h 1 X K o Y a 6 I Y R o H m h J K 7 J w A W U v A z F y s w o n u J u A I j b h C a G E = < / D a t a M a s h u p > 
</file>

<file path=customXml/itemProps1.xml><?xml version="1.0" encoding="utf-8"?>
<ds:datastoreItem xmlns:ds="http://schemas.openxmlformats.org/officeDocument/2006/customXml" ds:itemID="{0A0A5A48-30EE-4DD6-8D1D-2F118B652A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Sheet1</vt:lpstr>
      <vt:lpstr>single_ball_mass </vt:lpstr>
      <vt:lpstr>weight_data_permutated</vt:lpstr>
      <vt:lpstr>other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Lior</dc:creator>
  <cp:lastModifiedBy>Lior</cp:lastModifiedBy>
  <dcterms:created xsi:type="dcterms:W3CDTF">2019-10-20T21:26:09Z</dcterms:created>
  <dcterms:modified xsi:type="dcterms:W3CDTF">2020-01-11T15:23:58Z</dcterms:modified>
</cp:coreProperties>
</file>