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<sst xmlns="http://schemas.openxmlformats.org/spreadsheetml/2006/main" count="52" uniqueCount="32">
  <si>
    <t>ICMS sem substituição tributária(CST 00, 20 e 51)</t>
  </si>
  <si>
    <t>CST</t>
  </si>
  <si>
    <t>00</t>
  </si>
  <si>
    <t xml:space="preserve">Tributada integralmente </t>
  </si>
  <si>
    <t>20</t>
  </si>
  <si>
    <t>Com redução de base de cálculo</t>
  </si>
  <si>
    <t>51</t>
  </si>
  <si>
    <t>Diferimento</t>
  </si>
  <si>
    <t>Exemplo com ICMS 00(CST00)</t>
  </si>
  <si>
    <t>Quantidade</t>
  </si>
  <si>
    <t>Valor un.</t>
  </si>
  <si>
    <t>Desconto un.</t>
  </si>
  <si>
    <t>Valor produto</t>
  </si>
  <si>
    <t>Proporção %</t>
  </si>
  <si>
    <t>Rateio frete</t>
  </si>
  <si>
    <t>Rateio seguro</t>
  </si>
  <si>
    <t>Rateio despesas</t>
  </si>
  <si>
    <t>Descontos globais</t>
  </si>
  <si>
    <t>Base ICMS</t>
  </si>
  <si>
    <t>aliquota %</t>
  </si>
  <si>
    <t>Valor ICMS</t>
  </si>
  <si>
    <t>Produto A</t>
  </si>
  <si>
    <t>Produto B</t>
  </si>
  <si>
    <t>Produto C</t>
  </si>
  <si>
    <t>Total</t>
  </si>
  <si>
    <t>Frete</t>
  </si>
  <si>
    <t>Seguro</t>
  </si>
  <si>
    <t>Despesas</t>
  </si>
  <si>
    <t>Desc. globais</t>
  </si>
  <si>
    <t>Exemplo com ICMS 20(CST20)</t>
  </si>
  <si>
    <t>Redução Base C.</t>
  </si>
  <si>
    <t>Base reduzida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</si>
</sst>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5">
    <font>
      <sz val="10.0"/>
      <color rgb="FF000000"/>
      <name val="Arial"/>
    </font>
    <font>
      <b/>
      <sz val="12.0"/>
    </font>
    <font>
      <color rgb="FF000000"/>
    </font>
    <font/>
    <font>
      <b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F3F3F3"/>
        <bgColor rgb="FFF3F3F3"/>
      </patternFill>
    </fill>
    <fill>
      <patternFill patternType="solid">
        <fgColor rgb="FFF9CB9C"/>
        <bgColor rgb="FFF9CB9C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readingOrder="0"/>
    </xf>
    <xf borderId="2" fillId="3" fontId="2" numFmtId="0" xfId="0" applyBorder="1" applyFont="1"/>
    <xf borderId="3" fillId="0" fontId="3" numFmtId="0" xfId="0" applyBorder="1" applyFont="1"/>
    <xf borderId="4" fillId="0" fontId="3" numFmtId="49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5" fillId="0" fontId="3" numFmtId="0" xfId="0" applyBorder="1" applyFont="1"/>
    <xf borderId="6" fillId="0" fontId="3" numFmtId="49" xfId="0" applyAlignment="1" applyBorder="1" applyFont="1" applyNumberFormat="1">
      <alignment readingOrder="0"/>
    </xf>
    <xf borderId="7" fillId="0" fontId="3" numFmtId="0" xfId="0" applyAlignment="1" applyBorder="1" applyFont="1">
      <alignment readingOrder="0"/>
    </xf>
    <xf borderId="8" fillId="0" fontId="3" numFmtId="0" xfId="0" applyBorder="1" applyFont="1"/>
    <xf borderId="1" fillId="4" fontId="4" numFmtId="0" xfId="0" applyAlignment="1" applyBorder="1" applyFill="1" applyFont="1">
      <alignment horizontal="center" readingOrder="0"/>
    </xf>
    <xf borderId="2" fillId="0" fontId="3" numFmtId="0" xfId="0" applyBorder="1" applyFont="1"/>
    <xf borderId="2" fillId="4" fontId="3" numFmtId="0" xfId="0" applyBorder="1" applyFont="1"/>
    <xf borderId="3" fillId="4" fontId="3" numFmtId="0" xfId="0" applyBorder="1" applyFont="1"/>
    <xf borderId="4" fillId="5" fontId="3" numFmtId="0" xfId="0" applyBorder="1" applyFill="1" applyFont="1"/>
    <xf borderId="0" fillId="5" fontId="3" numFmtId="0" xfId="0" applyAlignment="1" applyFont="1">
      <alignment readingOrder="0"/>
    </xf>
    <xf borderId="5" fillId="5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0" fontId="3" numFmtId="4" xfId="0" applyFont="1" applyNumberFormat="1"/>
    <xf borderId="5" fillId="0" fontId="3" numFmtId="164" xfId="0" applyBorder="1" applyFont="1" applyNumberFormat="1"/>
    <xf borderId="6" fillId="2" fontId="3" numFmtId="0" xfId="0" applyAlignment="1" applyBorder="1" applyFont="1">
      <alignment readingOrder="0"/>
    </xf>
    <xf borderId="7" fillId="2" fontId="3" numFmtId="0" xfId="0" applyBorder="1" applyFont="1"/>
    <xf borderId="7" fillId="2" fontId="3" numFmtId="164" xfId="0" applyBorder="1" applyFont="1" applyNumberFormat="1"/>
    <xf borderId="7" fillId="2" fontId="3" numFmtId="4" xfId="0" applyBorder="1" applyFont="1" applyNumberFormat="1"/>
    <xf borderId="8" fillId="2" fontId="3" numFmtId="164" xfId="0" applyBorder="1" applyFont="1" applyNumberFormat="1"/>
    <xf borderId="1" fillId="6" fontId="3" numFmtId="0" xfId="0" applyAlignment="1" applyBorder="1" applyFill="1" applyFont="1">
      <alignment readingOrder="0"/>
    </xf>
    <xf borderId="3" fillId="0" fontId="3" numFmtId="164" xfId="0" applyAlignment="1" applyBorder="1" applyFont="1" applyNumberFormat="1">
      <alignment readingOrder="0"/>
    </xf>
    <xf borderId="4" fillId="6" fontId="3" numFmtId="0" xfId="0" applyAlignment="1" applyBorder="1" applyFont="1">
      <alignment readingOrder="0"/>
    </xf>
    <xf borderId="5" fillId="0" fontId="3" numFmtId="164" xfId="0" applyAlignment="1" applyBorder="1" applyFont="1" applyNumberFormat="1">
      <alignment readingOrder="0"/>
    </xf>
    <xf borderId="6" fillId="6" fontId="3" numFmtId="0" xfId="0" applyAlignment="1" applyBorder="1" applyFont="1">
      <alignment readingOrder="0"/>
    </xf>
    <xf borderId="8" fillId="0" fontId="3" numFmtId="164" xfId="0" applyAlignment="1" applyBorder="1" applyFont="1" applyNumberFormat="1">
      <alignment readingOrder="0"/>
    </xf>
    <xf borderId="0" fillId="7" fontId="3" numFmtId="0" xfId="0" applyAlignment="1" applyFill="1" applyFont="1">
      <alignment readingOrder="0"/>
    </xf>
    <xf borderId="0" fillId="8" fontId="3" numFmtId="0" xfId="0" applyAlignment="1" applyFill="1" applyFont="1">
      <alignment readingOrder="0"/>
    </xf>
    <xf borderId="0" fillId="8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43"/>
    <col customWidth="1" min="3" max="3" width="14.0"/>
    <col customWidth="1" min="6" max="6" width="16.0"/>
    <col customWidth="1" min="10" max="11" width="16.29"/>
    <col customWidth="1" min="12" max="12" width="16.43"/>
  </cols>
  <sheetData>
    <row r="1">
      <c r="A1" s="1" t="s">
        <v>0</v>
      </c>
    </row>
    <row r="3">
      <c r="A3" s="2" t="s">
        <v>1</v>
      </c>
      <c r="B3" s="3"/>
      <c r="C3" s="4"/>
    </row>
    <row r="4">
      <c r="A4" s="5" t="s">
        <v>2</v>
      </c>
      <c r="B4" s="6" t="s">
        <v>3</v>
      </c>
      <c r="C4" s="7"/>
    </row>
    <row r="5">
      <c r="A5" s="5" t="s">
        <v>4</v>
      </c>
      <c r="B5" s="6" t="s">
        <v>5</v>
      </c>
      <c r="C5" s="7"/>
    </row>
    <row r="6">
      <c r="A6" s="8" t="s">
        <v>6</v>
      </c>
      <c r="B6" s="9" t="s">
        <v>7</v>
      </c>
      <c r="C6" s="10"/>
    </row>
    <row r="9">
      <c r="A9" s="11" t="s">
        <v>8</v>
      </c>
      <c r="B9" s="12"/>
      <c r="C9" s="12"/>
      <c r="D9" s="12"/>
      <c r="E9" s="12"/>
      <c r="F9" s="12"/>
      <c r="G9" s="13"/>
      <c r="H9" s="13"/>
      <c r="I9" s="13"/>
      <c r="J9" s="13"/>
      <c r="K9" s="13"/>
      <c r="L9" s="13"/>
      <c r="M9" s="14"/>
    </row>
    <row r="10">
      <c r="A10" s="15"/>
      <c r="B10" s="16" t="s">
        <v>9</v>
      </c>
      <c r="C10" s="16" t="s">
        <v>10</v>
      </c>
      <c r="D10" s="16" t="s">
        <v>11</v>
      </c>
      <c r="E10" s="16" t="s">
        <v>12</v>
      </c>
      <c r="F10" s="16" t="s">
        <v>13</v>
      </c>
      <c r="G10" s="16" t="s">
        <v>14</v>
      </c>
      <c r="H10" s="16" t="s">
        <v>15</v>
      </c>
      <c r="I10" s="16" t="s">
        <v>16</v>
      </c>
      <c r="J10" s="16" t="s">
        <v>17</v>
      </c>
      <c r="K10" s="16" t="s">
        <v>18</v>
      </c>
      <c r="L10" s="16" t="s">
        <v>19</v>
      </c>
      <c r="M10" s="17" t="s">
        <v>20</v>
      </c>
    </row>
    <row r="11">
      <c r="A11" s="18" t="s">
        <v>21</v>
      </c>
      <c r="B11" s="6">
        <v>3.0</v>
      </c>
      <c r="C11" s="19">
        <v>10.0</v>
      </c>
      <c r="D11" s="19">
        <v>5.0</v>
      </c>
      <c r="E11" s="20">
        <f t="shared" ref="E11:E13" si="1">B11*(C11-D11)</f>
        <v>15</v>
      </c>
      <c r="F11">
        <f>(E11/E14)*100</f>
        <v>23.80952381</v>
      </c>
      <c r="G11" s="21">
        <f>(F11/100)*B16</f>
        <v>4.761904762</v>
      </c>
      <c r="H11" s="20">
        <f>(F11/100)*B17</f>
        <v>2.380952381</v>
      </c>
      <c r="I11" s="20">
        <f>(F11/100)*B18</f>
        <v>3.571428571</v>
      </c>
      <c r="J11" s="20">
        <f>(F11/100)*B19</f>
        <v>0.9523809524</v>
      </c>
      <c r="K11" s="20">
        <f t="shared" ref="K11:K13" si="2">E11+G11+H11+I11-J11</f>
        <v>24.76190476</v>
      </c>
      <c r="L11" s="6">
        <v>18.0</v>
      </c>
      <c r="M11" s="22">
        <f t="shared" ref="M11:M13" si="3">(L11/100)*K11</f>
        <v>4.457142857</v>
      </c>
    </row>
    <row r="12">
      <c r="A12" s="18" t="s">
        <v>22</v>
      </c>
      <c r="B12" s="6">
        <v>2.0</v>
      </c>
      <c r="C12" s="19">
        <v>5.0</v>
      </c>
      <c r="D12" s="19">
        <v>1.0</v>
      </c>
      <c r="E12" s="20">
        <f t="shared" si="1"/>
        <v>8</v>
      </c>
      <c r="F12">
        <f>(E12/E14)*100</f>
        <v>12.6984127</v>
      </c>
      <c r="G12" s="20">
        <f>(F12/100)*B16</f>
        <v>2.53968254</v>
      </c>
      <c r="H12" s="20">
        <f>(F12/100)*B17</f>
        <v>1.26984127</v>
      </c>
      <c r="I12" s="20">
        <f>(F12/100)*B18</f>
        <v>1.904761905</v>
      </c>
      <c r="J12" s="20">
        <f>(F12/100)*B19</f>
        <v>0.5079365079</v>
      </c>
      <c r="K12" s="20">
        <f t="shared" si="2"/>
        <v>13.20634921</v>
      </c>
      <c r="L12" s="6">
        <v>18.0</v>
      </c>
      <c r="M12" s="22">
        <f t="shared" si="3"/>
        <v>2.377142857</v>
      </c>
    </row>
    <row r="13">
      <c r="A13" s="18" t="s">
        <v>23</v>
      </c>
      <c r="B13" s="6">
        <v>5.0</v>
      </c>
      <c r="C13" s="19">
        <v>8.0</v>
      </c>
      <c r="D13" s="19">
        <v>0.0</v>
      </c>
      <c r="E13" s="20">
        <f t="shared" si="1"/>
        <v>40</v>
      </c>
      <c r="F13">
        <f>(E13/E14)*100</f>
        <v>63.49206349</v>
      </c>
      <c r="G13" s="20">
        <f>(F13/100)*B16</f>
        <v>12.6984127</v>
      </c>
      <c r="H13" s="20">
        <f>(F13/100)*B17</f>
        <v>6.349206349</v>
      </c>
      <c r="I13" s="20">
        <f>(F13/100)*B18</f>
        <v>9.523809524</v>
      </c>
      <c r="J13" s="20">
        <f>(F13/100)*B19</f>
        <v>2.53968254</v>
      </c>
      <c r="K13" s="20">
        <f t="shared" si="2"/>
        <v>66.03174603</v>
      </c>
      <c r="L13" s="6">
        <v>18.0</v>
      </c>
      <c r="M13" s="22">
        <f t="shared" si="3"/>
        <v>11.88571429</v>
      </c>
    </row>
    <row r="14">
      <c r="A14" s="23" t="s">
        <v>24</v>
      </c>
      <c r="B14" s="24">
        <f t="shared" ref="B14:K14" si="4">sum(B11:B13)</f>
        <v>10</v>
      </c>
      <c r="C14" s="25">
        <f t="shared" si="4"/>
        <v>23</v>
      </c>
      <c r="D14" s="25">
        <f t="shared" si="4"/>
        <v>6</v>
      </c>
      <c r="E14" s="25">
        <f t="shared" si="4"/>
        <v>63</v>
      </c>
      <c r="F14" s="24">
        <f t="shared" si="4"/>
        <v>100</v>
      </c>
      <c r="G14" s="26">
        <f t="shared" si="4"/>
        <v>20</v>
      </c>
      <c r="H14" s="25">
        <f t="shared" si="4"/>
        <v>10</v>
      </c>
      <c r="I14" s="25">
        <f t="shared" si="4"/>
        <v>15</v>
      </c>
      <c r="J14" s="25">
        <f t="shared" si="4"/>
        <v>4</v>
      </c>
      <c r="K14" s="25">
        <f t="shared" si="4"/>
        <v>104</v>
      </c>
      <c r="L14" s="24"/>
      <c r="M14" s="27">
        <f>sum(M11:M13)</f>
        <v>18.72</v>
      </c>
    </row>
    <row r="16">
      <c r="A16" s="28" t="s">
        <v>25</v>
      </c>
      <c r="B16" s="29">
        <v>20.0</v>
      </c>
    </row>
    <row r="17">
      <c r="A17" s="30" t="s">
        <v>26</v>
      </c>
      <c r="B17" s="31">
        <v>10.0</v>
      </c>
    </row>
    <row r="18">
      <c r="A18" s="30" t="s">
        <v>27</v>
      </c>
      <c r="B18" s="31">
        <v>15.0</v>
      </c>
    </row>
    <row r="19">
      <c r="A19" s="32" t="s">
        <v>28</v>
      </c>
      <c r="B19" s="33">
        <v>4.0</v>
      </c>
    </row>
    <row r="25">
      <c r="A25" s="11" t="s">
        <v>29</v>
      </c>
      <c r="B25" s="12"/>
      <c r="C25" s="12"/>
      <c r="D25" s="12"/>
      <c r="E25" s="12"/>
      <c r="F25" s="12"/>
      <c r="G25" s="13"/>
      <c r="H25" s="13"/>
      <c r="I25" s="13"/>
      <c r="J25" s="13"/>
      <c r="K25" s="13"/>
      <c r="L25" s="13"/>
      <c r="M25" s="13"/>
      <c r="N25" s="13"/>
      <c r="O25" s="14"/>
    </row>
    <row r="26">
      <c r="A26" s="15"/>
      <c r="B26" s="16" t="s">
        <v>9</v>
      </c>
      <c r="C26" s="16" t="s">
        <v>10</v>
      </c>
      <c r="D26" s="16" t="s">
        <v>11</v>
      </c>
      <c r="E26" s="16" t="s">
        <v>12</v>
      </c>
      <c r="F26" s="16" t="s">
        <v>13</v>
      </c>
      <c r="G26" s="16" t="s">
        <v>14</v>
      </c>
      <c r="H26" s="16" t="s">
        <v>15</v>
      </c>
      <c r="I26" s="16" t="s">
        <v>16</v>
      </c>
      <c r="J26" s="16" t="s">
        <v>17</v>
      </c>
      <c r="K26" s="16" t="s">
        <v>18</v>
      </c>
      <c r="L26" s="34" t="s">
        <v>30</v>
      </c>
      <c r="M26" s="34" t="s">
        <v>31</v>
      </c>
      <c r="N26" s="34" t="s">
        <v>19</v>
      </c>
      <c r="O26" s="17" t="s">
        <v>20</v>
      </c>
    </row>
    <row r="27">
      <c r="A27" s="18" t="s">
        <v>21</v>
      </c>
      <c r="B27" s="6">
        <v>3.0</v>
      </c>
      <c r="C27" s="19">
        <v>10.0</v>
      </c>
      <c r="D27" s="19">
        <v>5.0</v>
      </c>
      <c r="E27" s="20">
        <f t="shared" ref="E27:E29" si="5">B27*(C27-D27)</f>
        <v>15</v>
      </c>
      <c r="F27">
        <f>(E27/E30)*100</f>
        <v>23.80952381</v>
      </c>
      <c r="G27" s="21">
        <f>(F27/100)*B32</f>
        <v>4.761904762</v>
      </c>
      <c r="H27" s="20">
        <f>(F27/100)*B33</f>
        <v>2.380952381</v>
      </c>
      <c r="I27" s="20">
        <f>(F27/100)*B34</f>
        <v>3.571428571</v>
      </c>
      <c r="J27" s="20">
        <f>(F27/100)*B35</f>
        <v>0.9523809524</v>
      </c>
      <c r="K27" s="20">
        <f t="shared" ref="K27:K29" si="6">E27+G27+H27+I27-J27</f>
        <v>24.76190476</v>
      </c>
      <c r="L27" s="35">
        <v>10.0</v>
      </c>
      <c r="M27" s="36">
        <f t="shared" ref="M27:M29" si="7">K27-(L27/100)*K27</f>
        <v>22.28571429</v>
      </c>
      <c r="N27" s="6">
        <v>18.0</v>
      </c>
      <c r="O27" s="22">
        <f t="shared" ref="O27:O29" si="8">(N27/100)*M27</f>
        <v>4.011428571</v>
      </c>
    </row>
    <row r="28">
      <c r="A28" s="18" t="s">
        <v>22</v>
      </c>
      <c r="B28" s="6">
        <v>2.0</v>
      </c>
      <c r="C28" s="19">
        <v>5.0</v>
      </c>
      <c r="D28" s="19">
        <v>1.0</v>
      </c>
      <c r="E28" s="20">
        <f t="shared" si="5"/>
        <v>8</v>
      </c>
      <c r="F28">
        <f>(E28/E30)*100</f>
        <v>12.6984127</v>
      </c>
      <c r="G28" s="20">
        <f>(F28/100)*B32</f>
        <v>2.53968254</v>
      </c>
      <c r="H28" s="20">
        <f>(F28/100)*B33</f>
        <v>1.26984127</v>
      </c>
      <c r="I28" s="20">
        <f>(F28/100)*B34</f>
        <v>1.904761905</v>
      </c>
      <c r="J28" s="20">
        <f>(F28/100)*B35</f>
        <v>0.5079365079</v>
      </c>
      <c r="K28" s="20">
        <f t="shared" si="6"/>
        <v>13.20634921</v>
      </c>
      <c r="L28" s="35">
        <v>5.0</v>
      </c>
      <c r="M28" s="36">
        <f t="shared" si="7"/>
        <v>12.54603175</v>
      </c>
      <c r="N28" s="6">
        <v>18.0</v>
      </c>
      <c r="O28" s="22">
        <f t="shared" si="8"/>
        <v>2.258285714</v>
      </c>
    </row>
    <row r="29">
      <c r="A29" s="18" t="s">
        <v>23</v>
      </c>
      <c r="B29" s="6">
        <v>5.0</v>
      </c>
      <c r="C29" s="19">
        <v>8.0</v>
      </c>
      <c r="D29" s="19">
        <v>0.0</v>
      </c>
      <c r="E29" s="20">
        <f t="shared" si="5"/>
        <v>40</v>
      </c>
      <c r="F29">
        <f>(E29/E30)*100</f>
        <v>63.49206349</v>
      </c>
      <c r="G29" s="20">
        <f>(F29/100)*B32</f>
        <v>12.6984127</v>
      </c>
      <c r="H29" s="20">
        <f>(F29/100)*B33</f>
        <v>6.349206349</v>
      </c>
      <c r="I29" s="20">
        <f>(F29/100)*B34</f>
        <v>9.523809524</v>
      </c>
      <c r="J29" s="20">
        <f>(F29/100)*B35</f>
        <v>2.53968254</v>
      </c>
      <c r="K29" s="20">
        <f t="shared" si="6"/>
        <v>66.03174603</v>
      </c>
      <c r="L29" s="35">
        <v>12.0</v>
      </c>
      <c r="M29" s="36">
        <f t="shared" si="7"/>
        <v>58.10793651</v>
      </c>
      <c r="N29" s="6">
        <v>18.0</v>
      </c>
      <c r="O29" s="22">
        <f t="shared" si="8"/>
        <v>10.45942857</v>
      </c>
    </row>
    <row r="30">
      <c r="A30" s="23" t="s">
        <v>24</v>
      </c>
      <c r="B30" s="24">
        <f t="shared" ref="B30:K30" si="9">sum(B27:B29)</f>
        <v>10</v>
      </c>
      <c r="C30" s="25">
        <f t="shared" si="9"/>
        <v>23</v>
      </c>
      <c r="D30" s="25">
        <f t="shared" si="9"/>
        <v>6</v>
      </c>
      <c r="E30" s="25">
        <f t="shared" si="9"/>
        <v>63</v>
      </c>
      <c r="F30" s="24">
        <f t="shared" si="9"/>
        <v>100</v>
      </c>
      <c r="G30" s="26">
        <f t="shared" si="9"/>
        <v>20</v>
      </c>
      <c r="H30" s="25">
        <f t="shared" si="9"/>
        <v>10</v>
      </c>
      <c r="I30" s="25">
        <f t="shared" si="9"/>
        <v>15</v>
      </c>
      <c r="J30" s="25">
        <f t="shared" si="9"/>
        <v>4</v>
      </c>
      <c r="K30" s="25">
        <f t="shared" si="9"/>
        <v>104</v>
      </c>
      <c r="L30" s="24"/>
      <c r="M30" s="25">
        <f>sum(M27:M29)</f>
        <v>92.93968254</v>
      </c>
      <c r="N30" s="24"/>
      <c r="O30" s="27">
        <f>sum(O27:O29)</f>
        <v>16.72914286</v>
      </c>
    </row>
    <row r="32">
      <c r="A32" s="28" t="s">
        <v>25</v>
      </c>
      <c r="B32" s="29">
        <v>20.0</v>
      </c>
    </row>
    <row r="33">
      <c r="A33" s="30" t="s">
        <v>26</v>
      </c>
      <c r="B33" s="31">
        <v>10.0</v>
      </c>
    </row>
    <row r="34">
      <c r="A34" s="30" t="s">
        <v>27</v>
      </c>
      <c r="B34" s="31">
        <v>15.0</v>
      </c>
    </row>
    <row r="35">
      <c r="A35" s="32" t="s">
        <v>28</v>
      </c>
      <c r="B35" s="33">
        <v>4.0</v>
      </c>
    </row>
  </sheetData>
  <mergeCells count="7">
    <mergeCell ref="A1:F1"/>
    <mergeCell ref="B6:C6"/>
    <mergeCell ref="B5:C5"/>
    <mergeCell ref="B4:C4"/>
    <mergeCell ref="B3:C3"/>
    <mergeCell ref="A9:F9"/>
    <mergeCell ref="A25:F25"/>
  </mergeCells>
  <drawing r:id="rId1"/>
</worksheet>
</file>