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 Lipika Sonwal\Documents\"/>
    </mc:Choice>
  </mc:AlternateContent>
  <xr:revisionPtr revIDLastSave="0" documentId="8_{173F048D-7429-43BF-BE9E-7BB45CC223FA}" xr6:coauthVersionLast="47" xr6:coauthVersionMax="47" xr10:uidLastSave="{00000000-0000-0000-0000-000000000000}"/>
  <bookViews>
    <workbookView xWindow="-108" yWindow="-108" windowWidth="23256" windowHeight="12576" activeTab="1" xr2:uid="{7561E586-E07A-4ABD-9EF8-FD7219107456}"/>
  </bookViews>
  <sheets>
    <sheet name="Sheet1" sheetId="1" r:id="rId1"/>
    <sheet name="Sheet3" sheetId="4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E6" i="3"/>
  <c r="E7" i="3"/>
  <c r="E8" i="3"/>
  <c r="E9" i="3"/>
  <c r="E10" i="3"/>
  <c r="E11" i="3"/>
  <c r="E12" i="3"/>
  <c r="E13" i="3"/>
  <c r="E14" i="3"/>
  <c r="E15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68F51B-8C01-411D-8B4B-9841745AC77F}" keepAlive="1" name="Query - apple--iphone-unit-sales" description="Connection to the 'apple--iphone-unit-sales' query in the workbook." type="5" refreshedVersion="8" background="1" saveData="1">
    <dbPr connection="Provider=Microsoft.Mashup.OleDb.1;Data Source=$Workbook$;Location=apple--iphone-unit-sales;Extended Properties=&quot;&quot;" command="SELECT * FROM [apple--iphone-unit-sales]"/>
  </connection>
</connections>
</file>

<file path=xl/sharedStrings.xml><?xml version="1.0" encoding="utf-8"?>
<sst xmlns="http://schemas.openxmlformats.org/spreadsheetml/2006/main" count="21" uniqueCount="18">
  <si>
    <t>Year</t>
  </si>
  <si>
    <t>Sales</t>
  </si>
  <si>
    <t>11.6 million</t>
  </si>
  <si>
    <t>20.7 million</t>
  </si>
  <si>
    <t>39.9 million</t>
  </si>
  <si>
    <t>72.3 million</t>
  </si>
  <si>
    <t>125 million</t>
  </si>
  <si>
    <t>150.2 million</t>
  </si>
  <si>
    <t>169.2 million</t>
  </si>
  <si>
    <t>231.2 million</t>
  </si>
  <si>
    <t>211.8 million</t>
  </si>
  <si>
    <t>216.7 million</t>
  </si>
  <si>
    <t>217.7 million</t>
  </si>
  <si>
    <t>187.2 million</t>
  </si>
  <si>
    <t>196.9 million</t>
  </si>
  <si>
    <t>242 million</t>
  </si>
  <si>
    <t>Sales(Millions)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</si>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</sst>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Forecast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Sales(Millions)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Sheet3!$A$2:$A$19</c:f>
              <c:numCache>
                <c:formatCode>General</c:formatCod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</c:numCache>
            </c:numRef>
          </c:xVal>
          <c:yVal>
            <c:numRef>
              <c:f>Sheet3!$B$2:$B$19</c:f>
              <c:numCache>
                <c:formatCode>General</c:formatCode>
                <c:ptCount val="18"/>
                <c:pt idx="0">
                  <c:v>11.6</c:v>
                </c:pt>
                <c:pt idx="1">
                  <c:v>20.7</c:v>
                </c:pt>
                <c:pt idx="2">
                  <c:v>39.9</c:v>
                </c:pt>
                <c:pt idx="3">
                  <c:v>72.3</c:v>
                </c:pt>
                <c:pt idx="4">
                  <c:v>125</c:v>
                </c:pt>
                <c:pt idx="5">
                  <c:v>150.19999999999999</c:v>
                </c:pt>
                <c:pt idx="6">
                  <c:v>169.2</c:v>
                </c:pt>
                <c:pt idx="7">
                  <c:v>231.2</c:v>
                </c:pt>
                <c:pt idx="8">
                  <c:v>211.8</c:v>
                </c:pt>
                <c:pt idx="9">
                  <c:v>216.7</c:v>
                </c:pt>
                <c:pt idx="10">
                  <c:v>217.7</c:v>
                </c:pt>
                <c:pt idx="11">
                  <c:v>187.2</c:v>
                </c:pt>
                <c:pt idx="12">
                  <c:v>196.9</c:v>
                </c:pt>
                <c:pt idx="13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B-48B4-B3E4-66FCBA66748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Sheet3!$A$2:$A$19</c:f>
              <c:numCache>
                <c:formatCode>General</c:formatCod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</c:numCache>
            </c:numRef>
          </c:xVal>
          <c:yVal>
            <c:numRef>
              <c:f>Sheet3!$C$2:$C$19</c:f>
              <c:numCache>
                <c:formatCode>0.00</c:formatCode>
                <c:ptCount val="18"/>
                <c:pt idx="0">
                  <c:v>35.425714285716822</c:v>
                </c:pt>
                <c:pt idx="1">
                  <c:v>52.969010989007074</c:v>
                </c:pt>
                <c:pt idx="2">
                  <c:v>70.512307692304603</c:v>
                </c:pt>
                <c:pt idx="3">
                  <c:v>88.055604395602131</c:v>
                </c:pt>
                <c:pt idx="4">
                  <c:v>105.59890109889966</c:v>
                </c:pt>
                <c:pt idx="5">
                  <c:v>123.14219780219719</c:v>
                </c:pt>
                <c:pt idx="6">
                  <c:v>140.68549450549472</c:v>
                </c:pt>
                <c:pt idx="7">
                  <c:v>158.22879120879225</c:v>
                </c:pt>
                <c:pt idx="8">
                  <c:v>175.77208791208977</c:v>
                </c:pt>
                <c:pt idx="9">
                  <c:v>193.3153846153873</c:v>
                </c:pt>
                <c:pt idx="10">
                  <c:v>210.85868131867755</c:v>
                </c:pt>
                <c:pt idx="11">
                  <c:v>228.40197802197508</c:v>
                </c:pt>
                <c:pt idx="12">
                  <c:v>245.94527472527261</c:v>
                </c:pt>
                <c:pt idx="13">
                  <c:v>263.48857142857014</c:v>
                </c:pt>
                <c:pt idx="14">
                  <c:v>281.03186813186767</c:v>
                </c:pt>
                <c:pt idx="15">
                  <c:v>298.5751648351652</c:v>
                </c:pt>
                <c:pt idx="16">
                  <c:v>316.11846153846273</c:v>
                </c:pt>
                <c:pt idx="17">
                  <c:v>333.66175824176025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2B-48B4-B3E4-66FCBA667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267200"/>
        <c:axId val="210958944"/>
      </c:scatterChart>
      <c:valAx>
        <c:axId val="16582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8944"/>
        <c:crosses val="autoZero"/>
        <c:crossBetween val="midCat"/>
      </c:valAx>
      <c:valAx>
        <c:axId val="2109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26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Sales(Millions)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887357830271209E-2"/>
                  <c:y val="-0.15998104403616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Sheet2!$B$2:$B$15</c:f>
              <c:numCache>
                <c:formatCode>General</c:formatCode>
                <c:ptCount val="14"/>
                <c:pt idx="0">
                  <c:v>11.6</c:v>
                </c:pt>
                <c:pt idx="1">
                  <c:v>20.7</c:v>
                </c:pt>
                <c:pt idx="2">
                  <c:v>39.9</c:v>
                </c:pt>
                <c:pt idx="3">
                  <c:v>72.3</c:v>
                </c:pt>
                <c:pt idx="4">
                  <c:v>125</c:v>
                </c:pt>
                <c:pt idx="5">
                  <c:v>150.19999999999999</c:v>
                </c:pt>
                <c:pt idx="6">
                  <c:v>169.2</c:v>
                </c:pt>
                <c:pt idx="7">
                  <c:v>231.2</c:v>
                </c:pt>
                <c:pt idx="8">
                  <c:v>211.8</c:v>
                </c:pt>
                <c:pt idx="9">
                  <c:v>216.7</c:v>
                </c:pt>
                <c:pt idx="10">
                  <c:v>217.7</c:v>
                </c:pt>
                <c:pt idx="11">
                  <c:v>187.2</c:v>
                </c:pt>
                <c:pt idx="12">
                  <c:v>196.9</c:v>
                </c:pt>
                <c:pt idx="13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4-44AF-B145-4FA863162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64528"/>
        <c:axId val="659865360"/>
      </c:scatterChart>
      <c:valAx>
        <c:axId val="6598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65360"/>
        <c:crosses val="autoZero"/>
        <c:crossBetween val="midCat"/>
      </c:valAx>
      <c:valAx>
        <c:axId val="6598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6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Sheet2!$B$2:$B$15</c:f>
              <c:numCache>
                <c:formatCode>General</c:formatCode>
                <c:ptCount val="14"/>
                <c:pt idx="0">
                  <c:v>11.6</c:v>
                </c:pt>
                <c:pt idx="1">
                  <c:v>20.7</c:v>
                </c:pt>
                <c:pt idx="2">
                  <c:v>39.9</c:v>
                </c:pt>
                <c:pt idx="3">
                  <c:v>72.3</c:v>
                </c:pt>
                <c:pt idx="4">
                  <c:v>125</c:v>
                </c:pt>
                <c:pt idx="5">
                  <c:v>150.19999999999999</c:v>
                </c:pt>
                <c:pt idx="6">
                  <c:v>169.2</c:v>
                </c:pt>
                <c:pt idx="7">
                  <c:v>231.2</c:v>
                </c:pt>
                <c:pt idx="8">
                  <c:v>211.8</c:v>
                </c:pt>
                <c:pt idx="9">
                  <c:v>216.7</c:v>
                </c:pt>
                <c:pt idx="10">
                  <c:v>217.7</c:v>
                </c:pt>
                <c:pt idx="11">
                  <c:v>187.2</c:v>
                </c:pt>
                <c:pt idx="12">
                  <c:v>196.9</c:v>
                </c:pt>
                <c:pt idx="13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6-4260-867D-F426A6B898FA}"/>
            </c:ext>
          </c:extLst>
        </c:ser>
        <c:ser>
          <c:idx val="1"/>
          <c:order val="1"/>
          <c:tx>
            <c:v>Forecast</c:v>
          </c:tx>
          <c:val>
            <c:numRef>
              <c:f>Sheet2!$D$2:$D$15</c:f>
              <c:numCache>
                <c:formatCode>General</c:formatCode>
                <c:ptCount val="14"/>
                <c:pt idx="0">
                  <c:v>#N/A</c:v>
                </c:pt>
                <c:pt idx="1">
                  <c:v>11.6</c:v>
                </c:pt>
                <c:pt idx="2">
                  <c:v>12.51</c:v>
                </c:pt>
                <c:pt idx="3">
                  <c:v>15.249000000000001</c:v>
                </c:pt>
                <c:pt idx="4">
                  <c:v>20.9541</c:v>
                </c:pt>
                <c:pt idx="5">
                  <c:v>31.358689999999999</c:v>
                </c:pt>
                <c:pt idx="6">
                  <c:v>43.242820999999999</c:v>
                </c:pt>
                <c:pt idx="7">
                  <c:v>55.838538900000003</c:v>
                </c:pt>
                <c:pt idx="8">
                  <c:v>73.374685010000007</c:v>
                </c:pt>
                <c:pt idx="9">
                  <c:v>87.217216509000011</c:v>
                </c:pt>
                <c:pt idx="10">
                  <c:v>100.16549485810002</c:v>
                </c:pt>
                <c:pt idx="11">
                  <c:v>111.91894537229001</c:v>
                </c:pt>
                <c:pt idx="12">
                  <c:v>119.44705083506101</c:v>
                </c:pt>
                <c:pt idx="13">
                  <c:v>127.19234575155491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6-4260-867D-F426A6B8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46767"/>
        <c:axId val="560554255"/>
      </c:lineChart>
      <c:catAx>
        <c:axId val="56054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60554255"/>
        <c:crosses val="autoZero"/>
        <c:auto val="1"/>
        <c:lblAlgn val="ctr"/>
        <c:lblOffset val="100"/>
        <c:noMultiLvlLbl val="0"/>
      </c:catAx>
      <c:valAx>
        <c:axId val="56055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546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144780</xdr:rowOff>
    </xdr:from>
    <xdr:to>
      <xdr:col>12</xdr:col>
      <xdr:colOff>228600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3C6F6-4C52-1397-2065-B1291B551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53340</xdr:rowOff>
    </xdr:from>
    <xdr:to>
      <xdr:col>13</xdr:col>
      <xdr:colOff>190500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E9C50-43BE-B610-6446-6AE80C575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17</xdr:row>
      <xdr:rowOff>99060</xdr:rowOff>
    </xdr:from>
    <xdr:to>
      <xdr:col>13</xdr:col>
      <xdr:colOff>198120</xdr:colOff>
      <xdr:row>27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B0460-92D8-86E3-A0B2-482246682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6CA936-68DF-44A1-A4AE-4AF0014C7313}" name="Table2" displayName="Table2" ref="A1:C19" totalsRowShown="0">
  <autoFilter ref="A1:C19" xr:uid="{A86CA936-68DF-44A1-A4AE-4AF0014C7313}"/>
  <tableColumns count="3">
    <tableColumn id="1" xr3:uid="{19309774-7A54-428F-BEB5-B5B4CDAA1855}" name="Year"/>
    <tableColumn id="2" xr3:uid="{5811ADB5-07AF-428B-BC3F-D6DDE617168B}" name="Sales(Millions)"/>
    <tableColumn id="8" xr3:uid="{DD7CD5AC-A1A8-4102-87A1-BEFCE0BA7F2B}" name="Forecast" dataDxfId="0">
      <calculatedColumnFormula>SLOPE($B$2:$B$15,$A$2:$A$15)*Table2[[#This Row],[Year]]+INTERCEPT($B$2:$B$15,$A$2:$A$15)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8E7BE-BFED-45FB-9011-B7F475C16F35}" name="Table1" displayName="Table1" ref="A1:B1048576" totalsRowShown="0">
  <autoFilter ref="A1:B1048576" xr:uid="{9BE8E7BE-BFED-45FB-9011-B7F475C16F35}"/>
  <tableColumns count="2">
    <tableColumn id="1" xr3:uid="{0C2DCE84-2DA9-436C-A0FA-38D4574A3DF3}" name="Year"/>
    <tableColumn id="2" xr3:uid="{FF00E347-7B4B-4A65-B8F3-3921ACB9D631}" name="Sales(Million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E3B3-0FD7-4B20-859E-F17C4CFC0FCC}">
  <dimension ref="A1:B15"/>
  <sheetViews>
    <sheetView workbookViewId="0">
      <selection sqref="A1:B15"/>
    </sheetView>
  </sheetViews>
  <sheetFormatPr defaultRowHeight="14.4" x14ac:dyDescent="0.3"/>
  <cols>
    <col min="2" max="2" width="29.88671875" customWidth="1"/>
  </cols>
  <sheetData>
    <row r="1" spans="1:2" ht="15.6" x14ac:dyDescent="0.3">
      <c r="A1" s="1" t="s">
        <v>0</v>
      </c>
      <c r="B1" s="1" t="s">
        <v>1</v>
      </c>
    </row>
    <row r="2" spans="1:2" ht="15" x14ac:dyDescent="0.3">
      <c r="A2" s="2">
        <v>2008</v>
      </c>
      <c r="B2" s="2" t="s">
        <v>2</v>
      </c>
    </row>
    <row r="3" spans="1:2" ht="15" x14ac:dyDescent="0.3">
      <c r="A3" s="3">
        <v>2009</v>
      </c>
      <c r="B3" s="3" t="s">
        <v>3</v>
      </c>
    </row>
    <row r="4" spans="1:2" ht="15" x14ac:dyDescent="0.3">
      <c r="A4" s="2">
        <v>2010</v>
      </c>
      <c r="B4" s="2" t="s">
        <v>4</v>
      </c>
    </row>
    <row r="5" spans="1:2" ht="15" x14ac:dyDescent="0.3">
      <c r="A5" s="3">
        <v>2011</v>
      </c>
      <c r="B5" s="3" t="s">
        <v>5</v>
      </c>
    </row>
    <row r="6" spans="1:2" ht="15" x14ac:dyDescent="0.3">
      <c r="A6" s="2">
        <v>2012</v>
      </c>
      <c r="B6" s="2" t="s">
        <v>6</v>
      </c>
    </row>
    <row r="7" spans="1:2" ht="15" x14ac:dyDescent="0.3">
      <c r="A7" s="3">
        <v>2013</v>
      </c>
      <c r="B7" s="3" t="s">
        <v>7</v>
      </c>
    </row>
    <row r="8" spans="1:2" ht="15" x14ac:dyDescent="0.3">
      <c r="A8" s="2">
        <v>2014</v>
      </c>
      <c r="B8" s="2" t="s">
        <v>8</v>
      </c>
    </row>
    <row r="9" spans="1:2" ht="15" x14ac:dyDescent="0.3">
      <c r="A9" s="3">
        <v>2015</v>
      </c>
      <c r="B9" s="3" t="s">
        <v>9</v>
      </c>
    </row>
    <row r="10" spans="1:2" ht="15" x14ac:dyDescent="0.3">
      <c r="A10" s="2">
        <v>2016</v>
      </c>
      <c r="B10" s="2" t="s">
        <v>10</v>
      </c>
    </row>
    <row r="11" spans="1:2" ht="15" x14ac:dyDescent="0.3">
      <c r="A11" s="3">
        <v>2017</v>
      </c>
      <c r="B11" s="3" t="s">
        <v>11</v>
      </c>
    </row>
    <row r="12" spans="1:2" ht="15" x14ac:dyDescent="0.3">
      <c r="A12" s="2">
        <v>2018</v>
      </c>
      <c r="B12" s="2" t="s">
        <v>12</v>
      </c>
    </row>
    <row r="13" spans="1:2" ht="15" x14ac:dyDescent="0.3">
      <c r="A13" s="3">
        <v>2019</v>
      </c>
      <c r="B13" s="3" t="s">
        <v>13</v>
      </c>
    </row>
    <row r="14" spans="1:2" ht="15" x14ac:dyDescent="0.3">
      <c r="A14" s="2">
        <v>2020</v>
      </c>
      <c r="B14" s="2" t="s">
        <v>14</v>
      </c>
    </row>
    <row r="15" spans="1:2" ht="15" x14ac:dyDescent="0.3">
      <c r="A15" s="3">
        <v>2021</v>
      </c>
      <c r="B15" s="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2798-9B3E-4C1E-B325-241CE630E4B9}">
  <dimension ref="A1:C19"/>
  <sheetViews>
    <sheetView tabSelected="1" workbookViewId="0">
      <selection activeCell="N12" sqref="N12"/>
    </sheetView>
  </sheetViews>
  <sheetFormatPr defaultRowHeight="14.4" x14ac:dyDescent="0.3"/>
  <cols>
    <col min="2" max="2" width="15" customWidth="1"/>
    <col min="3" max="3" width="8.88671875" style="4"/>
  </cols>
  <sheetData>
    <row r="1" spans="1:3" x14ac:dyDescent="0.3">
      <c r="A1" t="s">
        <v>0</v>
      </c>
      <c r="B1" t="s">
        <v>16</v>
      </c>
      <c r="C1" s="4" t="s">
        <v>17</v>
      </c>
    </row>
    <row r="2" spans="1:3" x14ac:dyDescent="0.3">
      <c r="A2">
        <v>2008</v>
      </c>
      <c r="B2">
        <v>11.6</v>
      </c>
      <c r="C2" s="4">
        <f>SLOPE($B$2:$B$15,$A$2:$A$15)*Table2[[#This Row],[Year]]+INTERCEPT($B$2:$B$15,$A$2:$A$15)</f>
        <v>35.425714285716822</v>
      </c>
    </row>
    <row r="3" spans="1:3" x14ac:dyDescent="0.3">
      <c r="A3">
        <v>2009</v>
      </c>
      <c r="B3">
        <v>20.7</v>
      </c>
      <c r="C3" s="4">
        <f>SLOPE($B$2:$B$15,$A$2:$A$15)*Table2[[#This Row],[Year]]+INTERCEPT($B$2:$B$15,$A$2:$A$15)</f>
        <v>52.969010989007074</v>
      </c>
    </row>
    <row r="4" spans="1:3" x14ac:dyDescent="0.3">
      <c r="A4">
        <v>2010</v>
      </c>
      <c r="B4">
        <v>39.9</v>
      </c>
      <c r="C4" s="4">
        <f>SLOPE($B$2:$B$15,$A$2:$A$15)*Table2[[#This Row],[Year]]+INTERCEPT($B$2:$B$15,$A$2:$A$15)</f>
        <v>70.512307692304603</v>
      </c>
    </row>
    <row r="5" spans="1:3" x14ac:dyDescent="0.3">
      <c r="A5">
        <v>2011</v>
      </c>
      <c r="B5">
        <v>72.3</v>
      </c>
      <c r="C5" s="4">
        <f>SLOPE($B$2:$B$15,$A$2:$A$15)*Table2[[#This Row],[Year]]+INTERCEPT($B$2:$B$15,$A$2:$A$15)</f>
        <v>88.055604395602131</v>
      </c>
    </row>
    <row r="6" spans="1:3" x14ac:dyDescent="0.3">
      <c r="A6">
        <v>2012</v>
      </c>
      <c r="B6">
        <v>125</v>
      </c>
      <c r="C6" s="4">
        <f>SLOPE($B$2:$B$15,$A$2:$A$15)*Table2[[#This Row],[Year]]+INTERCEPT($B$2:$B$15,$A$2:$A$15)</f>
        <v>105.59890109889966</v>
      </c>
    </row>
    <row r="7" spans="1:3" x14ac:dyDescent="0.3">
      <c r="A7">
        <v>2013</v>
      </c>
      <c r="B7">
        <v>150.19999999999999</v>
      </c>
      <c r="C7" s="4">
        <f>SLOPE($B$2:$B$15,$A$2:$A$15)*Table2[[#This Row],[Year]]+INTERCEPT($B$2:$B$15,$A$2:$A$15)</f>
        <v>123.14219780219719</v>
      </c>
    </row>
    <row r="8" spans="1:3" x14ac:dyDescent="0.3">
      <c r="A8">
        <v>2014</v>
      </c>
      <c r="B8">
        <v>169.2</v>
      </c>
      <c r="C8" s="4">
        <f>SLOPE($B$2:$B$15,$A$2:$A$15)*Table2[[#This Row],[Year]]+INTERCEPT($B$2:$B$15,$A$2:$A$15)</f>
        <v>140.68549450549472</v>
      </c>
    </row>
    <row r="9" spans="1:3" x14ac:dyDescent="0.3">
      <c r="A9">
        <v>2015</v>
      </c>
      <c r="B9">
        <v>231.2</v>
      </c>
      <c r="C9" s="4">
        <f>SLOPE($B$2:$B$15,$A$2:$A$15)*Table2[[#This Row],[Year]]+INTERCEPT($B$2:$B$15,$A$2:$A$15)</f>
        <v>158.22879120879225</v>
      </c>
    </row>
    <row r="10" spans="1:3" x14ac:dyDescent="0.3">
      <c r="A10">
        <v>2016</v>
      </c>
      <c r="B10">
        <v>211.8</v>
      </c>
      <c r="C10" s="4">
        <f>SLOPE($B$2:$B$15,$A$2:$A$15)*Table2[[#This Row],[Year]]+INTERCEPT($B$2:$B$15,$A$2:$A$15)</f>
        <v>175.77208791208977</v>
      </c>
    </row>
    <row r="11" spans="1:3" x14ac:dyDescent="0.3">
      <c r="A11">
        <v>2017</v>
      </c>
      <c r="B11">
        <v>216.7</v>
      </c>
      <c r="C11" s="4">
        <f>SLOPE($B$2:$B$15,$A$2:$A$15)*Table2[[#This Row],[Year]]+INTERCEPT($B$2:$B$15,$A$2:$A$15)</f>
        <v>193.3153846153873</v>
      </c>
    </row>
    <row r="12" spans="1:3" x14ac:dyDescent="0.3">
      <c r="A12">
        <v>2018</v>
      </c>
      <c r="B12">
        <v>217.7</v>
      </c>
      <c r="C12" s="4">
        <f>SLOPE($B$2:$B$15,$A$2:$A$15)*Table2[[#This Row],[Year]]+INTERCEPT($B$2:$B$15,$A$2:$A$15)</f>
        <v>210.85868131867755</v>
      </c>
    </row>
    <row r="13" spans="1:3" x14ac:dyDescent="0.3">
      <c r="A13">
        <v>2019</v>
      </c>
      <c r="B13">
        <v>187.2</v>
      </c>
      <c r="C13" s="4">
        <f>SLOPE($B$2:$B$15,$A$2:$A$15)*Table2[[#This Row],[Year]]+INTERCEPT($B$2:$B$15,$A$2:$A$15)</f>
        <v>228.40197802197508</v>
      </c>
    </row>
    <row r="14" spans="1:3" x14ac:dyDescent="0.3">
      <c r="A14">
        <v>2020</v>
      </c>
      <c r="B14">
        <v>196.9</v>
      </c>
      <c r="C14" s="4">
        <f>SLOPE($B$2:$B$15,$A$2:$A$15)*Table2[[#This Row],[Year]]+INTERCEPT($B$2:$B$15,$A$2:$A$15)</f>
        <v>245.94527472527261</v>
      </c>
    </row>
    <row r="15" spans="1:3" x14ac:dyDescent="0.3">
      <c r="A15">
        <v>2021</v>
      </c>
      <c r="B15">
        <v>242</v>
      </c>
      <c r="C15" s="4">
        <f>SLOPE($B$2:$B$15,$A$2:$A$15)*Table2[[#This Row],[Year]]+INTERCEPT($B$2:$B$15,$A$2:$A$15)</f>
        <v>263.48857142857014</v>
      </c>
    </row>
    <row r="16" spans="1:3" x14ac:dyDescent="0.3">
      <c r="A16">
        <v>2022</v>
      </c>
      <c r="C16" s="4">
        <f>SLOPE($B$2:$B$15,$A$2:$A$15)*Table2[[#This Row],[Year]]+INTERCEPT($B$2:$B$15,$A$2:$A$15)</f>
        <v>281.03186813186767</v>
      </c>
    </row>
    <row r="17" spans="1:3" x14ac:dyDescent="0.3">
      <c r="A17">
        <v>2023</v>
      </c>
      <c r="C17" s="4">
        <f>SLOPE($B$2:$B$15,$A$2:$A$15)*Table2[[#This Row],[Year]]+INTERCEPT($B$2:$B$15,$A$2:$A$15)</f>
        <v>298.5751648351652</v>
      </c>
    </row>
    <row r="18" spans="1:3" x14ac:dyDescent="0.3">
      <c r="A18">
        <v>2024</v>
      </c>
      <c r="C18" s="4">
        <f>SLOPE($B$2:$B$15,$A$2:$A$15)*Table2[[#This Row],[Year]]+INTERCEPT($B$2:$B$15,$A$2:$A$15)</f>
        <v>316.11846153846273</v>
      </c>
    </row>
    <row r="19" spans="1:3" x14ac:dyDescent="0.3">
      <c r="A19">
        <v>2025</v>
      </c>
      <c r="C19" s="4">
        <f>SLOPE($B$2:$B$15,$A$2:$A$15)*Table2[[#This Row],[Year]]+INTERCEPT($B$2:$B$15,$A$2:$A$15)</f>
        <v>333.66175824176025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5815-C282-43C2-9602-CCD423B7AEA5}">
  <dimension ref="A1:E19"/>
  <sheetViews>
    <sheetView workbookViewId="0">
      <selection activeCell="B16" sqref="A1:B19"/>
    </sheetView>
  </sheetViews>
  <sheetFormatPr defaultRowHeight="14.4" x14ac:dyDescent="0.3"/>
  <cols>
    <col min="2" max="2" width="30.88671875" customWidth="1"/>
  </cols>
  <sheetData>
    <row r="1" spans="1:5" x14ac:dyDescent="0.3">
      <c r="A1" t="s">
        <v>0</v>
      </c>
      <c r="B1" t="s">
        <v>16</v>
      </c>
    </row>
    <row r="2" spans="1:5" x14ac:dyDescent="0.3">
      <c r="A2">
        <v>2008</v>
      </c>
      <c r="B2">
        <v>11.6</v>
      </c>
      <c r="D2" t="e">
        <v>#N/A</v>
      </c>
      <c r="E2" t="e">
        <v>#N/A</v>
      </c>
    </row>
    <row r="3" spans="1:5" x14ac:dyDescent="0.3">
      <c r="A3">
        <v>2009</v>
      </c>
      <c r="B3">
        <v>20.7</v>
      </c>
      <c r="D3">
        <f>B2</f>
        <v>11.6</v>
      </c>
      <c r="E3" t="e">
        <v>#N/A</v>
      </c>
    </row>
    <row r="4" spans="1:5" x14ac:dyDescent="0.3">
      <c r="A4">
        <v>2010</v>
      </c>
      <c r="B4">
        <v>39.9</v>
      </c>
      <c r="D4">
        <f t="shared" ref="D4:D15" si="0">0.1*B3+0.9*D3</f>
        <v>12.51</v>
      </c>
      <c r="E4" t="e">
        <v>#N/A</v>
      </c>
    </row>
    <row r="5" spans="1:5" x14ac:dyDescent="0.3">
      <c r="A5">
        <v>2011</v>
      </c>
      <c r="B5">
        <v>72.3</v>
      </c>
      <c r="D5">
        <f t="shared" si="0"/>
        <v>15.249000000000001</v>
      </c>
      <c r="E5" t="e">
        <v>#N/A</v>
      </c>
    </row>
    <row r="6" spans="1:5" x14ac:dyDescent="0.3">
      <c r="A6">
        <v>2012</v>
      </c>
      <c r="B6">
        <v>125</v>
      </c>
      <c r="D6">
        <f t="shared" si="0"/>
        <v>20.9541</v>
      </c>
      <c r="E6">
        <f t="shared" ref="E6:E15" si="1">SQRT(SUMXMY2(B3:B5,D3:D5)/3)</f>
        <v>36.913586933991304</v>
      </c>
    </row>
    <row r="7" spans="1:5" x14ac:dyDescent="0.3">
      <c r="A7">
        <v>2013</v>
      </c>
      <c r="B7">
        <v>150.19999999999999</v>
      </c>
      <c r="D7">
        <f t="shared" si="0"/>
        <v>31.358689999999999</v>
      </c>
      <c r="E7">
        <f t="shared" si="1"/>
        <v>70.310212647974069</v>
      </c>
    </row>
    <row r="8" spans="1:5" x14ac:dyDescent="0.3">
      <c r="A8">
        <v>2014</v>
      </c>
      <c r="B8">
        <v>169.2</v>
      </c>
      <c r="D8">
        <f t="shared" si="0"/>
        <v>43.242820999999999</v>
      </c>
      <c r="E8">
        <f t="shared" si="1"/>
        <v>96.959824790693759</v>
      </c>
    </row>
    <row r="9" spans="1:5" x14ac:dyDescent="0.3">
      <c r="A9">
        <v>2015</v>
      </c>
      <c r="B9">
        <v>231.2</v>
      </c>
      <c r="D9">
        <f t="shared" si="0"/>
        <v>55.838538900000003</v>
      </c>
      <c r="E9">
        <f t="shared" si="1"/>
        <v>116.63906894199179</v>
      </c>
    </row>
    <row r="10" spans="1:5" x14ac:dyDescent="0.3">
      <c r="A10">
        <v>2016</v>
      </c>
      <c r="B10">
        <v>211.8</v>
      </c>
      <c r="D10">
        <f t="shared" si="0"/>
        <v>73.374685010000007</v>
      </c>
      <c r="E10">
        <f t="shared" si="1"/>
        <v>142.29091086371955</v>
      </c>
    </row>
    <row r="11" spans="1:5" x14ac:dyDescent="0.3">
      <c r="A11">
        <v>2017</v>
      </c>
      <c r="B11">
        <v>216.7</v>
      </c>
      <c r="D11">
        <f t="shared" si="0"/>
        <v>87.217216509000011</v>
      </c>
      <c r="E11">
        <f t="shared" si="1"/>
        <v>148.07477931870051</v>
      </c>
    </row>
    <row r="12" spans="1:5" x14ac:dyDescent="0.3">
      <c r="A12">
        <v>2018</v>
      </c>
      <c r="B12">
        <v>217.7</v>
      </c>
      <c r="D12">
        <f t="shared" si="0"/>
        <v>100.16549485810002</v>
      </c>
      <c r="E12">
        <f t="shared" si="1"/>
        <v>149.08498816646463</v>
      </c>
    </row>
    <row r="13" spans="1:5" x14ac:dyDescent="0.3">
      <c r="A13">
        <v>2019</v>
      </c>
      <c r="B13">
        <v>187.2</v>
      </c>
      <c r="D13">
        <f t="shared" si="0"/>
        <v>111.91894537229001</v>
      </c>
      <c r="E13">
        <f t="shared" si="1"/>
        <v>128.76557375014124</v>
      </c>
    </row>
    <row r="14" spans="1:5" x14ac:dyDescent="0.3">
      <c r="A14">
        <v>2020</v>
      </c>
      <c r="B14">
        <v>196.9</v>
      </c>
      <c r="D14">
        <f t="shared" si="0"/>
        <v>119.44705083506101</v>
      </c>
      <c r="E14">
        <f t="shared" si="1"/>
        <v>109.92025640646456</v>
      </c>
    </row>
    <row r="15" spans="1:5" x14ac:dyDescent="0.3">
      <c r="A15">
        <v>2021</v>
      </c>
      <c r="B15">
        <v>242</v>
      </c>
      <c r="D15">
        <f t="shared" si="0"/>
        <v>127.19234575155491</v>
      </c>
      <c r="E15">
        <f t="shared" si="1"/>
        <v>92.160288662666758</v>
      </c>
    </row>
    <row r="16" spans="1:5" x14ac:dyDescent="0.3">
      <c r="A16">
        <v>2022</v>
      </c>
    </row>
    <row r="17" spans="1:1" x14ac:dyDescent="0.3">
      <c r="A17">
        <v>2023</v>
      </c>
    </row>
    <row r="18" spans="1:1" x14ac:dyDescent="0.3">
      <c r="A18">
        <v>2024</v>
      </c>
    </row>
    <row r="19" spans="1:1" x14ac:dyDescent="0.3">
      <c r="A19">
        <v>2025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X d J e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1 T M 2 M d I z s N G H C d r 4 Z u Y h F B g B H Q y S R R K 0 c S 7 N K S k t S r V L z d P 1 9 L P R h 3 F t 9 K F + s A M A A A D / / w M A U E s D B B Q A A g A I A A A A I Q C B A n 1 P P A E A A P U B A A A T A A A A R m 9 y b X V s Y X M v U 2 V j d G l v b j E u b X R Q s U 7 D M B D d I + U f L H d J J S d S i 1 i o M q A U x I C g k D J U D Y O b H I m F Y 0 c + u 6 W q + u + 4 T V E R K l 7 O f u / 8 7 r 1 D K K 3 Q i u R 9 H U 3 C I A y w 4 Q Y q M q C 8 6 y T E s e g a r S B 2 S t g Y u Q S k J C U S b B g Q f 3 L t T A k e y X C d T H X p W l A 2 u h c S k k w r 6 x 8 Y 0 e y m e E M w W L y S R 9 G J T + 6 / q Q 2 X x V R v l N S 8 w u K / Y U m J a z p k y y l I 0 Q o L J q W M M p J p 6 V q F 6 R U j d 6 r U l V B 1 O h p f j x l 5 c d p C b r c S 0 v M 1 e f K q 7 0 P W e x 7 Q m d G t 5 y r y A L z y x g 6 R 5 n z l G 0 / M C Y / 6 e I w s T / i t l H n J J T e Y W u N + S 2 Y N V 7 V X n G 8 7 O M v N D V f 4 o U 3 b G z 6 Q G F 2 Y z 3 Y 7 m n E L t T Z b H 8 / 6 P m L h y + 4 Z 2 V E x O y z l B 1 a u X Y E 5 E o v n B a m N 3 t j m D 7 k f h o F Q F 6 1 N v g E A A P / / A w B Q S w E C L Q A U A A Y A C A A A A C E A K t 2 q Q N I A A A A 3 A Q A A E w A A A A A A A A A A A A A A A A A A A A A A W 0 N v b n R l b n R f V H l w Z X N d L n h t b F B L A Q I t A B Q A A g A I A A A A I Q A l d 0 l 6 r Q A A A P c A A A A S A A A A A A A A A A A A A A A A A A s D A A B D b 2 5 m a W c v U G F j a 2 F n Z S 5 4 b W x Q S w E C L Q A U A A I A C A A A A C E A g Q J 9 T z w B A A D 1 A Q A A E w A A A A A A A A A A A A A A A A D o A w A A R m 9 y b X V s Y X M v U 2 V j d G l v b j E u b V B L B Q Y A A A A A A w A D A M I A A A B V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k A A A A A A A B 0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w c G x l L S 1 p c G h v b m U t d W 5 p d C 1 z Y W x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N U M T Q 6 N T Q 6 M T U u N T c 3 N D E 3 M V o i L z 4 8 R W 5 0 c n k g V H l w Z T 0 i R m l s b E N v b H V t b l R 5 c G V z I i B W Y W x 1 Z T 0 i c 0 J n V U Y i L z 4 8 R W 5 0 c n k g V H l w Z T 0 i R m l s b E N v b H V t b k 5 h b W V z I i B W Y W x 1 Z T 0 i c 1 s m c X V v d D t D Y X R l Z 2 9 y e S Z x d W 9 0 O y w m c X V v d D t p U G h v b m U m c X V v d D s s J n F 1 b 3 Q 7 W U 9 Z I G d y b 3 d 0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G x l L S 1 p c G h v b m U t d W 5 p d C 1 z Y W x l c y 9 D a G F u Z 2 V k I F R 5 c G U u e 0 N h d G V n b 3 J 5 L D B 9 J n F 1 b 3 Q 7 L C Z x d W 9 0 O 1 N l Y 3 R p b 2 4 x L 2 F w c G x l L S 1 p c G h v b m U t d W 5 p d C 1 z Y W x l c y 9 D a G F u Z 2 V k I F R 5 c G U u e 2 l Q a G 9 u Z S w x f S Z x d W 9 0 O y w m c X V v d D t T Z W N 0 a W 9 u M S 9 h c H B s Z S 0 t a X B o b 2 5 l L X V u a X Q t c 2 F s Z X M v Q 2 h h b m d l Z C B U e X B l L n t Z T 1 k g Z 3 J v d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w c G x l L S 1 p c G h v b m U t d W 5 p d C 1 z Y W x l c y 9 D a G F u Z 2 V k I F R 5 c G U u e 0 N h d G V n b 3 J 5 L D B 9 J n F 1 b 3 Q 7 L C Z x d W 9 0 O 1 N l Y 3 R p b 2 4 x L 2 F w c G x l L S 1 p c G h v b m U t d W 5 p d C 1 z Y W x l c y 9 D a G F u Z 2 V k I F R 5 c G U u e 2 l Q a G 9 u Z S w x f S Z x d W 9 0 O y w m c X V v d D t T Z W N 0 a W 9 u M S 9 h c H B s Z S 0 t a X B o b 2 5 l L X V u a X Q t c 2 F s Z X M v Q 2 h h b m d l Z C B U e X B l L n t Z T 1 k g Z 3 J v d 3 R o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H B s Z S 0 t a X B o b 2 5 l L X V u a X Q t c 2 F s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s Z S 0 t a X B o b 2 5 l L X V u a X Q t c 2 F s Z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H B s Z S 0 t a X B o b 2 5 l L X V u a X Q t c 2 F s Z X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D j f z L W V j 1 T q A l i S F 7 K l O j A A A A A A I A A A A A A B B m A A A A A Q A A I A A A A I g A O e z / 5 S C n e t T a 0 c N x l F D R K a m B d t W X 1 i Z W L o Q l + t B U A A A A A A 6 A A A A A A g A A I A A A A G Z x P T k w Y f J P t c W + f 3 N t 8 t Q 2 X y B X f c + 4 Y M f g F D F f k z h U U A A A A N U N F d Y 7 I N m N D w y W 9 O J I 4 l R k B M G F S e u 2 e S Z s 9 v 0 Y c D r 3 g u J N s z B d h w 1 0 l P D 5 m R P o + L o T a 4 x I D 4 t 6 r K Y y A Z l 2 I P u Y E / X p l / U t G I V b x A M H 1 n k 1 Q A A A A N f v 2 r H M v z w K D U k D Y F P w p 4 g W F I K m 3 H d / L J K j + O t 9 m L m k 7 Q q g b B F 3 V 4 C S 8 I 5 v H 9 6 K W O L G K G w n Z 5 t X / z j v o c d 8 Z 6 M = < / D a t a M a s h u p > 
</file>

<file path=customXml/itemProps1.xml><?xml version="1.0" encoding="utf-8"?>
<ds:datastoreItem xmlns:ds="http://schemas.openxmlformats.org/officeDocument/2006/customXml" ds:itemID="{05A39948-A951-4193-A85B-FB311B763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Tinanda Sonwal</dc:creator>
  <cp:lastModifiedBy>R Tinanda Sonwal</cp:lastModifiedBy>
  <dcterms:created xsi:type="dcterms:W3CDTF">2022-06-03T14:53:56Z</dcterms:created>
  <dcterms:modified xsi:type="dcterms:W3CDTF">2022-06-07T14:12:19Z</dcterms:modified>
</cp:coreProperties>
</file>