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正在进行项目\P806 淋巴瘤\"/>
    </mc:Choice>
  </mc:AlternateContent>
  <xr:revisionPtr revIDLastSave="0" documentId="13_ncr:1_{9559944C-4C0E-4CFF-A3EA-4CE372E6B3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_A" sheetId="1" r:id="rId1"/>
    <sheet name="raw data_A" sheetId="2" r:id="rId2"/>
    <sheet name="result_B" sheetId="14" r:id="rId3"/>
    <sheet name="raw data_B" sheetId="15" r:id="rId4"/>
    <sheet name="result_C" sheetId="16" r:id="rId5"/>
    <sheet name="raw data_C" sheetId="18" r:id="rId6"/>
    <sheet name="CCK8 result_D" sheetId="8" r:id="rId7"/>
    <sheet name="CCK8 raw data_D" sheetId="7" r:id="rId8"/>
    <sheet name="CCK8 result_E" sheetId="10" r:id="rId9"/>
    <sheet name="CCK8 raw data_E" sheetId="11" r:id="rId10"/>
    <sheet name="invasion_F" sheetId="3" r:id="rId11"/>
    <sheet name="invasion_G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" l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10" i="16"/>
  <c r="F10" i="16" s="1"/>
  <c r="D9" i="16"/>
  <c r="F9" i="16" s="1"/>
  <c r="D8" i="16"/>
  <c r="F8" i="16" s="1"/>
  <c r="D7" i="16"/>
  <c r="F7" i="16" s="1"/>
  <c r="D6" i="16"/>
  <c r="F6" i="16" s="1"/>
  <c r="D5" i="16"/>
  <c r="F5" i="16" s="1"/>
  <c r="D4" i="16"/>
  <c r="F4" i="16" s="1"/>
  <c r="D3" i="16"/>
  <c r="F3" i="16" s="1"/>
  <c r="D2" i="16"/>
  <c r="F2" i="16" s="1"/>
  <c r="G47" i="1" l="1"/>
  <c r="G48" i="1" s="1"/>
  <c r="G49" i="1" s="1"/>
  <c r="G50" i="1" s="1"/>
  <c r="G51" i="1" s="1"/>
  <c r="G52" i="1" s="1"/>
  <c r="G53" i="1" s="1"/>
  <c r="G54" i="1" s="1"/>
  <c r="G55" i="1" s="1"/>
  <c r="H55" i="1" s="1"/>
  <c r="I55" i="1" s="1"/>
  <c r="G38" i="1"/>
  <c r="G39" i="1" s="1"/>
  <c r="G40" i="1" s="1"/>
  <c r="G41" i="1" s="1"/>
  <c r="G42" i="1" s="1"/>
  <c r="G43" i="1" s="1"/>
  <c r="G44" i="1" s="1"/>
  <c r="G45" i="1" s="1"/>
  <c r="G46" i="1" s="1"/>
  <c r="H46" i="1" s="1"/>
  <c r="I46" i="1" s="1"/>
  <c r="G29" i="1"/>
  <c r="G30" i="1" s="1"/>
  <c r="G31" i="1" s="1"/>
  <c r="G32" i="1" s="1"/>
  <c r="G33" i="1" s="1"/>
  <c r="G34" i="1" s="1"/>
  <c r="G35" i="1" s="1"/>
  <c r="G36" i="1" s="1"/>
  <c r="G37" i="1" s="1"/>
  <c r="H37" i="1" s="1"/>
  <c r="I37" i="1" s="1"/>
  <c r="G2" i="16"/>
  <c r="G3" i="16" s="1"/>
  <c r="G4" i="16" s="1"/>
  <c r="G5" i="16" s="1"/>
  <c r="G6" i="16" s="1"/>
  <c r="G7" i="16" s="1"/>
  <c r="G8" i="16" s="1"/>
  <c r="G9" i="16" s="1"/>
  <c r="G10" i="16" s="1"/>
  <c r="H10" i="16" s="1"/>
  <c r="I10" i="16" s="1"/>
  <c r="D10" i="14"/>
  <c r="F10" i="14" s="1"/>
  <c r="D9" i="14"/>
  <c r="F9" i="14" s="1"/>
  <c r="D8" i="14"/>
  <c r="F8" i="14" s="1"/>
  <c r="D7" i="14"/>
  <c r="F7" i="14" s="1"/>
  <c r="D6" i="14"/>
  <c r="F6" i="14" s="1"/>
  <c r="D5" i="14"/>
  <c r="F5" i="14" s="1"/>
  <c r="D4" i="14"/>
  <c r="F4" i="14" s="1"/>
  <c r="D3" i="14"/>
  <c r="F3" i="14" s="1"/>
  <c r="D2" i="14"/>
  <c r="F2" i="14" s="1"/>
  <c r="B33" i="10"/>
  <c r="D36" i="10" s="1"/>
  <c r="H42" i="10" s="1"/>
  <c r="B23" i="10"/>
  <c r="C24" i="10" s="1"/>
  <c r="C41" i="10" s="1"/>
  <c r="B14" i="10"/>
  <c r="D17" i="10" s="1"/>
  <c r="H40" i="10" s="1"/>
  <c r="B5" i="10"/>
  <c r="D7" i="10" s="1"/>
  <c r="G39" i="10" s="1"/>
  <c r="H40" i="1" l="1"/>
  <c r="I40" i="1" s="1"/>
  <c r="H44" i="1"/>
  <c r="I44" i="1" s="1"/>
  <c r="H52" i="1"/>
  <c r="I52" i="1" s="1"/>
  <c r="H50" i="1"/>
  <c r="I50" i="1" s="1"/>
  <c r="H47" i="1"/>
  <c r="I47" i="1" s="1"/>
  <c r="H53" i="1"/>
  <c r="I53" i="1" s="1"/>
  <c r="H51" i="1"/>
  <c r="I51" i="1" s="1"/>
  <c r="H49" i="1"/>
  <c r="I49" i="1" s="1"/>
  <c r="H54" i="1"/>
  <c r="I54" i="1" s="1"/>
  <c r="H48" i="1"/>
  <c r="I48" i="1" s="1"/>
  <c r="H45" i="1"/>
  <c r="I45" i="1" s="1"/>
  <c r="H43" i="1"/>
  <c r="I43" i="1" s="1"/>
  <c r="H39" i="1"/>
  <c r="I39" i="1" s="1"/>
  <c r="H42" i="1"/>
  <c r="I42" i="1" s="1"/>
  <c r="H41" i="1"/>
  <c r="I41" i="1" s="1"/>
  <c r="H38" i="1"/>
  <c r="I38" i="1" s="1"/>
  <c r="H34" i="1"/>
  <c r="I34" i="1" s="1"/>
  <c r="H33" i="1"/>
  <c r="I33" i="1" s="1"/>
  <c r="H36" i="1"/>
  <c r="I36" i="1" s="1"/>
  <c r="H31" i="1"/>
  <c r="I31" i="1" s="1"/>
  <c r="H30" i="1"/>
  <c r="I30" i="1" s="1"/>
  <c r="H32" i="1"/>
  <c r="I32" i="1" s="1"/>
  <c r="H35" i="1"/>
  <c r="I35" i="1" s="1"/>
  <c r="H29" i="1"/>
  <c r="I29" i="1" s="1"/>
  <c r="H7" i="16"/>
  <c r="I7" i="16" s="1"/>
  <c r="H6" i="16"/>
  <c r="I6" i="16" s="1"/>
  <c r="H4" i="16"/>
  <c r="I4" i="16" s="1"/>
  <c r="H2" i="16"/>
  <c r="I2" i="16" s="1"/>
  <c r="H8" i="16"/>
  <c r="I8" i="16" s="1"/>
  <c r="H5" i="16"/>
  <c r="I5" i="16" s="1"/>
  <c r="H9" i="16"/>
  <c r="I9" i="16" s="1"/>
  <c r="H3" i="16"/>
  <c r="I3" i="16" s="1"/>
  <c r="G2" i="14"/>
  <c r="G3" i="14" s="1"/>
  <c r="G4" i="14" s="1"/>
  <c r="G5" i="14" s="1"/>
  <c r="G6" i="14" s="1"/>
  <c r="G7" i="14" s="1"/>
  <c r="G8" i="14" s="1"/>
  <c r="G9" i="14" s="1"/>
  <c r="G10" i="14" s="1"/>
  <c r="H10" i="14" s="1"/>
  <c r="I10" i="14" s="1"/>
  <c r="C8" i="10"/>
  <c r="E39" i="10" s="1"/>
  <c r="D8" i="10"/>
  <c r="H39" i="10" s="1"/>
  <c r="D24" i="10"/>
  <c r="F41" i="10" s="1"/>
  <c r="C25" i="10"/>
  <c r="D41" i="10" s="1"/>
  <c r="D25" i="10"/>
  <c r="G41" i="10" s="1"/>
  <c r="C26" i="10"/>
  <c r="E41" i="10" s="1"/>
  <c r="D6" i="10"/>
  <c r="F39" i="10" s="1"/>
  <c r="C6" i="10"/>
  <c r="C39" i="10" s="1"/>
  <c r="C7" i="10"/>
  <c r="D39" i="10" s="1"/>
  <c r="C15" i="10"/>
  <c r="C40" i="10" s="1"/>
  <c r="D26" i="10"/>
  <c r="H41" i="10" s="1"/>
  <c r="D15" i="10"/>
  <c r="F40" i="10" s="1"/>
  <c r="C16" i="10"/>
  <c r="D40" i="10" s="1"/>
  <c r="C34" i="10"/>
  <c r="C42" i="10" s="1"/>
  <c r="D16" i="10"/>
  <c r="G40" i="10" s="1"/>
  <c r="D34" i="10"/>
  <c r="F42" i="10" s="1"/>
  <c r="C17" i="10"/>
  <c r="E40" i="10" s="1"/>
  <c r="C35" i="10"/>
  <c r="D42" i="10" s="1"/>
  <c r="D35" i="10"/>
  <c r="G42" i="10" s="1"/>
  <c r="C36" i="10"/>
  <c r="E42" i="10" s="1"/>
  <c r="H2" i="14" l="1"/>
  <c r="I2" i="14" s="1"/>
  <c r="H4" i="14"/>
  <c r="I4" i="14" s="1"/>
  <c r="H7" i="14"/>
  <c r="I7" i="14" s="1"/>
  <c r="H6" i="14"/>
  <c r="I6" i="14" s="1"/>
  <c r="H5" i="14"/>
  <c r="I5" i="14" s="1"/>
  <c r="H8" i="14"/>
  <c r="I8" i="14" s="1"/>
  <c r="H3" i="14"/>
  <c r="I3" i="14" s="1"/>
  <c r="H9" i="14"/>
  <c r="I9" i="14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B33" i="8"/>
  <c r="D36" i="8" s="1"/>
  <c r="H42" i="8" s="1"/>
  <c r="B23" i="8"/>
  <c r="D24" i="8" s="1"/>
  <c r="F41" i="8" s="1"/>
  <c r="B14" i="8"/>
  <c r="C16" i="8" s="1"/>
  <c r="D40" i="8" s="1"/>
  <c r="B5" i="8"/>
  <c r="D7" i="8" s="1"/>
  <c r="G39" i="8" s="1"/>
  <c r="G20" i="1" l="1"/>
  <c r="G21" i="1" s="1"/>
  <c r="G22" i="1" s="1"/>
  <c r="G23" i="1" s="1"/>
  <c r="G24" i="1" s="1"/>
  <c r="G25" i="1" s="1"/>
  <c r="G26" i="1" s="1"/>
  <c r="G27" i="1" s="1"/>
  <c r="G28" i="1" s="1"/>
  <c r="H28" i="1" s="1"/>
  <c r="I28" i="1" s="1"/>
  <c r="G11" i="1"/>
  <c r="G12" i="1" s="1"/>
  <c r="G13" i="1" s="1"/>
  <c r="G14" i="1" s="1"/>
  <c r="G15" i="1" s="1"/>
  <c r="G16" i="1" s="1"/>
  <c r="G17" i="1" s="1"/>
  <c r="G18" i="1" s="1"/>
  <c r="G19" i="1" s="1"/>
  <c r="H19" i="1" s="1"/>
  <c r="I19" i="1" s="1"/>
  <c r="C34" i="8"/>
  <c r="C42" i="8" s="1"/>
  <c r="C25" i="8"/>
  <c r="D41" i="8" s="1"/>
  <c r="D25" i="8"/>
  <c r="G41" i="8" s="1"/>
  <c r="C15" i="8"/>
  <c r="C40" i="8" s="1"/>
  <c r="C8" i="8"/>
  <c r="E39" i="8" s="1"/>
  <c r="D8" i="8"/>
  <c r="H39" i="8" s="1"/>
  <c r="C26" i="8"/>
  <c r="E41" i="8" s="1"/>
  <c r="D26" i="8"/>
  <c r="H41" i="8" s="1"/>
  <c r="D15" i="8"/>
  <c r="F40" i="8" s="1"/>
  <c r="C17" i="8"/>
  <c r="E40" i="8" s="1"/>
  <c r="C6" i="8"/>
  <c r="C39" i="8" s="1"/>
  <c r="C36" i="8"/>
  <c r="E42" i="8" s="1"/>
  <c r="D16" i="8"/>
  <c r="G40" i="8" s="1"/>
  <c r="D34" i="8"/>
  <c r="F42" i="8" s="1"/>
  <c r="C35" i="8"/>
  <c r="D42" i="8" s="1"/>
  <c r="D17" i="8"/>
  <c r="H40" i="8" s="1"/>
  <c r="D35" i="8"/>
  <c r="G42" i="8" s="1"/>
  <c r="D6" i="8"/>
  <c r="F39" i="8" s="1"/>
  <c r="C7" i="8"/>
  <c r="D39" i="8" s="1"/>
  <c r="C24" i="8"/>
  <c r="C41" i="8" s="1"/>
  <c r="H25" i="1" l="1"/>
  <c r="I25" i="1" s="1"/>
  <c r="H22" i="1"/>
  <c r="I22" i="1" s="1"/>
  <c r="H21" i="1"/>
  <c r="I21" i="1" s="1"/>
  <c r="H12" i="1"/>
  <c r="I12" i="1" s="1"/>
  <c r="H27" i="1"/>
  <c r="I27" i="1" s="1"/>
  <c r="H24" i="1"/>
  <c r="I24" i="1" s="1"/>
  <c r="H26" i="1"/>
  <c r="I26" i="1" s="1"/>
  <c r="H20" i="1"/>
  <c r="I20" i="1" s="1"/>
  <c r="H23" i="1"/>
  <c r="I23" i="1" s="1"/>
  <c r="H14" i="1"/>
  <c r="I14" i="1" s="1"/>
  <c r="H15" i="1"/>
  <c r="I15" i="1" s="1"/>
  <c r="H17" i="1"/>
  <c r="I17" i="1" s="1"/>
  <c r="H11" i="1"/>
  <c r="I11" i="1" s="1"/>
  <c r="H18" i="1"/>
  <c r="I18" i="1" s="1"/>
  <c r="H16" i="1"/>
  <c r="I16" i="1" s="1"/>
  <c r="H13" i="1"/>
  <c r="I13" i="1" s="1"/>
  <c r="D10" i="1" l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G2" i="1" l="1"/>
  <c r="G3" i="1" s="1"/>
  <c r="G4" i="1" s="1"/>
  <c r="G5" i="1" s="1"/>
  <c r="G6" i="1" s="1"/>
  <c r="G7" i="1" s="1"/>
  <c r="H7" i="1" l="1"/>
  <c r="I7" i="1" s="1"/>
  <c r="G8" i="1"/>
  <c r="G9" i="1" s="1"/>
  <c r="G10" i="1" s="1"/>
  <c r="H10" i="1" s="1"/>
  <c r="I10" i="1" s="1"/>
  <c r="H6" i="1"/>
  <c r="I6" i="1" s="1"/>
  <c r="H3" i="1"/>
  <c r="I3" i="1" s="1"/>
  <c r="H5" i="1"/>
  <c r="I5" i="1" s="1"/>
  <c r="H2" i="1"/>
  <c r="I2" i="1" s="1"/>
  <c r="H4" i="1"/>
  <c r="I4" i="1" s="1"/>
  <c r="H9" i="1" l="1"/>
  <c r="I9" i="1" s="1"/>
  <c r="H8" i="1"/>
  <c r="I8" i="1" s="1"/>
</calcChain>
</file>

<file path=xl/sharedStrings.xml><?xml version="1.0" encoding="utf-8"?>
<sst xmlns="http://schemas.openxmlformats.org/spreadsheetml/2006/main" count="683" uniqueCount="129">
  <si>
    <t xml:space="preserve">Cq   </t>
  </si>
  <si>
    <t>Cq Mean</t>
  </si>
  <si>
    <t>target gene</t>
  </si>
  <si>
    <t>expression</t>
  </si>
  <si>
    <t>GAPDH</t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</si>
  <si>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</si>
  <si>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</si>
  <si>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</si>
  <si>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</si>
  <si>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</si>
  <si>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</si>
  <si>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</si>
  <si>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</si>
  <si>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</si>
  <si>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</si>
  <si>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</si>
  <si>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</si>
  <si>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</si>
  <si>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</si>
  <si>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</si>
  <si>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</si>
  <si>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</si>
  <si>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</si>
  <si>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</si>
  <si>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</si>
  <si>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</si>
  <si>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</si>
  <si>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</si>
  <si>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</si>
  <si>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</si>
  <si>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</si>
  <si>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</si>
  <si>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</si>
  <si>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</si>
  <si>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</si>
  <si>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</si>
  <si>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Hole</t>
    <phoneticPr fontId="1" type="noConversion"/>
  </si>
  <si>
    <t>Channel</t>
    <phoneticPr fontId="1" type="noConversion"/>
  </si>
  <si>
    <t>CT</t>
    <phoneticPr fontId="1" type="noConversion"/>
  </si>
  <si>
    <t>TM</t>
    <phoneticPr fontId="1" type="noConversion"/>
  </si>
  <si>
    <t>Target gene</t>
    <phoneticPr fontId="1" type="noConversion"/>
  </si>
  <si>
    <t>Sample name</t>
  </si>
  <si>
    <t>si-NC</t>
    <phoneticPr fontId="1" type="noConversion"/>
  </si>
  <si>
    <t>Invasion</t>
    <phoneticPr fontId="1" type="noConversion"/>
  </si>
  <si>
    <t>C07</t>
  </si>
  <si>
    <t>C08</t>
  </si>
  <si>
    <t>C09</t>
  </si>
  <si>
    <t>C10</t>
  </si>
  <si>
    <t>C11</t>
  </si>
  <si>
    <t>C12</t>
  </si>
  <si>
    <t>si-NC</t>
  </si>
  <si>
    <t>Blank</t>
  </si>
  <si>
    <t>A</t>
  </si>
  <si>
    <t>B</t>
  </si>
  <si>
    <t>C</t>
  </si>
  <si>
    <t>D</t>
  </si>
  <si>
    <t>E</t>
  </si>
  <si>
    <t>F</t>
  </si>
  <si>
    <t>G</t>
  </si>
  <si>
    <t>H</t>
  </si>
  <si>
    <t>Blank</t>
    <phoneticPr fontId="8" type="noConversion"/>
  </si>
  <si>
    <t>0h</t>
    <phoneticPr fontId="1" type="noConversion"/>
  </si>
  <si>
    <t>24h</t>
    <phoneticPr fontId="1" type="noConversion"/>
  </si>
  <si>
    <t>48h</t>
    <phoneticPr fontId="1" type="noConversion"/>
  </si>
  <si>
    <t>72h</t>
    <phoneticPr fontId="1" type="noConversion"/>
  </si>
  <si>
    <t>OD450</t>
    <phoneticPr fontId="1" type="noConversion"/>
  </si>
  <si>
    <t>48h</t>
  </si>
  <si>
    <t>72h</t>
  </si>
  <si>
    <t>Whitespace removal</t>
    <phoneticPr fontId="1" type="noConversion"/>
  </si>
  <si>
    <t>A09</t>
    <phoneticPr fontId="1" type="noConversion"/>
  </si>
  <si>
    <t>B01</t>
    <phoneticPr fontId="1" type="noConversion"/>
  </si>
  <si>
    <t>GAPDH</t>
    <phoneticPr fontId="1" type="noConversion"/>
  </si>
  <si>
    <t>si-NPR3#1</t>
    <phoneticPr fontId="1" type="noConversion"/>
  </si>
  <si>
    <t>si-NPR3#2</t>
  </si>
  <si>
    <t>si-NPR3#2</t>
    <phoneticPr fontId="1" type="noConversion"/>
  </si>
  <si>
    <t>GM12878</t>
  </si>
  <si>
    <t>GM12878</t>
    <phoneticPr fontId="1" type="noConversion"/>
  </si>
  <si>
    <t>SU-DHL-10</t>
  </si>
  <si>
    <t>SU-DHL-10</t>
    <phoneticPr fontId="1" type="noConversion"/>
  </si>
  <si>
    <t>U2932</t>
  </si>
  <si>
    <t>U2932</t>
    <phoneticPr fontId="1" type="noConversion"/>
  </si>
  <si>
    <t>TOP2A</t>
  </si>
  <si>
    <t>TOP2A</t>
    <phoneticPr fontId="1" type="noConversion"/>
  </si>
  <si>
    <t>MKI67</t>
  </si>
  <si>
    <t>MKI67</t>
    <phoneticPr fontId="1" type="noConversion"/>
  </si>
  <si>
    <t>XBP1</t>
  </si>
  <si>
    <t>XBP1</t>
    <phoneticPr fontId="1" type="noConversion"/>
  </si>
  <si>
    <t>SPIB</t>
    <phoneticPr fontId="1" type="noConversion"/>
  </si>
  <si>
    <t>RELB</t>
    <phoneticPr fontId="1" type="noConversion"/>
  </si>
  <si>
    <t>IRF1</t>
  </si>
  <si>
    <t>IRF1</t>
    <phoneticPr fontId="1" type="noConversion"/>
  </si>
  <si>
    <t>D01</t>
    <phoneticPr fontId="1" type="noConversion"/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</si>
  <si>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</si>
  <si>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</si>
  <si>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</si>
  <si>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</si>
  <si>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</si>
  <si>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</si>
  <si>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</si>
  <si>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</si>
  <si>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</si>
  <si>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</si>
  <si>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</si>
  <si>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  <phoneticPr fontId="1" type="noConversion"/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</si>
  <si>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</si>
  <si>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</si>
  <si>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</si>
  <si>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</si>
  <si>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</si>
  <si>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</si>
  <si>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</si>
  <si>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</si>
  <si>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</si>
  <si>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</si>
  <si>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</si>
  <si>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  <phoneticPr fontId="1" type="noConversion"/>
  </si>
  <si>
    <t>F02</t>
  </si>
  <si>
    <t>F03</t>
  </si>
  <si>
    <t>SPIB</t>
    <phoneticPr fontId="1" type="noConversion"/>
  </si>
  <si>
    <t>RELB</t>
    <phoneticPr fontId="1" type="noConversion"/>
  </si>
  <si>
    <t>IRF1</t>
    <phoneticPr fontId="1" type="noConversion"/>
  </si>
  <si>
    <t>si-XBP1#1</t>
  </si>
  <si>
    <t>si-XBP1#1</t>
    <phoneticPr fontId="1" type="noConversion"/>
  </si>
  <si>
    <t>si-XBP1#2</t>
  </si>
  <si>
    <t>si-XBP1#2</t>
    <phoneticPr fontId="1" type="noConversion"/>
  </si>
  <si>
    <t>si-XBP1#2</t>
    <phoneticPr fontId="1" type="noConversion"/>
  </si>
  <si>
    <t>XBP1</t>
    <phoneticPr fontId="1" type="noConversion"/>
  </si>
  <si>
    <t>si-XBP1#1</t>
    <phoneticPr fontId="1" type="noConversion"/>
  </si>
  <si>
    <t>si-NC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</si>
</sst>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##0.00;\-###0.00"/>
    <numFmt numFmtId="178" formatCode="0.0000"/>
  </numFmts>
  <fonts count="1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宋体"/>
      <family val="3"/>
      <charset val="134"/>
    </font>
    <font>
      <sz val="10.5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color rgb="FF000000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top"/>
      <protection locked="0"/>
    </xf>
    <xf numFmtId="0" fontId="6" fillId="0" borderId="0">
      <alignment vertical="center"/>
    </xf>
    <xf numFmtId="0" fontId="5" fillId="0" borderId="0"/>
  </cellStyleXfs>
  <cellXfs count="23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3" fillId="0" borderId="0" xfId="1" applyNumberFormat="1" applyFont="1" applyAlignment="1" applyProtection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2" applyFont="1">
      <alignment vertical="center"/>
    </xf>
    <xf numFmtId="0" fontId="7" fillId="2" borderId="0" xfId="2" applyFont="1" applyFill="1">
      <alignment vertical="center"/>
    </xf>
    <xf numFmtId="0" fontId="7" fillId="3" borderId="0" xfId="2" applyFont="1" applyFill="1">
      <alignment vertical="center"/>
    </xf>
    <xf numFmtId="0" fontId="7" fillId="4" borderId="0" xfId="2" applyFont="1" applyFill="1">
      <alignment vertical="center"/>
    </xf>
    <xf numFmtId="0" fontId="7" fillId="5" borderId="0" xfId="2" applyFont="1" applyFill="1">
      <alignment vertical="center"/>
    </xf>
    <xf numFmtId="0" fontId="9" fillId="0" borderId="0" xfId="2" applyFont="1">
      <alignment vertical="center"/>
    </xf>
    <xf numFmtId="0" fontId="7" fillId="0" borderId="0" xfId="3" applyFont="1"/>
    <xf numFmtId="0" fontId="7" fillId="0" borderId="0" xfId="3" applyFont="1" applyAlignment="1">
      <alignment horizontal="center"/>
    </xf>
    <xf numFmtId="0" fontId="10" fillId="0" borderId="0" xfId="3" applyFont="1"/>
    <xf numFmtId="0" fontId="11" fillId="0" borderId="0" xfId="3" applyFont="1"/>
    <xf numFmtId="0" fontId="12" fillId="0" borderId="0" xfId="0" applyFont="1"/>
    <xf numFmtId="178" fontId="7" fillId="0" borderId="0" xfId="3" applyNumberFormat="1" applyFont="1"/>
    <xf numFmtId="178" fontId="13" fillId="0" borderId="0" xfId="3" applyNumberFormat="1" applyFont="1"/>
    <xf numFmtId="0" fontId="14" fillId="0" borderId="0" xfId="0" applyFont="1"/>
    <xf numFmtId="0" fontId="0" fillId="0" borderId="0" xfId="0" applyAlignment="1">
      <alignment horizontal="center" vertical="center"/>
    </xf>
    <xf numFmtId="0" fontId="7" fillId="0" borderId="0" xfId="3" applyFont="1" applyAlignment="1">
      <alignment horizontal="center"/>
    </xf>
    <xf numFmtId="0" fontId="7" fillId="0" borderId="0" xfId="2" applyFont="1" applyAlignment="1">
      <alignment horizontal="center" vertical="center"/>
    </xf>
  </cellXfs>
  <cellStyles count="4">
    <cellStyle name="Normal" xfId="1" xr:uid="{35383C33-3018-4BD8-819F-013AC27CEC6B}"/>
    <cellStyle name="常规" xfId="0" builtinId="0"/>
    <cellStyle name="常规 2" xfId="2" xr:uid="{17429E47-C733-427F-A13B-F9927498ACAA}"/>
    <cellStyle name="常规 2 2" xfId="3" xr:uid="{77206542-0E71-4D58-8786-F0160FA63B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zoomScaleNormal="100" workbookViewId="0">
      <selection activeCell="P27" sqref="P27"/>
    </sheetView>
  </sheetViews>
  <sheetFormatPr defaultRowHeight="14.25"/>
  <cols>
    <col min="1" max="1" width="11.75" bestFit="1" customWidth="1"/>
    <col min="9" max="9" width="12.875" style="16" customWidth="1"/>
  </cols>
  <sheetData>
    <row r="1" spans="1:16" s="2" customFormat="1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s="16" t="s">
        <v>3</v>
      </c>
      <c r="L1" s="4"/>
      <c r="M1" s="4"/>
      <c r="N1" s="4"/>
      <c r="O1" s="4"/>
      <c r="P1" s="4"/>
    </row>
    <row r="2" spans="1:16" s="2" customFormat="1">
      <c r="A2" s="2" t="s">
        <v>76</v>
      </c>
      <c r="B2" t="s">
        <v>4</v>
      </c>
      <c r="C2" s="2">
        <v>16.54</v>
      </c>
      <c r="D2" s="1">
        <f>AVERAGE(C2:C4)</f>
        <v>16.440000000000001</v>
      </c>
      <c r="E2" s="2">
        <v>23.4</v>
      </c>
      <c r="F2" s="1">
        <f>E2-D2</f>
        <v>6.9599999999999973</v>
      </c>
      <c r="G2" s="1">
        <f>AVERAGE(F2:F4)</f>
        <v>6.9533333333333323</v>
      </c>
      <c r="H2" s="1">
        <f>F2-G2</f>
        <v>6.6666666666650443E-3</v>
      </c>
      <c r="I2" s="16">
        <f>POWER(2,-H2)</f>
        <v>0.99538967910323017</v>
      </c>
      <c r="J2" s="20" t="s">
        <v>82</v>
      </c>
      <c r="N2" s="4"/>
      <c r="O2" s="4"/>
      <c r="P2" s="4"/>
    </row>
    <row r="3" spans="1:16" s="2" customFormat="1">
      <c r="A3" s="2" t="s">
        <v>76</v>
      </c>
      <c r="B3" t="s">
        <v>4</v>
      </c>
      <c r="C3" s="2">
        <v>16.36</v>
      </c>
      <c r="D3" s="1">
        <f>AVERAGE(C2:C4)</f>
        <v>16.440000000000001</v>
      </c>
      <c r="E3" s="2">
        <v>23.43</v>
      </c>
      <c r="F3" s="1">
        <f t="shared" ref="F3:F7" si="0">E3-D3</f>
        <v>6.9899999999999984</v>
      </c>
      <c r="G3" s="1">
        <f>G2</f>
        <v>6.9533333333333323</v>
      </c>
      <c r="H3" s="1">
        <f t="shared" ref="H3:H7" si="1">F3-G3</f>
        <v>3.6666666666666181E-2</v>
      </c>
      <c r="I3" s="16">
        <f t="shared" ref="I3:I7" si="2">POWER(2,-H3)</f>
        <v>0.9749048557222405</v>
      </c>
      <c r="J3" s="20"/>
      <c r="N3" s="4"/>
      <c r="O3" s="4"/>
      <c r="P3" s="4"/>
    </row>
    <row r="4" spans="1:16" s="2" customFormat="1">
      <c r="A4" s="2" t="s">
        <v>75</v>
      </c>
      <c r="B4" t="s">
        <v>4</v>
      </c>
      <c r="C4" s="2">
        <v>16.420000000000002</v>
      </c>
      <c r="D4" s="1">
        <f>AVERAGE(C2:C4)</f>
        <v>16.440000000000001</v>
      </c>
      <c r="E4" s="2">
        <v>23.35</v>
      </c>
      <c r="F4" s="1">
        <f t="shared" si="0"/>
        <v>6.91</v>
      </c>
      <c r="G4" s="1">
        <f t="shared" ref="G4:G10" si="3">G3</f>
        <v>6.9533333333333323</v>
      </c>
      <c r="H4" s="1">
        <f t="shared" si="1"/>
        <v>-4.3333333333332114E-2</v>
      </c>
      <c r="I4" s="16">
        <f t="shared" si="2"/>
        <v>1.0304920203292967</v>
      </c>
      <c r="J4" s="20"/>
      <c r="N4" s="4"/>
      <c r="O4" s="4"/>
      <c r="P4" s="4"/>
    </row>
    <row r="5" spans="1:16" s="2" customFormat="1" ht="15.75">
      <c r="A5" s="5" t="s">
        <v>80</v>
      </c>
      <c r="B5" t="s">
        <v>4</v>
      </c>
      <c r="C5" s="2">
        <v>16.510000000000002</v>
      </c>
      <c r="D5" s="1">
        <f>AVERAGE(C5:C7)</f>
        <v>16.580000000000002</v>
      </c>
      <c r="E5" s="2">
        <v>21.25</v>
      </c>
      <c r="F5" s="1">
        <f t="shared" si="0"/>
        <v>4.6699999999999982</v>
      </c>
      <c r="G5" s="1">
        <f t="shared" si="3"/>
        <v>6.9533333333333323</v>
      </c>
      <c r="H5" s="1">
        <f t="shared" si="1"/>
        <v>-2.2833333333333341</v>
      </c>
      <c r="I5" s="16">
        <f t="shared" si="2"/>
        <v>4.8680140546823667</v>
      </c>
      <c r="J5" s="20"/>
      <c r="L5" s="4"/>
      <c r="M5" s="4"/>
      <c r="N5" s="4"/>
      <c r="O5" s="4"/>
      <c r="P5" s="4"/>
    </row>
    <row r="6" spans="1:16" s="2" customFormat="1" ht="15.75">
      <c r="A6" s="5" t="s">
        <v>80</v>
      </c>
      <c r="B6" t="s">
        <v>4</v>
      </c>
      <c r="C6" s="2">
        <v>16.61</v>
      </c>
      <c r="D6" s="1">
        <f>AVERAGE(C5:C7)</f>
        <v>16.580000000000002</v>
      </c>
      <c r="E6" s="2">
        <v>21.23</v>
      </c>
      <c r="F6" s="1">
        <f t="shared" si="0"/>
        <v>4.6499999999999986</v>
      </c>
      <c r="G6" s="1">
        <f t="shared" si="3"/>
        <v>6.9533333333333323</v>
      </c>
      <c r="H6" s="1">
        <f t="shared" si="1"/>
        <v>-2.3033333333333337</v>
      </c>
      <c r="I6" s="16">
        <f t="shared" si="2"/>
        <v>4.9359689984962811</v>
      </c>
      <c r="J6" s="20"/>
      <c r="L6" s="4"/>
      <c r="M6" s="4"/>
      <c r="N6" s="4"/>
      <c r="O6" s="4"/>
      <c r="P6" s="4"/>
    </row>
    <row r="7" spans="1:16" s="2" customFormat="1" ht="15.75">
      <c r="A7" s="5" t="s">
        <v>79</v>
      </c>
      <c r="B7" t="s">
        <v>4</v>
      </c>
      <c r="C7" s="2">
        <v>16.62</v>
      </c>
      <c r="D7" s="1">
        <f>AVERAGE(C5:C7)</f>
        <v>16.580000000000002</v>
      </c>
      <c r="E7" s="2">
        <v>21.24</v>
      </c>
      <c r="F7" s="1">
        <f t="shared" si="0"/>
        <v>4.6599999999999966</v>
      </c>
      <c r="G7" s="1">
        <f t="shared" si="3"/>
        <v>6.9533333333333323</v>
      </c>
      <c r="H7" s="1">
        <f t="shared" si="1"/>
        <v>-2.2933333333333357</v>
      </c>
      <c r="I7" s="16">
        <f t="shared" si="2"/>
        <v>4.9018737701165254</v>
      </c>
      <c r="J7" s="20"/>
      <c r="L7" s="4"/>
      <c r="M7" s="4"/>
      <c r="N7" s="4"/>
      <c r="O7" s="4"/>
    </row>
    <row r="8" spans="1:16" s="2" customFormat="1">
      <c r="A8" s="2" t="s">
        <v>78</v>
      </c>
      <c r="B8" t="s">
        <v>4</v>
      </c>
      <c r="C8" s="2">
        <v>16.68</v>
      </c>
      <c r="D8" s="1">
        <f>AVERAGE(C8:C10)</f>
        <v>16.54</v>
      </c>
      <c r="E8" s="2">
        <v>21.87</v>
      </c>
      <c r="F8" s="1">
        <f>E8-D8</f>
        <v>5.3300000000000018</v>
      </c>
      <c r="G8" s="1">
        <f>G7</f>
        <v>6.9533333333333323</v>
      </c>
      <c r="H8" s="1">
        <f>F8-G8</f>
        <v>-1.6233333333333304</v>
      </c>
      <c r="I8" s="16">
        <f>POWER(2,-H8)</f>
        <v>3.0808604446270942</v>
      </c>
      <c r="J8" s="20"/>
      <c r="M8" s="4"/>
      <c r="N8" s="4"/>
      <c r="O8" s="4"/>
    </row>
    <row r="9" spans="1:16" s="2" customFormat="1">
      <c r="A9" s="2" t="s">
        <v>78</v>
      </c>
      <c r="B9" t="s">
        <v>4</v>
      </c>
      <c r="C9" s="2">
        <v>16.48</v>
      </c>
      <c r="D9" s="1">
        <f>AVERAGE(C8:C10)</f>
        <v>16.54</v>
      </c>
      <c r="E9" s="2">
        <v>21.77</v>
      </c>
      <c r="F9" s="1">
        <f t="shared" ref="F9:F10" si="4">E9-D9</f>
        <v>5.23</v>
      </c>
      <c r="G9" s="1">
        <f t="shared" si="3"/>
        <v>6.9533333333333323</v>
      </c>
      <c r="H9" s="1">
        <f t="shared" ref="H9:H10" si="5">F9-G9</f>
        <v>-1.7233333333333318</v>
      </c>
      <c r="I9" s="16">
        <f t="shared" ref="I9:I10" si="6">POWER(2,-H9)</f>
        <v>3.3019844663290878</v>
      </c>
      <c r="J9" s="20"/>
      <c r="M9" s="4"/>
      <c r="N9" s="4"/>
      <c r="O9" s="4"/>
    </row>
    <row r="10" spans="1:16" s="2" customFormat="1">
      <c r="A10" s="2" t="s">
        <v>77</v>
      </c>
      <c r="B10" t="s">
        <v>4</v>
      </c>
      <c r="C10" s="2">
        <v>16.46</v>
      </c>
      <c r="D10" s="1">
        <f>AVERAGE(C8:C10)</f>
        <v>16.54</v>
      </c>
      <c r="E10" s="2">
        <v>21.95</v>
      </c>
      <c r="F10" s="1">
        <f t="shared" si="4"/>
        <v>5.41</v>
      </c>
      <c r="G10" s="1">
        <f t="shared" si="3"/>
        <v>6.9533333333333323</v>
      </c>
      <c r="H10" s="1">
        <f t="shared" si="5"/>
        <v>-1.5433333333333321</v>
      </c>
      <c r="I10" s="16">
        <f t="shared" si="6"/>
        <v>2.9146715821338853</v>
      </c>
      <c r="J10" s="20"/>
      <c r="M10" s="4"/>
      <c r="N10" s="4"/>
      <c r="O10" s="4"/>
    </row>
    <row r="11" spans="1:16" s="2" customFormat="1">
      <c r="A11" s="2" t="s">
        <v>76</v>
      </c>
      <c r="B11" t="s">
        <v>4</v>
      </c>
      <c r="C11" s="2">
        <v>16.54</v>
      </c>
      <c r="D11" s="1">
        <f>AVERAGE(C11:C13)</f>
        <v>16.440000000000001</v>
      </c>
      <c r="E11" s="2">
        <v>25.48</v>
      </c>
      <c r="F11" s="1">
        <f>E11-D11</f>
        <v>9.0399999999999991</v>
      </c>
      <c r="G11" s="1">
        <f>AVERAGE(F11:F13)</f>
        <v>9.0699999999999985</v>
      </c>
      <c r="H11" s="1">
        <f>F11-G11</f>
        <v>-2.9999999999999361E-2</v>
      </c>
      <c r="I11" s="16">
        <f>POWER(2,-H11)</f>
        <v>1.0210121257071929</v>
      </c>
      <c r="J11" s="20" t="s">
        <v>84</v>
      </c>
      <c r="N11" s="4"/>
      <c r="O11" s="4"/>
      <c r="P11" s="4"/>
    </row>
    <row r="12" spans="1:16" s="2" customFormat="1">
      <c r="A12" s="2" t="s">
        <v>76</v>
      </c>
      <c r="B12" t="s">
        <v>4</v>
      </c>
      <c r="C12" s="2">
        <v>16.36</v>
      </c>
      <c r="D12" s="1">
        <f>AVERAGE(C11:C13)</f>
        <v>16.440000000000001</v>
      </c>
      <c r="E12" s="2">
        <v>25.54</v>
      </c>
      <c r="F12" s="1">
        <f t="shared" ref="F12:F16" si="7">E12-D12</f>
        <v>9.0999999999999979</v>
      </c>
      <c r="G12" s="1">
        <f>G11</f>
        <v>9.0699999999999985</v>
      </c>
      <c r="H12" s="1">
        <f t="shared" ref="H12:H16" si="8">F12-G12</f>
        <v>2.9999999999999361E-2</v>
      </c>
      <c r="I12" s="16">
        <f t="shared" ref="I12:I16" si="9">POWER(2,-H12)</f>
        <v>0.97942029758692717</v>
      </c>
      <c r="J12" s="20"/>
      <c r="N12" s="4"/>
      <c r="O12" s="4"/>
      <c r="P12" s="4"/>
    </row>
    <row r="13" spans="1:16" s="2" customFormat="1">
      <c r="A13" s="2" t="s">
        <v>75</v>
      </c>
      <c r="B13" t="s">
        <v>4</v>
      </c>
      <c r="C13" s="2">
        <v>16.420000000000002</v>
      </c>
      <c r="D13" s="1">
        <f>AVERAGE(C11:C13)</f>
        <v>16.440000000000001</v>
      </c>
      <c r="E13" s="2">
        <v>25.51</v>
      </c>
      <c r="F13" s="1">
        <f t="shared" si="7"/>
        <v>9.07</v>
      </c>
      <c r="G13" s="1">
        <f t="shared" ref="G13:G19" si="10">G12</f>
        <v>9.0699999999999985</v>
      </c>
      <c r="H13" s="1">
        <f t="shared" si="8"/>
        <v>0</v>
      </c>
      <c r="I13" s="16">
        <f t="shared" si="9"/>
        <v>1</v>
      </c>
      <c r="J13" s="20"/>
      <c r="N13" s="4"/>
      <c r="O13" s="4"/>
      <c r="P13" s="4"/>
    </row>
    <row r="14" spans="1:16" s="2" customFormat="1" ht="15.75">
      <c r="A14" s="5" t="s">
        <v>80</v>
      </c>
      <c r="B14" t="s">
        <v>4</v>
      </c>
      <c r="C14" s="2">
        <v>16.510000000000002</v>
      </c>
      <c r="D14" s="1">
        <f>AVERAGE(C14:C16)</f>
        <v>16.580000000000002</v>
      </c>
      <c r="E14" s="2">
        <v>23.54</v>
      </c>
      <c r="F14" s="1">
        <f t="shared" si="7"/>
        <v>6.9599999999999973</v>
      </c>
      <c r="G14" s="1">
        <f t="shared" si="10"/>
        <v>9.0699999999999985</v>
      </c>
      <c r="H14" s="1">
        <f t="shared" si="8"/>
        <v>-2.1100000000000012</v>
      </c>
      <c r="I14" s="16">
        <f t="shared" si="9"/>
        <v>4.3169129460177125</v>
      </c>
      <c r="J14" s="20"/>
      <c r="L14" s="4"/>
      <c r="M14" s="4"/>
      <c r="N14" s="4"/>
      <c r="O14" s="4"/>
      <c r="P14" s="4"/>
    </row>
    <row r="15" spans="1:16" s="2" customFormat="1" ht="15.75">
      <c r="A15" s="5" t="s">
        <v>80</v>
      </c>
      <c r="B15" t="s">
        <v>4</v>
      </c>
      <c r="C15" s="2">
        <v>16.61</v>
      </c>
      <c r="D15" s="1">
        <f>AVERAGE(C14:C16)</f>
        <v>16.580000000000002</v>
      </c>
      <c r="E15" s="2">
        <v>23.67</v>
      </c>
      <c r="F15" s="1">
        <f t="shared" si="7"/>
        <v>7.09</v>
      </c>
      <c r="G15" s="1">
        <f t="shared" si="10"/>
        <v>9.0699999999999985</v>
      </c>
      <c r="H15" s="1">
        <f t="shared" si="8"/>
        <v>-1.9799999999999986</v>
      </c>
      <c r="I15" s="16">
        <f t="shared" si="9"/>
        <v>3.9449308179734328</v>
      </c>
      <c r="J15" s="20"/>
      <c r="L15" s="4"/>
      <c r="M15" s="4"/>
      <c r="N15" s="4"/>
      <c r="O15" s="4"/>
      <c r="P15" s="4"/>
    </row>
    <row r="16" spans="1:16" s="2" customFormat="1" ht="15.75">
      <c r="A16" s="5" t="s">
        <v>79</v>
      </c>
      <c r="B16" t="s">
        <v>4</v>
      </c>
      <c r="C16" s="2">
        <v>16.62</v>
      </c>
      <c r="D16" s="1">
        <f>AVERAGE(C14:C16)</f>
        <v>16.580000000000002</v>
      </c>
      <c r="E16" s="2">
        <v>23.72</v>
      </c>
      <c r="F16" s="1">
        <f t="shared" si="7"/>
        <v>7.139999999999997</v>
      </c>
      <c r="G16" s="1">
        <f t="shared" si="10"/>
        <v>9.0699999999999985</v>
      </c>
      <c r="H16" s="1">
        <f t="shared" si="8"/>
        <v>-1.9300000000000015</v>
      </c>
      <c r="I16" s="16">
        <f t="shared" si="9"/>
        <v>3.8105519921757534</v>
      </c>
      <c r="J16" s="20"/>
      <c r="L16" s="4"/>
      <c r="M16" s="4"/>
      <c r="N16" s="4"/>
      <c r="O16" s="4"/>
    </row>
    <row r="17" spans="1:16" s="2" customFormat="1">
      <c r="A17" s="2" t="s">
        <v>78</v>
      </c>
      <c r="B17" t="s">
        <v>4</v>
      </c>
      <c r="C17" s="2">
        <v>16.68</v>
      </c>
      <c r="D17" s="1">
        <f>AVERAGE(C17:C19)</f>
        <v>16.54</v>
      </c>
      <c r="E17" s="2">
        <v>23.78</v>
      </c>
      <c r="F17" s="1">
        <f>E17-D17</f>
        <v>7.240000000000002</v>
      </c>
      <c r="G17" s="1">
        <f>G16</f>
        <v>9.0699999999999985</v>
      </c>
      <c r="H17" s="1">
        <f>F17-G17</f>
        <v>-1.8299999999999965</v>
      </c>
      <c r="I17" s="16">
        <f>POWER(2,-H17)</f>
        <v>3.5553707246662722</v>
      </c>
      <c r="J17" s="20"/>
      <c r="M17" s="4"/>
      <c r="N17" s="4"/>
      <c r="O17" s="4"/>
    </row>
    <row r="18" spans="1:16" s="2" customFormat="1">
      <c r="A18" s="2" t="s">
        <v>78</v>
      </c>
      <c r="B18" t="s">
        <v>4</v>
      </c>
      <c r="C18" s="2">
        <v>16.48</v>
      </c>
      <c r="D18" s="1">
        <f>AVERAGE(C17:C19)</f>
        <v>16.54</v>
      </c>
      <c r="E18" s="2">
        <v>23.64</v>
      </c>
      <c r="F18" s="1">
        <f t="shared" ref="F18:F19" si="11">E18-D18</f>
        <v>7.1000000000000014</v>
      </c>
      <c r="G18" s="1">
        <f t="shared" si="10"/>
        <v>9.0699999999999985</v>
      </c>
      <c r="H18" s="1">
        <f t="shared" ref="H18:H19" si="12">F18-G18</f>
        <v>-1.9699999999999971</v>
      </c>
      <c r="I18" s="16">
        <f t="shared" ref="I18:I19" si="13">POWER(2,-H18)</f>
        <v>3.9176811903476998</v>
      </c>
      <c r="J18" s="20"/>
      <c r="M18" s="4"/>
      <c r="N18" s="4"/>
      <c r="O18" s="4"/>
    </row>
    <row r="19" spans="1:16" s="2" customFormat="1">
      <c r="A19" s="2" t="s">
        <v>77</v>
      </c>
      <c r="B19" t="s">
        <v>4</v>
      </c>
      <c r="C19" s="2">
        <v>16.46</v>
      </c>
      <c r="D19" s="1">
        <f>AVERAGE(C17:C19)</f>
        <v>16.54</v>
      </c>
      <c r="E19" s="2">
        <v>23.8</v>
      </c>
      <c r="F19" s="1">
        <f t="shared" si="11"/>
        <v>7.2600000000000016</v>
      </c>
      <c r="G19" s="1">
        <f t="shared" si="10"/>
        <v>9.0699999999999985</v>
      </c>
      <c r="H19" s="1">
        <f t="shared" si="12"/>
        <v>-1.8099999999999969</v>
      </c>
      <c r="I19" s="16">
        <f t="shared" si="13"/>
        <v>3.5064228852641324</v>
      </c>
      <c r="J19" s="20"/>
      <c r="M19" s="4"/>
      <c r="N19" s="4"/>
      <c r="O19" s="4"/>
    </row>
    <row r="20" spans="1:16" s="2" customFormat="1">
      <c r="A20" s="2" t="s">
        <v>76</v>
      </c>
      <c r="B20" t="s">
        <v>4</v>
      </c>
      <c r="C20" s="2">
        <v>16.54</v>
      </c>
      <c r="D20" s="1">
        <f>AVERAGE(C20:C22)</f>
        <v>16.440000000000001</v>
      </c>
      <c r="E20" s="2">
        <v>22.42</v>
      </c>
      <c r="F20" s="1">
        <f>E20-D20</f>
        <v>5.98</v>
      </c>
      <c r="G20" s="1">
        <f>AVERAGE(F20:F22)</f>
        <v>5.9399999999999986</v>
      </c>
      <c r="H20" s="1">
        <f>F20-G20</f>
        <v>4.0000000000001812E-2</v>
      </c>
      <c r="I20" s="16">
        <f>POWER(2,-H20)</f>
        <v>0.9726549474122842</v>
      </c>
      <c r="J20" s="20" t="s">
        <v>86</v>
      </c>
      <c r="N20" s="4"/>
      <c r="O20" s="4"/>
      <c r="P20" s="4"/>
    </row>
    <row r="21" spans="1:16" s="2" customFormat="1">
      <c r="A21" s="2" t="s">
        <v>76</v>
      </c>
      <c r="B21" t="s">
        <v>4</v>
      </c>
      <c r="C21" s="2">
        <v>16.36</v>
      </c>
      <c r="D21" s="1">
        <f>AVERAGE(C20:C22)</f>
        <v>16.440000000000001</v>
      </c>
      <c r="E21" s="2">
        <v>22.38</v>
      </c>
      <c r="F21" s="1">
        <f t="shared" ref="F21:F25" si="14">E21-D21</f>
        <v>5.9399999999999977</v>
      </c>
      <c r="G21" s="1">
        <f>G20</f>
        <v>5.9399999999999986</v>
      </c>
      <c r="H21" s="1">
        <f t="shared" ref="H21:H25" si="15">F21-G21</f>
        <v>0</v>
      </c>
      <c r="I21" s="16">
        <f t="shared" ref="I21:I25" si="16">POWER(2,-H21)</f>
        <v>1</v>
      </c>
      <c r="J21" s="20"/>
      <c r="N21" s="4"/>
      <c r="O21" s="4"/>
      <c r="P21" s="4"/>
    </row>
    <row r="22" spans="1:16" s="2" customFormat="1">
      <c r="A22" s="2" t="s">
        <v>75</v>
      </c>
      <c r="B22" t="s">
        <v>4</v>
      </c>
      <c r="C22" s="2">
        <v>16.420000000000002</v>
      </c>
      <c r="D22" s="1">
        <f>AVERAGE(C20:C22)</f>
        <v>16.440000000000001</v>
      </c>
      <c r="E22" s="2">
        <v>22.34</v>
      </c>
      <c r="F22" s="1">
        <f t="shared" si="14"/>
        <v>5.8999999999999986</v>
      </c>
      <c r="G22" s="1">
        <f t="shared" ref="G22:G28" si="17">G21</f>
        <v>5.9399999999999986</v>
      </c>
      <c r="H22" s="1">
        <f t="shared" si="15"/>
        <v>-4.0000000000000036E-2</v>
      </c>
      <c r="I22" s="16">
        <f t="shared" si="16"/>
        <v>1.0281138266560665</v>
      </c>
      <c r="J22" s="20"/>
      <c r="N22" s="4"/>
      <c r="O22" s="4"/>
      <c r="P22" s="4"/>
    </row>
    <row r="23" spans="1:16" s="2" customFormat="1" ht="15.75">
      <c r="A23" s="5" t="s">
        <v>80</v>
      </c>
      <c r="B23" t="s">
        <v>4</v>
      </c>
      <c r="C23" s="2">
        <v>16.510000000000002</v>
      </c>
      <c r="D23" s="1">
        <f>AVERAGE(C23:C25)</f>
        <v>16.580000000000002</v>
      </c>
      <c r="E23" s="2">
        <v>20.47</v>
      </c>
      <c r="F23" s="1">
        <f t="shared" si="14"/>
        <v>3.889999999999997</v>
      </c>
      <c r="G23" s="1">
        <f t="shared" si="17"/>
        <v>5.9399999999999986</v>
      </c>
      <c r="H23" s="1">
        <f t="shared" si="15"/>
        <v>-2.0500000000000016</v>
      </c>
      <c r="I23" s="16">
        <f t="shared" si="16"/>
        <v>4.1410596953655148</v>
      </c>
      <c r="J23" s="20"/>
      <c r="L23" s="4"/>
      <c r="M23" s="4"/>
      <c r="N23" s="4"/>
      <c r="O23" s="4"/>
      <c r="P23" s="4"/>
    </row>
    <row r="24" spans="1:16" s="2" customFormat="1" ht="15.75">
      <c r="A24" s="5" t="s">
        <v>80</v>
      </c>
      <c r="B24" t="s">
        <v>4</v>
      </c>
      <c r="C24" s="2">
        <v>16.61</v>
      </c>
      <c r="D24" s="1">
        <f>AVERAGE(C23:C25)</f>
        <v>16.580000000000002</v>
      </c>
      <c r="E24" s="2">
        <v>20.36</v>
      </c>
      <c r="F24" s="1">
        <f t="shared" si="14"/>
        <v>3.7799999999999976</v>
      </c>
      <c r="G24" s="1">
        <f t="shared" si="17"/>
        <v>5.9399999999999986</v>
      </c>
      <c r="H24" s="1">
        <f t="shared" si="15"/>
        <v>-2.160000000000001</v>
      </c>
      <c r="I24" s="16">
        <f t="shared" si="16"/>
        <v>4.4691485522888827</v>
      </c>
      <c r="J24" s="20"/>
      <c r="L24" s="4"/>
      <c r="M24" s="4"/>
      <c r="N24" s="4"/>
      <c r="O24" s="4"/>
      <c r="P24" s="4"/>
    </row>
    <row r="25" spans="1:16" s="2" customFormat="1" ht="15.75">
      <c r="A25" s="5" t="s">
        <v>79</v>
      </c>
      <c r="B25" t="s">
        <v>4</v>
      </c>
      <c r="C25" s="2">
        <v>16.62</v>
      </c>
      <c r="D25" s="1">
        <f>AVERAGE(C23:C25)</f>
        <v>16.580000000000002</v>
      </c>
      <c r="E25" s="2">
        <v>20.47</v>
      </c>
      <c r="F25" s="1">
        <f t="shared" si="14"/>
        <v>3.889999999999997</v>
      </c>
      <c r="G25" s="1">
        <f t="shared" si="17"/>
        <v>5.9399999999999986</v>
      </c>
      <c r="H25" s="1">
        <f t="shared" si="15"/>
        <v>-2.0500000000000016</v>
      </c>
      <c r="I25" s="16">
        <f t="shared" si="16"/>
        <v>4.1410596953655148</v>
      </c>
      <c r="J25" s="20"/>
      <c r="L25" s="4"/>
      <c r="M25" s="4"/>
      <c r="N25" s="4"/>
      <c r="O25" s="4"/>
    </row>
    <row r="26" spans="1:16" s="2" customFormat="1">
      <c r="A26" s="2" t="s">
        <v>78</v>
      </c>
      <c r="B26" t="s">
        <v>4</v>
      </c>
      <c r="C26" s="2">
        <v>16.68</v>
      </c>
      <c r="D26" s="1">
        <f>AVERAGE(C26:C28)</f>
        <v>16.54</v>
      </c>
      <c r="E26" s="2">
        <v>19.649999999999999</v>
      </c>
      <c r="F26" s="1">
        <f>E26-D26</f>
        <v>3.1099999999999994</v>
      </c>
      <c r="G26" s="1">
        <f>G25</f>
        <v>5.9399999999999986</v>
      </c>
      <c r="H26" s="1">
        <f>F26-G26</f>
        <v>-2.8299999999999992</v>
      </c>
      <c r="I26" s="16">
        <f>POWER(2,-H26)</f>
        <v>7.110741449332556</v>
      </c>
      <c r="J26" s="20"/>
      <c r="M26" s="4"/>
      <c r="N26" s="4"/>
      <c r="O26" s="4"/>
    </row>
    <row r="27" spans="1:16" s="2" customFormat="1">
      <c r="A27" s="2" t="s">
        <v>78</v>
      </c>
      <c r="B27" t="s">
        <v>4</v>
      </c>
      <c r="C27" s="2">
        <v>16.48</v>
      </c>
      <c r="D27" s="1">
        <f>AVERAGE(C26:C28)</f>
        <v>16.54</v>
      </c>
      <c r="E27" s="2">
        <v>19.53</v>
      </c>
      <c r="F27" s="1">
        <f t="shared" ref="F27:F28" si="18">E27-D27</f>
        <v>2.990000000000002</v>
      </c>
      <c r="G27" s="1">
        <f t="shared" si="17"/>
        <v>5.9399999999999986</v>
      </c>
      <c r="H27" s="1">
        <f t="shared" ref="H27:H28" si="19">F27-G27</f>
        <v>-2.9499999999999966</v>
      </c>
      <c r="I27" s="16">
        <f t="shared" ref="I27:I28" si="20">POWER(2,-H27)</f>
        <v>7.7274906313987461</v>
      </c>
      <c r="J27" s="20"/>
      <c r="M27" s="4"/>
      <c r="N27" s="4"/>
      <c r="O27" s="4"/>
    </row>
    <row r="28" spans="1:16" s="2" customFormat="1">
      <c r="A28" s="2" t="s">
        <v>77</v>
      </c>
      <c r="B28" t="s">
        <v>4</v>
      </c>
      <c r="C28" s="2">
        <v>16.46</v>
      </c>
      <c r="D28" s="1">
        <f>AVERAGE(C26:C28)</f>
        <v>16.54</v>
      </c>
      <c r="E28" s="2">
        <v>19.57</v>
      </c>
      <c r="F28" s="1">
        <f t="shared" si="18"/>
        <v>3.0300000000000011</v>
      </c>
      <c r="G28" s="1">
        <f t="shared" si="17"/>
        <v>5.9399999999999986</v>
      </c>
      <c r="H28" s="1">
        <f t="shared" si="19"/>
        <v>-2.9099999999999975</v>
      </c>
      <c r="I28" s="16">
        <f t="shared" si="20"/>
        <v>7.5161819937120811</v>
      </c>
      <c r="J28" s="20"/>
      <c r="M28" s="4"/>
      <c r="N28" s="4"/>
      <c r="O28" s="4"/>
    </row>
    <row r="29" spans="1:16">
      <c r="A29" s="2" t="s">
        <v>76</v>
      </c>
      <c r="B29" t="s">
        <v>4</v>
      </c>
      <c r="C29" s="2">
        <v>16.54</v>
      </c>
      <c r="D29" s="1">
        <f>AVERAGE(C29:C31)</f>
        <v>16.440000000000001</v>
      </c>
      <c r="E29" s="2">
        <v>25.21</v>
      </c>
      <c r="F29" s="1">
        <f>E29-D29</f>
        <v>8.77</v>
      </c>
      <c r="G29" s="1">
        <f>AVERAGE(F29:F31)</f>
        <v>8.879999999999999</v>
      </c>
      <c r="H29" s="1">
        <f>F29-G29</f>
        <v>-0.10999999999999943</v>
      </c>
      <c r="I29" s="16">
        <f>POWER(2,-H29)</f>
        <v>1.0792282365044268</v>
      </c>
      <c r="J29" s="20" t="s">
        <v>87</v>
      </c>
    </row>
    <row r="30" spans="1:16">
      <c r="A30" s="2" t="s">
        <v>76</v>
      </c>
      <c r="B30" t="s">
        <v>4</v>
      </c>
      <c r="C30" s="2">
        <v>16.36</v>
      </c>
      <c r="D30" s="1">
        <f>AVERAGE(C29:C31)</f>
        <v>16.440000000000001</v>
      </c>
      <c r="E30" s="2">
        <v>25.25</v>
      </c>
      <c r="F30" s="1">
        <f t="shared" ref="F30:F34" si="21">E30-D30</f>
        <v>8.8099999999999987</v>
      </c>
      <c r="G30" s="1">
        <f>G29</f>
        <v>8.879999999999999</v>
      </c>
      <c r="H30" s="1">
        <f t="shared" ref="H30:H34" si="22">F30-G30</f>
        <v>-7.0000000000000284E-2</v>
      </c>
      <c r="I30" s="16">
        <f t="shared" ref="I30:I34" si="23">POWER(2,-H30)</f>
        <v>1.0497166836230676</v>
      </c>
      <c r="J30" s="20"/>
    </row>
    <row r="31" spans="1:16">
      <c r="A31" s="2" t="s">
        <v>75</v>
      </c>
      <c r="B31" t="s">
        <v>4</v>
      </c>
      <c r="C31" s="2">
        <v>16.420000000000002</v>
      </c>
      <c r="D31" s="1">
        <f>AVERAGE(C29:C31)</f>
        <v>16.440000000000001</v>
      </c>
      <c r="E31" s="2">
        <v>25.5</v>
      </c>
      <c r="F31" s="1">
        <f t="shared" si="21"/>
        <v>9.0599999999999987</v>
      </c>
      <c r="G31" s="1">
        <f t="shared" ref="G31:G37" si="24">G30</f>
        <v>8.879999999999999</v>
      </c>
      <c r="H31" s="1">
        <f t="shared" si="22"/>
        <v>0.17999999999999972</v>
      </c>
      <c r="I31" s="16">
        <f t="shared" si="23"/>
        <v>0.88270299629065507</v>
      </c>
      <c r="J31" s="20"/>
    </row>
    <row r="32" spans="1:16" ht="15.75">
      <c r="A32" s="5" t="s">
        <v>80</v>
      </c>
      <c r="B32" t="s">
        <v>4</v>
      </c>
      <c r="C32" s="2">
        <v>16.510000000000002</v>
      </c>
      <c r="D32" s="1">
        <f>AVERAGE(C32:C34)</f>
        <v>16.580000000000002</v>
      </c>
      <c r="E32" s="2">
        <v>23.73</v>
      </c>
      <c r="F32" s="1">
        <f t="shared" si="21"/>
        <v>7.1499999999999986</v>
      </c>
      <c r="G32" s="1">
        <f t="shared" si="24"/>
        <v>8.879999999999999</v>
      </c>
      <c r="H32" s="1">
        <f t="shared" si="22"/>
        <v>-1.7300000000000004</v>
      </c>
      <c r="I32" s="16">
        <f t="shared" si="23"/>
        <v>3.3172781832577676</v>
      </c>
      <c r="J32" s="20"/>
    </row>
    <row r="33" spans="1:10" ht="15.75">
      <c r="A33" s="5" t="s">
        <v>80</v>
      </c>
      <c r="B33" t="s">
        <v>4</v>
      </c>
      <c r="C33" s="2">
        <v>16.61</v>
      </c>
      <c r="D33" s="1">
        <f>AVERAGE(C32:C34)</f>
        <v>16.580000000000002</v>
      </c>
      <c r="E33" s="2">
        <v>23.6</v>
      </c>
      <c r="F33" s="1">
        <f t="shared" si="21"/>
        <v>7.02</v>
      </c>
      <c r="G33" s="1">
        <f t="shared" si="24"/>
        <v>8.879999999999999</v>
      </c>
      <c r="H33" s="1">
        <f t="shared" si="22"/>
        <v>-1.8599999999999994</v>
      </c>
      <c r="I33" s="16">
        <f t="shared" si="23"/>
        <v>3.6300766212686417</v>
      </c>
      <c r="J33" s="20"/>
    </row>
    <row r="34" spans="1:10" ht="15.75">
      <c r="A34" s="5" t="s">
        <v>79</v>
      </c>
      <c r="B34" t="s">
        <v>4</v>
      </c>
      <c r="C34" s="2">
        <v>16.62</v>
      </c>
      <c r="D34" s="1">
        <f>AVERAGE(C32:C34)</f>
        <v>16.580000000000002</v>
      </c>
      <c r="E34" s="2">
        <v>23.54</v>
      </c>
      <c r="F34" s="1">
        <f t="shared" si="21"/>
        <v>6.9599999999999973</v>
      </c>
      <c r="G34" s="1">
        <f t="shared" si="24"/>
        <v>8.879999999999999</v>
      </c>
      <c r="H34" s="1">
        <f t="shared" si="22"/>
        <v>-1.9200000000000017</v>
      </c>
      <c r="I34" s="16">
        <f t="shared" si="23"/>
        <v>3.784230586902388</v>
      </c>
      <c r="J34" s="20"/>
    </row>
    <row r="35" spans="1:10">
      <c r="A35" s="2" t="s">
        <v>78</v>
      </c>
      <c r="B35" t="s">
        <v>4</v>
      </c>
      <c r="C35" s="2">
        <v>16.68</v>
      </c>
      <c r="D35" s="1">
        <f>AVERAGE(C35:C37)</f>
        <v>16.54</v>
      </c>
      <c r="E35" s="2">
        <v>24.07</v>
      </c>
      <c r="F35" s="1">
        <f>E35-D35</f>
        <v>7.5300000000000011</v>
      </c>
      <c r="G35" s="1">
        <f>G34</f>
        <v>8.879999999999999</v>
      </c>
      <c r="H35" s="1">
        <f>F35-G35</f>
        <v>-1.3499999999999979</v>
      </c>
      <c r="I35" s="16">
        <f>POWER(2,-H35)</f>
        <v>2.5491212546385205</v>
      </c>
      <c r="J35" s="20"/>
    </row>
    <row r="36" spans="1:10">
      <c r="A36" s="2" t="s">
        <v>78</v>
      </c>
      <c r="B36" t="s">
        <v>4</v>
      </c>
      <c r="C36" s="2">
        <v>16.48</v>
      </c>
      <c r="D36" s="1">
        <f>AVERAGE(C35:C37)</f>
        <v>16.54</v>
      </c>
      <c r="E36" s="2">
        <v>23.99</v>
      </c>
      <c r="F36" s="1">
        <f t="shared" ref="F36:F37" si="25">E36-D36</f>
        <v>7.4499999999999993</v>
      </c>
      <c r="G36" s="1">
        <f t="shared" si="24"/>
        <v>8.879999999999999</v>
      </c>
      <c r="H36" s="1">
        <f t="shared" ref="H36:H37" si="26">F36-G36</f>
        <v>-1.4299999999999997</v>
      </c>
      <c r="I36" s="16">
        <f t="shared" ref="I36:I37" si="27">POWER(2,-H36)</f>
        <v>2.69446715373138</v>
      </c>
      <c r="J36" s="20"/>
    </row>
    <row r="37" spans="1:10">
      <c r="A37" s="2" t="s">
        <v>77</v>
      </c>
      <c r="B37" t="s">
        <v>4</v>
      </c>
      <c r="C37" s="2">
        <v>16.46</v>
      </c>
      <c r="D37" s="1">
        <f>AVERAGE(C35:C37)</f>
        <v>16.54</v>
      </c>
      <c r="E37" s="2">
        <v>24.05</v>
      </c>
      <c r="F37" s="1">
        <f t="shared" si="25"/>
        <v>7.5100000000000016</v>
      </c>
      <c r="G37" s="1">
        <f t="shared" si="24"/>
        <v>8.879999999999999</v>
      </c>
      <c r="H37" s="1">
        <f t="shared" si="26"/>
        <v>-1.3699999999999974</v>
      </c>
      <c r="I37" s="16">
        <f t="shared" si="27"/>
        <v>2.5847056612749797</v>
      </c>
      <c r="J37" s="20"/>
    </row>
    <row r="38" spans="1:10">
      <c r="A38" s="2" t="s">
        <v>76</v>
      </c>
      <c r="B38" t="s">
        <v>4</v>
      </c>
      <c r="C38" s="2">
        <v>16.54</v>
      </c>
      <c r="D38" s="1">
        <f>AVERAGE(C38:C40)</f>
        <v>16.440000000000001</v>
      </c>
      <c r="E38" s="2">
        <v>17.03</v>
      </c>
      <c r="F38" s="1">
        <f>E38-D38</f>
        <v>0.58999999999999986</v>
      </c>
      <c r="G38" s="1">
        <f>AVERAGE(F38:F40)</f>
        <v>0.61666666666666592</v>
      </c>
      <c r="H38" s="1">
        <f>F38-G38</f>
        <v>-2.6666666666666061E-2</v>
      </c>
      <c r="I38" s="16">
        <f>POWER(2,-H38)</f>
        <v>1.018655809957292</v>
      </c>
      <c r="J38" s="20" t="s">
        <v>88</v>
      </c>
    </row>
    <row r="39" spans="1:10">
      <c r="A39" s="2" t="s">
        <v>76</v>
      </c>
      <c r="B39" t="s">
        <v>4</v>
      </c>
      <c r="C39" s="2">
        <v>16.36</v>
      </c>
      <c r="D39" s="1">
        <f>AVERAGE(C38:C40)</f>
        <v>16.440000000000001</v>
      </c>
      <c r="E39" s="2">
        <v>17.04</v>
      </c>
      <c r="F39" s="1">
        <f t="shared" ref="F39:F43" si="28">E39-D39</f>
        <v>0.59999999999999787</v>
      </c>
      <c r="G39" s="1">
        <f>G38</f>
        <v>0.61666666666666592</v>
      </c>
      <c r="H39" s="1">
        <f t="shared" ref="H39:H43" si="29">F39-G39</f>
        <v>-1.6666666666668051E-2</v>
      </c>
      <c r="I39" s="16">
        <f t="shared" ref="I39:I43" si="30">POWER(2,-H39)</f>
        <v>1.0116194403019234</v>
      </c>
      <c r="J39" s="20"/>
    </row>
    <row r="40" spans="1:10">
      <c r="A40" s="2" t="s">
        <v>75</v>
      </c>
      <c r="B40" t="s">
        <v>4</v>
      </c>
      <c r="C40" s="2">
        <v>16.420000000000002</v>
      </c>
      <c r="D40" s="1">
        <f>AVERAGE(C38:C40)</f>
        <v>16.440000000000001</v>
      </c>
      <c r="E40" s="2">
        <v>17.100000000000001</v>
      </c>
      <c r="F40" s="1">
        <f t="shared" si="28"/>
        <v>0.66000000000000014</v>
      </c>
      <c r="G40" s="1">
        <f t="shared" ref="G40:G46" si="31">G39</f>
        <v>0.61666666666666592</v>
      </c>
      <c r="H40" s="1">
        <f t="shared" si="29"/>
        <v>4.3333333333334223E-2</v>
      </c>
      <c r="I40" s="16">
        <f t="shared" si="30"/>
        <v>0.97041023149354</v>
      </c>
      <c r="J40" s="20"/>
    </row>
    <row r="41" spans="1:10" ht="15.75">
      <c r="A41" s="5" t="s">
        <v>80</v>
      </c>
      <c r="B41" t="s">
        <v>4</v>
      </c>
      <c r="C41" s="2">
        <v>16.510000000000002</v>
      </c>
      <c r="D41" s="1">
        <f>AVERAGE(C41:C43)</f>
        <v>16.580000000000002</v>
      </c>
      <c r="E41" s="2">
        <v>16.29</v>
      </c>
      <c r="F41" s="1">
        <f t="shared" si="28"/>
        <v>-0.2900000000000027</v>
      </c>
      <c r="G41" s="1">
        <f t="shared" si="31"/>
        <v>0.61666666666666592</v>
      </c>
      <c r="H41" s="1">
        <f t="shared" si="29"/>
        <v>-0.90666666666666862</v>
      </c>
      <c r="I41" s="16">
        <f t="shared" si="30"/>
        <v>1.8747089931199628</v>
      </c>
      <c r="J41" s="20"/>
    </row>
    <row r="42" spans="1:10" ht="15.75">
      <c r="A42" s="5" t="s">
        <v>80</v>
      </c>
      <c r="B42" t="s">
        <v>4</v>
      </c>
      <c r="C42" s="2">
        <v>16.61</v>
      </c>
      <c r="D42" s="1">
        <f>AVERAGE(C41:C43)</f>
        <v>16.580000000000002</v>
      </c>
      <c r="E42" s="2">
        <v>16.350000000000001</v>
      </c>
      <c r="F42" s="1">
        <f t="shared" si="28"/>
        <v>-0.23000000000000043</v>
      </c>
      <c r="G42" s="1">
        <f t="shared" si="31"/>
        <v>0.61666666666666592</v>
      </c>
      <c r="H42" s="1">
        <f t="shared" si="29"/>
        <v>-0.84666666666666635</v>
      </c>
      <c r="I42" s="16">
        <f t="shared" si="30"/>
        <v>1.7983410712763712</v>
      </c>
      <c r="J42" s="20"/>
    </row>
    <row r="43" spans="1:10" ht="15.75">
      <c r="A43" s="5" t="s">
        <v>79</v>
      </c>
      <c r="B43" t="s">
        <v>4</v>
      </c>
      <c r="C43" s="2">
        <v>16.62</v>
      </c>
      <c r="D43" s="1">
        <f>AVERAGE(C41:C43)</f>
        <v>16.580000000000002</v>
      </c>
      <c r="E43" s="2">
        <v>16.28</v>
      </c>
      <c r="F43" s="1">
        <f t="shared" si="28"/>
        <v>-0.30000000000000071</v>
      </c>
      <c r="G43" s="1">
        <f t="shared" si="31"/>
        <v>0.61666666666666592</v>
      </c>
      <c r="H43" s="1">
        <f t="shared" si="29"/>
        <v>-0.91666666666666663</v>
      </c>
      <c r="I43" s="16">
        <f t="shared" si="30"/>
        <v>1.8877486253633868</v>
      </c>
      <c r="J43" s="20"/>
    </row>
    <row r="44" spans="1:10">
      <c r="A44" s="2" t="s">
        <v>78</v>
      </c>
      <c r="B44" t="s">
        <v>4</v>
      </c>
      <c r="C44" s="2">
        <v>16.68</v>
      </c>
      <c r="D44" s="1">
        <f>AVERAGE(C44:C46)</f>
        <v>16.54</v>
      </c>
      <c r="E44" s="2">
        <v>15.99</v>
      </c>
      <c r="F44" s="1">
        <f>E44-D44</f>
        <v>-0.54999999999999893</v>
      </c>
      <c r="G44" s="1">
        <f>G43</f>
        <v>0.61666666666666592</v>
      </c>
      <c r="H44" s="1">
        <f>F44-G44</f>
        <v>-1.1666666666666647</v>
      </c>
      <c r="I44" s="16">
        <f>POWER(2,-H44)</f>
        <v>2.2449240966187429</v>
      </c>
      <c r="J44" s="20"/>
    </row>
    <row r="45" spans="1:10">
      <c r="A45" s="2" t="s">
        <v>78</v>
      </c>
      <c r="B45" t="s">
        <v>4</v>
      </c>
      <c r="C45" s="2">
        <v>16.48</v>
      </c>
      <c r="D45" s="1">
        <f>AVERAGE(C44:C46)</f>
        <v>16.54</v>
      </c>
      <c r="E45" s="2">
        <v>15.65</v>
      </c>
      <c r="F45" s="1">
        <f t="shared" ref="F45:F46" si="32">E45-D45</f>
        <v>-0.88999999999999879</v>
      </c>
      <c r="G45" s="1">
        <f t="shared" si="31"/>
        <v>0.61666666666666592</v>
      </c>
      <c r="H45" s="1">
        <f t="shared" ref="H45:H46" si="33">F45-G45</f>
        <v>-1.5066666666666646</v>
      </c>
      <c r="I45" s="16">
        <f t="shared" ref="I45:I46" si="34">POWER(2,-H45)</f>
        <v>2.8415274782579476</v>
      </c>
      <c r="J45" s="20"/>
    </row>
    <row r="46" spans="1:10">
      <c r="A46" s="2" t="s">
        <v>77</v>
      </c>
      <c r="B46" t="s">
        <v>4</v>
      </c>
      <c r="C46" s="2">
        <v>16.46</v>
      </c>
      <c r="D46" s="1">
        <f>AVERAGE(C44:C46)</f>
        <v>16.54</v>
      </c>
      <c r="E46" s="2">
        <v>15.77</v>
      </c>
      <c r="F46" s="1">
        <f t="shared" si="32"/>
        <v>-0.76999999999999957</v>
      </c>
      <c r="G46" s="1">
        <f t="shared" si="31"/>
        <v>0.61666666666666592</v>
      </c>
      <c r="H46" s="1">
        <f t="shared" si="33"/>
        <v>-1.3866666666666654</v>
      </c>
      <c r="I46" s="16">
        <f t="shared" si="34"/>
        <v>2.6147384944042078</v>
      </c>
      <c r="J46" s="20"/>
    </row>
    <row r="47" spans="1:10">
      <c r="A47" s="2" t="s">
        <v>76</v>
      </c>
      <c r="B47" t="s">
        <v>4</v>
      </c>
      <c r="C47" s="2">
        <v>16.54</v>
      </c>
      <c r="D47" s="1">
        <f>AVERAGE(C47:C49)</f>
        <v>16.440000000000001</v>
      </c>
      <c r="E47" s="2">
        <v>31.56</v>
      </c>
      <c r="F47" s="1">
        <f>E47-D47</f>
        <v>15.119999999999997</v>
      </c>
      <c r="G47" s="1">
        <f>AVERAGE(F47:F49)</f>
        <v>15.486666666666666</v>
      </c>
      <c r="H47" s="1">
        <f>F47-G47</f>
        <v>-0.36666666666666892</v>
      </c>
      <c r="I47" s="16">
        <f>POWER(2,-H47)</f>
        <v>1.2893703084395811</v>
      </c>
      <c r="J47" s="20" t="s">
        <v>90</v>
      </c>
    </row>
    <row r="48" spans="1:10">
      <c r="A48" s="2" t="s">
        <v>76</v>
      </c>
      <c r="B48" t="s">
        <v>4</v>
      </c>
      <c r="C48" s="2">
        <v>16.36</v>
      </c>
      <c r="D48" s="1">
        <f>AVERAGE(C47:C49)</f>
        <v>16.440000000000001</v>
      </c>
      <c r="E48" s="2">
        <v>32.090000000000003</v>
      </c>
      <c r="F48" s="1">
        <f t="shared" ref="F48:F52" si="35">E48-D48</f>
        <v>15.650000000000002</v>
      </c>
      <c r="G48" s="1">
        <f>G47</f>
        <v>15.486666666666666</v>
      </c>
      <c r="H48" s="1">
        <f t="shared" ref="H48:H52" si="36">F48-G48</f>
        <v>0.16333333333333577</v>
      </c>
      <c r="I48" s="16">
        <f t="shared" ref="I48:I52" si="37">POWER(2,-H48)</f>
        <v>0.89295951106038063</v>
      </c>
      <c r="J48" s="20"/>
    </row>
    <row r="49" spans="1:10">
      <c r="A49" s="2" t="s">
        <v>75</v>
      </c>
      <c r="B49" t="s">
        <v>4</v>
      </c>
      <c r="C49" s="2">
        <v>16.420000000000002</v>
      </c>
      <c r="D49" s="1">
        <f>AVERAGE(C47:C49)</f>
        <v>16.440000000000001</v>
      </c>
      <c r="E49" s="2">
        <v>32.130000000000003</v>
      </c>
      <c r="F49" s="1">
        <f t="shared" si="35"/>
        <v>15.690000000000001</v>
      </c>
      <c r="G49" s="1">
        <f t="shared" ref="G49:G55" si="38">G48</f>
        <v>15.486666666666666</v>
      </c>
      <c r="H49" s="1">
        <f t="shared" si="36"/>
        <v>0.20333333333333492</v>
      </c>
      <c r="I49" s="16">
        <f t="shared" si="37"/>
        <v>0.86854148627173533</v>
      </c>
      <c r="J49" s="20"/>
    </row>
    <row r="50" spans="1:10" ht="15.75">
      <c r="A50" s="5" t="s">
        <v>80</v>
      </c>
      <c r="B50" t="s">
        <v>4</v>
      </c>
      <c r="C50" s="2">
        <v>16.510000000000002</v>
      </c>
      <c r="D50" s="1">
        <f>AVERAGE(C50:C52)</f>
        <v>16.580000000000002</v>
      </c>
      <c r="E50" s="2">
        <v>30.1</v>
      </c>
      <c r="F50" s="1">
        <f t="shared" si="35"/>
        <v>13.52</v>
      </c>
      <c r="G50" s="1">
        <f t="shared" si="38"/>
        <v>15.486666666666666</v>
      </c>
      <c r="H50" s="1">
        <f t="shared" si="36"/>
        <v>-1.9666666666666668</v>
      </c>
      <c r="I50" s="16">
        <f t="shared" si="37"/>
        <v>3.9086398737369841</v>
      </c>
      <c r="J50" s="20"/>
    </row>
    <row r="51" spans="1:10" ht="15.75">
      <c r="A51" s="5" t="s">
        <v>80</v>
      </c>
      <c r="B51" t="s">
        <v>4</v>
      </c>
      <c r="C51" s="2">
        <v>16.61</v>
      </c>
      <c r="D51" s="1">
        <f>AVERAGE(C50:C52)</f>
        <v>16.580000000000002</v>
      </c>
      <c r="E51" s="2">
        <v>30.08</v>
      </c>
      <c r="F51" s="1">
        <f t="shared" si="35"/>
        <v>13.499999999999996</v>
      </c>
      <c r="G51" s="1">
        <f t="shared" si="38"/>
        <v>15.486666666666666</v>
      </c>
      <c r="H51" s="1">
        <f t="shared" si="36"/>
        <v>-1.9866666666666699</v>
      </c>
      <c r="I51" s="16">
        <f t="shared" si="37"/>
        <v>3.9632024530609256</v>
      </c>
      <c r="J51" s="20"/>
    </row>
    <row r="52" spans="1:10" ht="15.75">
      <c r="A52" s="5" t="s">
        <v>79</v>
      </c>
      <c r="B52" t="s">
        <v>4</v>
      </c>
      <c r="C52" s="2">
        <v>16.62</v>
      </c>
      <c r="D52" s="1">
        <f>AVERAGE(C50:C52)</f>
        <v>16.580000000000002</v>
      </c>
      <c r="E52" s="2">
        <v>30.16</v>
      </c>
      <c r="F52" s="1">
        <f t="shared" si="35"/>
        <v>13.579999999999998</v>
      </c>
      <c r="G52" s="1">
        <f t="shared" si="38"/>
        <v>15.486666666666666</v>
      </c>
      <c r="H52" s="1">
        <f t="shared" si="36"/>
        <v>-1.9066666666666681</v>
      </c>
      <c r="I52" s="16">
        <f t="shared" si="37"/>
        <v>3.7494179862399237</v>
      </c>
      <c r="J52" s="20"/>
    </row>
    <row r="53" spans="1:10">
      <c r="A53" s="2" t="s">
        <v>78</v>
      </c>
      <c r="B53" t="s">
        <v>4</v>
      </c>
      <c r="C53" s="2">
        <v>16.68</v>
      </c>
      <c r="D53" s="1">
        <f>AVERAGE(C53:C55)</f>
        <v>16.54</v>
      </c>
      <c r="E53" s="2">
        <v>30.61</v>
      </c>
      <c r="F53" s="1">
        <f>E53-D53</f>
        <v>14.07</v>
      </c>
      <c r="G53" s="1">
        <f>G52</f>
        <v>15.486666666666666</v>
      </c>
      <c r="H53" s="1">
        <f>F53-G53</f>
        <v>-1.4166666666666661</v>
      </c>
      <c r="I53" s="16">
        <f>POWER(2,-H53)</f>
        <v>2.6696797083400674</v>
      </c>
      <c r="J53" s="20"/>
    </row>
    <row r="54" spans="1:10">
      <c r="A54" s="2" t="s">
        <v>78</v>
      </c>
      <c r="B54" t="s">
        <v>4</v>
      </c>
      <c r="C54" s="2">
        <v>16.48</v>
      </c>
      <c r="D54" s="1">
        <f>AVERAGE(C53:C55)</f>
        <v>16.54</v>
      </c>
      <c r="E54" s="2">
        <v>30.5</v>
      </c>
      <c r="F54" s="1">
        <f t="shared" ref="F54:F55" si="39">E54-D54</f>
        <v>13.96</v>
      </c>
      <c r="G54" s="1">
        <f t="shared" si="38"/>
        <v>15.486666666666666</v>
      </c>
      <c r="H54" s="1">
        <f t="shared" ref="H54:H55" si="40">F54-G54</f>
        <v>-1.5266666666666655</v>
      </c>
      <c r="I54" s="16">
        <f t="shared" ref="I54:I55" si="41">POWER(2,-H54)</f>
        <v>2.8811937236635035</v>
      </c>
      <c r="J54" s="20"/>
    </row>
    <row r="55" spans="1:10">
      <c r="A55" s="2" t="s">
        <v>77</v>
      </c>
      <c r="B55" t="s">
        <v>4</v>
      </c>
      <c r="C55" s="2">
        <v>16.46</v>
      </c>
      <c r="D55" s="1">
        <f>AVERAGE(C53:C55)</f>
        <v>16.54</v>
      </c>
      <c r="E55" s="2">
        <v>30.54</v>
      </c>
      <c r="F55" s="1">
        <f t="shared" si="39"/>
        <v>14</v>
      </c>
      <c r="G55" s="1">
        <f t="shared" si="38"/>
        <v>15.486666666666666</v>
      </c>
      <c r="H55" s="1">
        <f t="shared" si="40"/>
        <v>-1.4866666666666664</v>
      </c>
      <c r="I55" s="16">
        <f t="shared" si="41"/>
        <v>2.802407329774534</v>
      </c>
      <c r="J55" s="20"/>
    </row>
  </sheetData>
  <mergeCells count="6">
    <mergeCell ref="J47:J55"/>
    <mergeCell ref="J2:J10"/>
    <mergeCell ref="J11:J19"/>
    <mergeCell ref="J20:J28"/>
    <mergeCell ref="J29:J37"/>
    <mergeCell ref="J38:J46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563C-28BB-4EE6-A625-D2E65014A2CA}">
  <dimension ref="A1:M13"/>
  <sheetViews>
    <sheetView zoomScaleNormal="100" workbookViewId="0">
      <selection activeCell="L22" sqref="L22"/>
    </sheetView>
  </sheetViews>
  <sheetFormatPr defaultColWidth="9" defaultRowHeight="14.25"/>
  <cols>
    <col min="1" max="1" width="9" style="6"/>
    <col min="2" max="13" width="7.5" style="6" bestFit="1" customWidth="1"/>
    <col min="14" max="16384" width="9" style="6"/>
  </cols>
  <sheetData>
    <row r="1" spans="1:13">
      <c r="A1" s="2" t="s">
        <v>78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</row>
    <row r="2" spans="1:13">
      <c r="A2" s="6" t="s">
        <v>52</v>
      </c>
      <c r="B2" s="6">
        <v>3.6700000000000003E-2</v>
      </c>
      <c r="C2" s="6">
        <v>3.6299999999999999E-2</v>
      </c>
      <c r="D2" s="6">
        <v>4.7199999999999999E-2</v>
      </c>
      <c r="E2" s="6">
        <v>4.4999999999999998E-2</v>
      </c>
      <c r="F2" s="6">
        <v>4.1099999999999998E-2</v>
      </c>
      <c r="G2" s="6">
        <v>4.7199999999999999E-2</v>
      </c>
      <c r="H2" s="6">
        <v>3.7600000000000001E-2</v>
      </c>
      <c r="I2" s="6">
        <v>4.5400000000000003E-2</v>
      </c>
      <c r="J2" s="6">
        <v>4.5199999999999997E-2</v>
      </c>
      <c r="K2" s="6">
        <v>4.4400000000000002E-2</v>
      </c>
      <c r="L2" s="6">
        <v>4.1500000000000002E-2</v>
      </c>
      <c r="M2" s="6">
        <v>4.0099999999999997E-2</v>
      </c>
    </row>
    <row r="3" spans="1:13">
      <c r="A3" s="6" t="s">
        <v>53</v>
      </c>
      <c r="B3" s="6">
        <v>4.24E-2</v>
      </c>
      <c r="C3" s="6">
        <v>4.1799999999999997E-2</v>
      </c>
      <c r="D3" s="6">
        <v>4.2999999999999997E-2</v>
      </c>
      <c r="E3" s="7">
        <v>0.14499999999999999</v>
      </c>
      <c r="F3" s="7">
        <v>0.42680000000000001</v>
      </c>
      <c r="G3" s="7">
        <v>0.43980000000000002</v>
      </c>
      <c r="H3" s="8">
        <v>0.14130000000000001</v>
      </c>
      <c r="I3" s="8">
        <v>0.72689999999999999</v>
      </c>
      <c r="J3" s="8">
        <v>0.5796</v>
      </c>
      <c r="K3" s="6">
        <v>3.6600000000000001E-2</v>
      </c>
      <c r="L3" s="6">
        <v>4.2799999999999998E-2</v>
      </c>
      <c r="M3" s="6">
        <v>0.04</v>
      </c>
    </row>
    <row r="4" spans="1:13">
      <c r="A4" s="6" t="s">
        <v>54</v>
      </c>
      <c r="B4" s="6">
        <v>4.7600000000000003E-2</v>
      </c>
      <c r="C4" s="6">
        <v>3.8899999999999997E-2</v>
      </c>
      <c r="D4" s="6">
        <v>3.9E-2</v>
      </c>
      <c r="E4" s="7">
        <v>0.13919999999999999</v>
      </c>
      <c r="F4" s="7">
        <v>0.43630000000000002</v>
      </c>
      <c r="G4" s="7">
        <v>0.44359999999999999</v>
      </c>
      <c r="H4" s="8">
        <v>0.1459</v>
      </c>
      <c r="I4" s="8">
        <v>0.71120000000000005</v>
      </c>
      <c r="J4" s="8">
        <v>0.58389999999999997</v>
      </c>
      <c r="K4" s="6">
        <v>4.4200000000000003E-2</v>
      </c>
      <c r="L4" s="6">
        <v>3.9699999999999999E-2</v>
      </c>
      <c r="M4" s="6">
        <v>4.65E-2</v>
      </c>
    </row>
    <row r="5" spans="1:13">
      <c r="A5" s="6" t="s">
        <v>55</v>
      </c>
      <c r="B5" s="6">
        <v>4.5999999999999999E-2</v>
      </c>
      <c r="C5" s="6">
        <v>3.7199999999999997E-2</v>
      </c>
      <c r="D5" s="6">
        <v>3.61E-2</v>
      </c>
      <c r="E5" s="7">
        <v>0.1469</v>
      </c>
      <c r="F5" s="7">
        <v>0.44429999999999997</v>
      </c>
      <c r="G5" s="7">
        <v>0.45269999999999999</v>
      </c>
      <c r="H5" s="8">
        <v>0.14050000000000001</v>
      </c>
      <c r="I5" s="8">
        <v>0.73629999999999995</v>
      </c>
      <c r="J5" s="8">
        <v>0.59589999999999999</v>
      </c>
      <c r="K5" s="6">
        <v>4.7E-2</v>
      </c>
      <c r="L5" s="6">
        <v>3.9899999999999998E-2</v>
      </c>
      <c r="M5" s="6">
        <v>4.5100000000000001E-2</v>
      </c>
    </row>
    <row r="6" spans="1:13">
      <c r="A6" s="6" t="s">
        <v>56</v>
      </c>
      <c r="B6" s="6">
        <v>4.4200000000000003E-2</v>
      </c>
      <c r="C6" s="6">
        <v>4.5199999999999997E-2</v>
      </c>
      <c r="D6" s="6">
        <v>4.3799999999999999E-2</v>
      </c>
      <c r="E6" s="9">
        <v>0.14449999999999999</v>
      </c>
      <c r="F6" s="9">
        <v>1.0176000000000001</v>
      </c>
      <c r="G6" s="9">
        <v>0.7419</v>
      </c>
      <c r="H6" s="10">
        <v>0.1386</v>
      </c>
      <c r="I6" s="10">
        <v>1.2523</v>
      </c>
      <c r="J6" s="10">
        <v>0.90710000000000002</v>
      </c>
      <c r="K6" s="6">
        <v>3.6400000000000002E-2</v>
      </c>
      <c r="L6" s="6">
        <v>3.5999999999999997E-2</v>
      </c>
      <c r="M6" s="6">
        <v>4.6899999999999997E-2</v>
      </c>
    </row>
    <row r="7" spans="1:13">
      <c r="A7" s="6" t="s">
        <v>57</v>
      </c>
      <c r="B7" s="6">
        <v>4.5499999999999999E-2</v>
      </c>
      <c r="C7" s="6">
        <v>3.8699999999999998E-2</v>
      </c>
      <c r="D7" s="6">
        <v>3.6600000000000001E-2</v>
      </c>
      <c r="E7" s="9">
        <v>0.1386</v>
      </c>
      <c r="F7" s="9">
        <v>1.038</v>
      </c>
      <c r="G7" s="9">
        <v>0.73029999999999995</v>
      </c>
      <c r="H7" s="10">
        <v>0.14030000000000001</v>
      </c>
      <c r="I7" s="10">
        <v>1.2359</v>
      </c>
      <c r="J7" s="10">
        <v>0.93920000000000003</v>
      </c>
      <c r="K7" s="6">
        <v>3.9300000000000002E-2</v>
      </c>
      <c r="L7" s="6">
        <v>4.7100000000000003E-2</v>
      </c>
      <c r="M7" s="6">
        <v>4.2999999999999997E-2</v>
      </c>
    </row>
    <row r="8" spans="1:13">
      <c r="A8" s="6" t="s">
        <v>58</v>
      </c>
      <c r="B8" s="6">
        <v>3.9100000000000003E-2</v>
      </c>
      <c r="C8" s="6">
        <v>4.5900000000000003E-2</v>
      </c>
      <c r="D8" s="6">
        <v>3.8600000000000002E-2</v>
      </c>
      <c r="E8" s="9">
        <v>0.13880000000000001</v>
      </c>
      <c r="F8" s="9">
        <v>1.0201</v>
      </c>
      <c r="G8" s="9">
        <v>0.72599999999999998</v>
      </c>
      <c r="H8" s="10">
        <v>0.13850000000000001</v>
      </c>
      <c r="I8" s="10">
        <v>1.2666999999999999</v>
      </c>
      <c r="J8" s="10">
        <v>0.89770000000000005</v>
      </c>
      <c r="K8" s="6">
        <v>4.6199999999999998E-2</v>
      </c>
      <c r="L8" s="6">
        <v>3.9899999999999998E-2</v>
      </c>
      <c r="M8" s="6">
        <v>3.5999999999999997E-2</v>
      </c>
    </row>
    <row r="9" spans="1:13">
      <c r="A9" s="6" t="s">
        <v>59</v>
      </c>
      <c r="B9" s="6">
        <v>4.1799999999999997E-2</v>
      </c>
      <c r="C9" s="6">
        <v>3.9300000000000002E-2</v>
      </c>
      <c r="D9" s="6">
        <v>4.48E-2</v>
      </c>
      <c r="E9" s="6">
        <v>3.9399999999999998E-2</v>
      </c>
      <c r="F9" s="6">
        <v>3.9300000000000002E-2</v>
      </c>
      <c r="G9" s="6">
        <v>3.6400000000000002E-2</v>
      </c>
      <c r="H9" s="6">
        <v>3.9899999999999998E-2</v>
      </c>
      <c r="I9" s="6">
        <v>4.1399999999999999E-2</v>
      </c>
      <c r="J9" s="6">
        <v>4.3999999999999997E-2</v>
      </c>
      <c r="K9" s="6">
        <v>3.6999999999999998E-2</v>
      </c>
      <c r="L9" s="6">
        <v>4.2099999999999999E-2</v>
      </c>
      <c r="M9" s="6">
        <v>3.7900000000000003E-2</v>
      </c>
    </row>
    <row r="11" spans="1:13">
      <c r="E11" s="6" t="s">
        <v>51</v>
      </c>
      <c r="F11" s="11" t="s">
        <v>50</v>
      </c>
      <c r="G11" s="2" t="s">
        <v>122</v>
      </c>
      <c r="H11" s="6" t="s">
        <v>51</v>
      </c>
      <c r="I11" s="11" t="s">
        <v>50</v>
      </c>
      <c r="J11" s="2" t="s">
        <v>122</v>
      </c>
      <c r="L11" s="11"/>
      <c r="M11" s="11"/>
    </row>
    <row r="12" spans="1:13">
      <c r="E12" s="22" t="s">
        <v>61</v>
      </c>
      <c r="F12" s="22"/>
      <c r="G12" s="22"/>
      <c r="H12" s="22" t="s">
        <v>62</v>
      </c>
      <c r="I12" s="22"/>
      <c r="J12" s="22"/>
    </row>
    <row r="13" spans="1:13">
      <c r="E13" s="22" t="s">
        <v>63</v>
      </c>
      <c r="F13" s="22"/>
      <c r="G13" s="22"/>
      <c r="H13" s="22" t="s">
        <v>64</v>
      </c>
      <c r="I13" s="22"/>
      <c r="J13" s="22"/>
    </row>
  </sheetData>
  <mergeCells count="4">
    <mergeCell ref="E12:G12"/>
    <mergeCell ref="H12:J12"/>
    <mergeCell ref="E13:G13"/>
    <mergeCell ref="H13:J1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B157-B98D-4847-B267-54B063ED369E}">
  <dimension ref="A1:E4"/>
  <sheetViews>
    <sheetView workbookViewId="0">
      <selection activeCell="G23" sqref="G23"/>
    </sheetView>
  </sheetViews>
  <sheetFormatPr defaultRowHeight="14.25"/>
  <cols>
    <col min="1" max="1" width="11.75" bestFit="1" customWidth="1"/>
    <col min="4" max="4" width="13.125" bestFit="1" customWidth="1"/>
  </cols>
  <sheetData>
    <row r="1" spans="1:5" ht="15.75">
      <c r="A1" s="5" t="s">
        <v>80</v>
      </c>
      <c r="C1" s="3" t="s">
        <v>42</v>
      </c>
      <c r="D1" s="2" t="s">
        <v>124</v>
      </c>
      <c r="E1" s="3"/>
    </row>
    <row r="2" spans="1:5">
      <c r="B2" s="3" t="s">
        <v>43</v>
      </c>
      <c r="C2" s="19">
        <v>467</v>
      </c>
      <c r="D2" s="19">
        <v>122</v>
      </c>
      <c r="E2" s="3"/>
    </row>
    <row r="3" spans="1:5">
      <c r="B3" s="3"/>
      <c r="C3" s="19">
        <v>421</v>
      </c>
      <c r="D3" s="19">
        <v>134</v>
      </c>
      <c r="E3" s="3"/>
    </row>
    <row r="4" spans="1:5">
      <c r="B4" s="3"/>
      <c r="C4" s="19">
        <v>364</v>
      </c>
      <c r="D4" s="19">
        <v>115</v>
      </c>
      <c r="E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9F85-158D-4B0A-BE50-CFE1741ADCDD}">
  <dimension ref="A1:E4"/>
  <sheetViews>
    <sheetView workbookViewId="0">
      <selection activeCell="L30" sqref="L30"/>
    </sheetView>
  </sheetViews>
  <sheetFormatPr defaultRowHeight="14.25"/>
  <cols>
    <col min="4" max="4" width="13.125" bestFit="1" customWidth="1"/>
  </cols>
  <sheetData>
    <row r="1" spans="1:5">
      <c r="A1" t="s">
        <v>78</v>
      </c>
      <c r="C1" s="3" t="s">
        <v>42</v>
      </c>
      <c r="D1" s="2" t="s">
        <v>122</v>
      </c>
      <c r="E1" s="3"/>
    </row>
    <row r="2" spans="1:5">
      <c r="B2" s="3" t="s">
        <v>43</v>
      </c>
      <c r="C2" s="19">
        <v>527</v>
      </c>
      <c r="D2" s="19">
        <v>219</v>
      </c>
      <c r="E2" s="3"/>
    </row>
    <row r="3" spans="1:5">
      <c r="B3" s="3"/>
      <c r="C3" s="19">
        <v>467</v>
      </c>
      <c r="D3" s="19">
        <v>173</v>
      </c>
      <c r="E3" s="3"/>
    </row>
    <row r="4" spans="1:5">
      <c r="B4" s="3"/>
      <c r="C4" s="19">
        <v>470</v>
      </c>
      <c r="D4" s="19">
        <v>198</v>
      </c>
      <c r="E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BF35-B93B-4E18-A0FB-EA84F5469F26}">
  <dimension ref="A1:F64"/>
  <sheetViews>
    <sheetView workbookViewId="0">
      <selection activeCell="L28" sqref="L28"/>
    </sheetView>
  </sheetViews>
  <sheetFormatPr defaultRowHeight="14.25"/>
  <sheetData>
    <row r="1" spans="1:6" s="2" customFormat="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</row>
    <row r="2" spans="1:6" s="2" customFormat="1">
      <c r="A2" s="2" t="s">
        <v>5</v>
      </c>
      <c r="B2" s="2" t="s">
        <v>6</v>
      </c>
      <c r="C2">
        <v>23.4</v>
      </c>
      <c r="D2" s="2">
        <v>86</v>
      </c>
      <c r="E2" s="2" t="s">
        <v>82</v>
      </c>
      <c r="F2" s="2" t="s">
        <v>75</v>
      </c>
    </row>
    <row r="3" spans="1:6" s="2" customFormat="1">
      <c r="A3" s="2" t="s">
        <v>7</v>
      </c>
      <c r="B3" s="2" t="s">
        <v>6</v>
      </c>
      <c r="C3">
        <v>23.43</v>
      </c>
      <c r="D3" s="2">
        <v>86</v>
      </c>
      <c r="E3" s="2" t="s">
        <v>82</v>
      </c>
      <c r="F3" s="2" t="s">
        <v>75</v>
      </c>
    </row>
    <row r="4" spans="1:6" s="2" customFormat="1">
      <c r="A4" s="2" t="s">
        <v>8</v>
      </c>
      <c r="B4" s="2" t="s">
        <v>6</v>
      </c>
      <c r="C4">
        <v>23.35</v>
      </c>
      <c r="D4" s="2">
        <v>86.5</v>
      </c>
      <c r="E4" s="2" t="s">
        <v>81</v>
      </c>
      <c r="F4" s="2" t="s">
        <v>75</v>
      </c>
    </row>
    <row r="5" spans="1:6" s="2" customFormat="1" ht="15.75">
      <c r="A5" s="2" t="s">
        <v>9</v>
      </c>
      <c r="B5" s="2" t="s">
        <v>6</v>
      </c>
      <c r="C5">
        <v>21.25</v>
      </c>
      <c r="D5" s="2">
        <v>78.5</v>
      </c>
      <c r="E5" s="2" t="s">
        <v>81</v>
      </c>
      <c r="F5" s="5" t="s">
        <v>79</v>
      </c>
    </row>
    <row r="6" spans="1:6" s="2" customFormat="1" ht="15.75">
      <c r="A6" s="2" t="s">
        <v>10</v>
      </c>
      <c r="B6" s="2" t="s">
        <v>6</v>
      </c>
      <c r="C6">
        <v>21.23</v>
      </c>
      <c r="D6" s="2">
        <v>78.5</v>
      </c>
      <c r="E6" s="2" t="s">
        <v>81</v>
      </c>
      <c r="F6" s="5" t="s">
        <v>79</v>
      </c>
    </row>
    <row r="7" spans="1:6" s="2" customFormat="1" ht="15.75">
      <c r="A7" s="2" t="s">
        <v>11</v>
      </c>
      <c r="B7" s="2" t="s">
        <v>6</v>
      </c>
      <c r="C7">
        <v>21.24</v>
      </c>
      <c r="D7" s="2">
        <v>78.5</v>
      </c>
      <c r="E7" s="2" t="s">
        <v>81</v>
      </c>
      <c r="F7" s="5" t="s">
        <v>79</v>
      </c>
    </row>
    <row r="8" spans="1:6" s="2" customFormat="1">
      <c r="A8" s="2" t="s">
        <v>12</v>
      </c>
      <c r="B8" s="2" t="s">
        <v>6</v>
      </c>
      <c r="C8">
        <v>21.87</v>
      </c>
      <c r="D8" s="2">
        <v>82.5</v>
      </c>
      <c r="E8" s="2" t="s">
        <v>81</v>
      </c>
      <c r="F8" s="2" t="s">
        <v>77</v>
      </c>
    </row>
    <row r="9" spans="1:6" s="2" customFormat="1">
      <c r="A9" s="2" t="s">
        <v>13</v>
      </c>
      <c r="B9" s="2" t="s">
        <v>6</v>
      </c>
      <c r="C9">
        <v>21.77</v>
      </c>
      <c r="D9" s="2">
        <v>82.5</v>
      </c>
      <c r="E9" s="2" t="s">
        <v>81</v>
      </c>
      <c r="F9" s="2" t="s">
        <v>77</v>
      </c>
    </row>
    <row r="10" spans="1:6" s="2" customFormat="1">
      <c r="A10" s="2" t="s">
        <v>14</v>
      </c>
      <c r="B10" s="2" t="s">
        <v>6</v>
      </c>
      <c r="C10">
        <v>21.95</v>
      </c>
      <c r="D10" s="2">
        <v>82.5</v>
      </c>
      <c r="E10" s="2" t="s">
        <v>81</v>
      </c>
      <c r="F10" s="2" t="s">
        <v>77</v>
      </c>
    </row>
    <row r="11" spans="1:6" s="2" customFormat="1">
      <c r="A11" s="2" t="s">
        <v>15</v>
      </c>
      <c r="B11" s="2" t="s">
        <v>6</v>
      </c>
      <c r="C11">
        <v>25.48</v>
      </c>
      <c r="D11" s="2">
        <v>82</v>
      </c>
      <c r="E11" s="2" t="s">
        <v>84</v>
      </c>
      <c r="F11" s="2" t="s">
        <v>75</v>
      </c>
    </row>
    <row r="12" spans="1:6" s="2" customFormat="1">
      <c r="A12" s="2" t="s">
        <v>16</v>
      </c>
      <c r="B12" s="2" t="s">
        <v>6</v>
      </c>
      <c r="C12">
        <v>25.54</v>
      </c>
      <c r="D12" s="2">
        <v>82</v>
      </c>
      <c r="E12" s="2" t="s">
        <v>84</v>
      </c>
      <c r="F12" s="2" t="s">
        <v>75</v>
      </c>
    </row>
    <row r="13" spans="1:6" s="2" customFormat="1">
      <c r="A13" s="2" t="s">
        <v>17</v>
      </c>
      <c r="B13" s="2" t="s">
        <v>6</v>
      </c>
      <c r="C13">
        <v>25.51</v>
      </c>
      <c r="D13" s="2">
        <v>82</v>
      </c>
      <c r="E13" s="2" t="s">
        <v>83</v>
      </c>
      <c r="F13" s="2" t="s">
        <v>75</v>
      </c>
    </row>
    <row r="14" spans="1:6" s="2" customFormat="1" ht="15.75">
      <c r="A14" s="2" t="s">
        <v>18</v>
      </c>
      <c r="B14" s="2" t="s">
        <v>6</v>
      </c>
      <c r="C14">
        <v>23.54</v>
      </c>
      <c r="D14" s="2">
        <v>86.5</v>
      </c>
      <c r="E14" s="2" t="s">
        <v>83</v>
      </c>
      <c r="F14" s="5" t="s">
        <v>79</v>
      </c>
    </row>
    <row r="15" spans="1:6" s="2" customFormat="1" ht="15.75">
      <c r="A15" s="2" t="s">
        <v>19</v>
      </c>
      <c r="B15" s="2" t="s">
        <v>6</v>
      </c>
      <c r="C15">
        <v>23.67</v>
      </c>
      <c r="D15" s="2">
        <v>86</v>
      </c>
      <c r="E15" s="2" t="s">
        <v>83</v>
      </c>
      <c r="F15" s="5" t="s">
        <v>79</v>
      </c>
    </row>
    <row r="16" spans="1:6" s="2" customFormat="1" ht="15.75">
      <c r="A16" s="2" t="s">
        <v>20</v>
      </c>
      <c r="B16" s="2" t="s">
        <v>6</v>
      </c>
      <c r="C16">
        <v>23.72</v>
      </c>
      <c r="D16" s="2">
        <v>86</v>
      </c>
      <c r="E16" s="2" t="s">
        <v>83</v>
      </c>
      <c r="F16" s="5" t="s">
        <v>79</v>
      </c>
    </row>
    <row r="17" spans="1:6" s="2" customFormat="1">
      <c r="A17" s="2" t="s">
        <v>21</v>
      </c>
      <c r="B17" s="2" t="s">
        <v>6</v>
      </c>
      <c r="C17">
        <v>23.78</v>
      </c>
      <c r="D17" s="2">
        <v>86</v>
      </c>
      <c r="E17" s="2" t="s">
        <v>83</v>
      </c>
      <c r="F17" s="2" t="s">
        <v>77</v>
      </c>
    </row>
    <row r="18" spans="1:6" s="2" customFormat="1">
      <c r="A18" s="2" t="s">
        <v>22</v>
      </c>
      <c r="B18" s="2" t="s">
        <v>6</v>
      </c>
      <c r="C18">
        <v>23.64</v>
      </c>
      <c r="D18" s="2">
        <v>86</v>
      </c>
      <c r="E18" s="2" t="s">
        <v>83</v>
      </c>
      <c r="F18" s="2" t="s">
        <v>77</v>
      </c>
    </row>
    <row r="19" spans="1:6" s="2" customFormat="1">
      <c r="A19" s="2" t="s">
        <v>23</v>
      </c>
      <c r="B19" s="2" t="s">
        <v>6</v>
      </c>
      <c r="C19">
        <v>23.8</v>
      </c>
      <c r="D19" s="2">
        <v>86</v>
      </c>
      <c r="E19" s="2" t="s">
        <v>83</v>
      </c>
      <c r="F19" s="2" t="s">
        <v>77</v>
      </c>
    </row>
    <row r="20" spans="1:6" s="2" customFormat="1">
      <c r="A20" s="2" t="s">
        <v>24</v>
      </c>
      <c r="B20" s="2" t="s">
        <v>6</v>
      </c>
      <c r="C20">
        <v>22.42</v>
      </c>
      <c r="D20" s="2">
        <v>83</v>
      </c>
      <c r="E20" s="2" t="s">
        <v>86</v>
      </c>
      <c r="F20" s="2" t="s">
        <v>75</v>
      </c>
    </row>
    <row r="21" spans="1:6" s="2" customFormat="1">
      <c r="A21" s="2" t="s">
        <v>25</v>
      </c>
      <c r="B21" s="2" t="s">
        <v>6</v>
      </c>
      <c r="C21">
        <v>22.38</v>
      </c>
      <c r="D21" s="2">
        <v>82.5</v>
      </c>
      <c r="E21" s="2" t="s">
        <v>86</v>
      </c>
      <c r="F21" s="2" t="s">
        <v>75</v>
      </c>
    </row>
    <row r="22" spans="1:6" s="2" customFormat="1">
      <c r="A22" s="2" t="s">
        <v>26</v>
      </c>
      <c r="B22" s="2" t="s">
        <v>6</v>
      </c>
      <c r="C22">
        <v>22.34</v>
      </c>
      <c r="D22" s="2">
        <v>83</v>
      </c>
      <c r="E22" s="2" t="s">
        <v>85</v>
      </c>
      <c r="F22" s="2" t="s">
        <v>75</v>
      </c>
    </row>
    <row r="23" spans="1:6" s="2" customFormat="1" ht="15.75">
      <c r="A23" s="2" t="s">
        <v>27</v>
      </c>
      <c r="B23" s="2" t="s">
        <v>6</v>
      </c>
      <c r="C23">
        <v>20.47</v>
      </c>
      <c r="D23" s="2">
        <v>88.5</v>
      </c>
      <c r="E23" s="2" t="s">
        <v>85</v>
      </c>
      <c r="F23" s="5" t="s">
        <v>79</v>
      </c>
    </row>
    <row r="24" spans="1:6" s="2" customFormat="1" ht="15.75">
      <c r="A24" s="2" t="s">
        <v>28</v>
      </c>
      <c r="B24" s="2" t="s">
        <v>6</v>
      </c>
      <c r="C24">
        <v>20.36</v>
      </c>
      <c r="D24" s="2">
        <v>88.5</v>
      </c>
      <c r="E24" s="2" t="s">
        <v>85</v>
      </c>
      <c r="F24" s="5" t="s">
        <v>79</v>
      </c>
    </row>
    <row r="25" spans="1:6" s="2" customFormat="1" ht="15.75">
      <c r="A25" s="2" t="s">
        <v>29</v>
      </c>
      <c r="B25" s="2" t="s">
        <v>6</v>
      </c>
      <c r="C25">
        <v>20.47</v>
      </c>
      <c r="D25" s="2">
        <v>88.5</v>
      </c>
      <c r="E25" s="2" t="s">
        <v>85</v>
      </c>
      <c r="F25" s="5" t="s">
        <v>79</v>
      </c>
    </row>
    <row r="26" spans="1:6" s="2" customFormat="1">
      <c r="A26" s="2" t="s">
        <v>30</v>
      </c>
      <c r="B26" s="2" t="s">
        <v>6</v>
      </c>
      <c r="C26">
        <v>19.649999999999999</v>
      </c>
      <c r="D26" s="2">
        <v>88.5</v>
      </c>
      <c r="E26" s="2" t="s">
        <v>85</v>
      </c>
      <c r="F26" s="2" t="s">
        <v>77</v>
      </c>
    </row>
    <row r="27" spans="1:6" s="2" customFormat="1">
      <c r="A27" s="2" t="s">
        <v>31</v>
      </c>
      <c r="B27" s="2" t="s">
        <v>6</v>
      </c>
      <c r="C27">
        <v>19.53</v>
      </c>
      <c r="D27" s="2">
        <v>88.5</v>
      </c>
      <c r="E27" s="2" t="s">
        <v>85</v>
      </c>
      <c r="F27" s="2" t="s">
        <v>77</v>
      </c>
    </row>
    <row r="28" spans="1:6" s="2" customFormat="1">
      <c r="A28" s="2" t="s">
        <v>32</v>
      </c>
      <c r="B28" s="2" t="s">
        <v>6</v>
      </c>
      <c r="C28">
        <v>19.57</v>
      </c>
      <c r="D28" s="2">
        <v>89</v>
      </c>
      <c r="E28" s="2" t="s">
        <v>85</v>
      </c>
      <c r="F28" s="2" t="s">
        <v>77</v>
      </c>
    </row>
    <row r="29" spans="1:6" s="2" customFormat="1">
      <c r="A29" s="2" t="s">
        <v>33</v>
      </c>
      <c r="B29" s="2" t="s">
        <v>6</v>
      </c>
      <c r="C29">
        <v>25.21</v>
      </c>
      <c r="D29">
        <v>82</v>
      </c>
      <c r="E29" t="s">
        <v>118</v>
      </c>
      <c r="F29" s="2" t="s">
        <v>75</v>
      </c>
    </row>
    <row r="30" spans="1:6" s="2" customFormat="1">
      <c r="A30" s="2" t="s">
        <v>34</v>
      </c>
      <c r="B30" s="2" t="s">
        <v>6</v>
      </c>
      <c r="C30">
        <v>25.25</v>
      </c>
      <c r="D30">
        <v>82</v>
      </c>
      <c r="E30" t="s">
        <v>118</v>
      </c>
      <c r="F30" s="2" t="s">
        <v>75</v>
      </c>
    </row>
    <row r="31" spans="1:6" s="2" customFormat="1">
      <c r="A31" s="2" t="s">
        <v>35</v>
      </c>
      <c r="B31" s="2" t="s">
        <v>6</v>
      </c>
      <c r="C31">
        <v>25.5</v>
      </c>
      <c r="D31">
        <v>82</v>
      </c>
      <c r="E31" t="s">
        <v>118</v>
      </c>
      <c r="F31" s="2" t="s">
        <v>75</v>
      </c>
    </row>
    <row r="32" spans="1:6" ht="15.75">
      <c r="A32" s="2" t="s">
        <v>44</v>
      </c>
      <c r="B32" s="2" t="s">
        <v>6</v>
      </c>
      <c r="C32">
        <v>23.73</v>
      </c>
      <c r="D32">
        <v>82</v>
      </c>
      <c r="E32" t="s">
        <v>118</v>
      </c>
      <c r="F32" s="5" t="s">
        <v>79</v>
      </c>
    </row>
    <row r="33" spans="1:6" ht="15.75">
      <c r="A33" s="2" t="s">
        <v>45</v>
      </c>
      <c r="B33" s="2" t="s">
        <v>6</v>
      </c>
      <c r="C33">
        <v>23.6</v>
      </c>
      <c r="D33">
        <v>82</v>
      </c>
      <c r="E33" t="s">
        <v>118</v>
      </c>
      <c r="F33" s="5" t="s">
        <v>79</v>
      </c>
    </row>
    <row r="34" spans="1:6" ht="15.75">
      <c r="A34" s="2" t="s">
        <v>46</v>
      </c>
      <c r="B34" s="2" t="s">
        <v>6</v>
      </c>
      <c r="C34">
        <v>23.54</v>
      </c>
      <c r="D34">
        <v>82</v>
      </c>
      <c r="E34" t="s">
        <v>118</v>
      </c>
      <c r="F34" s="5" t="s">
        <v>79</v>
      </c>
    </row>
    <row r="35" spans="1:6">
      <c r="A35" s="2" t="s">
        <v>47</v>
      </c>
      <c r="B35" s="2" t="s">
        <v>6</v>
      </c>
      <c r="C35">
        <v>24.07</v>
      </c>
      <c r="D35">
        <v>82</v>
      </c>
      <c r="E35" t="s">
        <v>118</v>
      </c>
      <c r="F35" s="2" t="s">
        <v>77</v>
      </c>
    </row>
    <row r="36" spans="1:6">
      <c r="A36" s="2" t="s">
        <v>48</v>
      </c>
      <c r="B36" s="2" t="s">
        <v>6</v>
      </c>
      <c r="C36">
        <v>23.99</v>
      </c>
      <c r="D36">
        <v>82</v>
      </c>
      <c r="E36" t="s">
        <v>118</v>
      </c>
      <c r="F36" s="2" t="s">
        <v>77</v>
      </c>
    </row>
    <row r="37" spans="1:6">
      <c r="A37" s="2" t="s">
        <v>49</v>
      </c>
      <c r="B37" s="2" t="s">
        <v>6</v>
      </c>
      <c r="C37">
        <v>24.05</v>
      </c>
      <c r="D37">
        <v>82</v>
      </c>
      <c r="E37" t="s">
        <v>118</v>
      </c>
      <c r="F37" s="2" t="s">
        <v>77</v>
      </c>
    </row>
    <row r="38" spans="1:6">
      <c r="A38" s="2" t="s">
        <v>91</v>
      </c>
      <c r="B38" s="2" t="s">
        <v>6</v>
      </c>
      <c r="C38">
        <v>17.03</v>
      </c>
      <c r="D38">
        <v>87.5</v>
      </c>
      <c r="E38" t="s">
        <v>119</v>
      </c>
      <c r="F38" t="s">
        <v>75</v>
      </c>
    </row>
    <row r="39" spans="1:6">
      <c r="A39" s="2" t="s">
        <v>92</v>
      </c>
      <c r="B39" s="2" t="s">
        <v>6</v>
      </c>
      <c r="C39">
        <v>17.04</v>
      </c>
      <c r="D39">
        <v>87.5</v>
      </c>
      <c r="E39" t="s">
        <v>119</v>
      </c>
      <c r="F39" t="s">
        <v>75</v>
      </c>
    </row>
    <row r="40" spans="1:6">
      <c r="A40" s="2" t="s">
        <v>93</v>
      </c>
      <c r="B40" s="2" t="s">
        <v>6</v>
      </c>
      <c r="C40">
        <v>17.100000000000001</v>
      </c>
      <c r="D40">
        <v>87.5</v>
      </c>
      <c r="E40" t="s">
        <v>119</v>
      </c>
      <c r="F40" t="s">
        <v>75</v>
      </c>
    </row>
    <row r="41" spans="1:6">
      <c r="A41" s="2" t="s">
        <v>94</v>
      </c>
      <c r="B41" s="2" t="s">
        <v>6</v>
      </c>
      <c r="C41">
        <v>16.29</v>
      </c>
      <c r="D41">
        <v>87.5</v>
      </c>
      <c r="E41" t="s">
        <v>119</v>
      </c>
      <c r="F41" t="s">
        <v>79</v>
      </c>
    </row>
    <row r="42" spans="1:6">
      <c r="A42" s="2" t="s">
        <v>95</v>
      </c>
      <c r="B42" s="2" t="s">
        <v>6</v>
      </c>
      <c r="C42">
        <v>16.350000000000001</v>
      </c>
      <c r="D42">
        <v>87.5</v>
      </c>
      <c r="E42" t="s">
        <v>119</v>
      </c>
      <c r="F42" t="s">
        <v>79</v>
      </c>
    </row>
    <row r="43" spans="1:6">
      <c r="A43" s="2" t="s">
        <v>96</v>
      </c>
      <c r="B43" s="2" t="s">
        <v>6</v>
      </c>
      <c r="C43">
        <v>16.28</v>
      </c>
      <c r="D43">
        <v>87</v>
      </c>
      <c r="E43" t="s">
        <v>119</v>
      </c>
      <c r="F43" t="s">
        <v>79</v>
      </c>
    </row>
    <row r="44" spans="1:6">
      <c r="A44" s="2" t="s">
        <v>97</v>
      </c>
      <c r="B44" s="2" t="s">
        <v>6</v>
      </c>
      <c r="C44">
        <v>15.99</v>
      </c>
      <c r="D44">
        <v>87.5</v>
      </c>
      <c r="E44" t="s">
        <v>119</v>
      </c>
      <c r="F44" t="s">
        <v>77</v>
      </c>
    </row>
    <row r="45" spans="1:6">
      <c r="A45" s="2" t="s">
        <v>98</v>
      </c>
      <c r="B45" s="2" t="s">
        <v>6</v>
      </c>
      <c r="C45">
        <v>15.65</v>
      </c>
      <c r="D45">
        <v>87.5</v>
      </c>
      <c r="E45" t="s">
        <v>119</v>
      </c>
      <c r="F45" t="s">
        <v>77</v>
      </c>
    </row>
    <row r="46" spans="1:6">
      <c r="A46" s="2" t="s">
        <v>99</v>
      </c>
      <c r="B46" s="2" t="s">
        <v>6</v>
      </c>
      <c r="C46">
        <v>15.77</v>
      </c>
      <c r="D46">
        <v>87.5</v>
      </c>
      <c r="E46" t="s">
        <v>119</v>
      </c>
      <c r="F46" t="s">
        <v>77</v>
      </c>
    </row>
    <row r="47" spans="1:6">
      <c r="A47" s="2" t="s">
        <v>100</v>
      </c>
      <c r="B47" s="2" t="s">
        <v>6</v>
      </c>
      <c r="C47">
        <v>31.56</v>
      </c>
      <c r="D47">
        <v>86</v>
      </c>
      <c r="E47" t="s">
        <v>120</v>
      </c>
      <c r="F47" t="s">
        <v>75</v>
      </c>
    </row>
    <row r="48" spans="1:6">
      <c r="A48" s="2" t="s">
        <v>101</v>
      </c>
      <c r="B48" s="2" t="s">
        <v>6</v>
      </c>
      <c r="C48">
        <v>32.090000000000003</v>
      </c>
      <c r="D48">
        <v>86</v>
      </c>
      <c r="E48" t="s">
        <v>120</v>
      </c>
      <c r="F48" t="s">
        <v>75</v>
      </c>
    </row>
    <row r="49" spans="1:6">
      <c r="A49" s="2" t="s">
        <v>102</v>
      </c>
      <c r="B49" s="2" t="s">
        <v>6</v>
      </c>
      <c r="C49">
        <v>32.130000000000003</v>
      </c>
      <c r="D49">
        <v>85.5</v>
      </c>
      <c r="E49" t="s">
        <v>89</v>
      </c>
      <c r="F49" t="s">
        <v>75</v>
      </c>
    </row>
    <row r="50" spans="1:6">
      <c r="A50" s="2" t="s">
        <v>103</v>
      </c>
      <c r="B50" s="2" t="s">
        <v>6</v>
      </c>
      <c r="C50">
        <v>30.1</v>
      </c>
      <c r="D50">
        <v>78.5</v>
      </c>
      <c r="E50" t="s">
        <v>89</v>
      </c>
      <c r="F50" t="s">
        <v>79</v>
      </c>
    </row>
    <row r="51" spans="1:6">
      <c r="A51" s="2" t="s">
        <v>104</v>
      </c>
      <c r="B51" s="2" t="s">
        <v>6</v>
      </c>
      <c r="C51">
        <v>30.08</v>
      </c>
      <c r="D51">
        <v>78.5</v>
      </c>
      <c r="E51" t="s">
        <v>89</v>
      </c>
      <c r="F51" t="s">
        <v>79</v>
      </c>
    </row>
    <row r="52" spans="1:6">
      <c r="A52" s="2" t="s">
        <v>105</v>
      </c>
      <c r="B52" s="2" t="s">
        <v>6</v>
      </c>
      <c r="C52">
        <v>30.16</v>
      </c>
      <c r="D52">
        <v>78.5</v>
      </c>
      <c r="E52" t="s">
        <v>89</v>
      </c>
      <c r="F52" t="s">
        <v>79</v>
      </c>
    </row>
    <row r="53" spans="1:6">
      <c r="A53" s="2" t="s">
        <v>106</v>
      </c>
      <c r="B53" s="2" t="s">
        <v>6</v>
      </c>
      <c r="C53">
        <v>30.61</v>
      </c>
      <c r="D53">
        <v>78.5</v>
      </c>
      <c r="E53" t="s">
        <v>89</v>
      </c>
      <c r="F53" t="s">
        <v>77</v>
      </c>
    </row>
    <row r="54" spans="1:6">
      <c r="A54" s="2" t="s">
        <v>107</v>
      </c>
      <c r="B54" s="2" t="s">
        <v>6</v>
      </c>
      <c r="C54">
        <v>30.5</v>
      </c>
      <c r="D54">
        <v>78.5</v>
      </c>
      <c r="E54" t="s">
        <v>89</v>
      </c>
      <c r="F54" t="s">
        <v>77</v>
      </c>
    </row>
    <row r="55" spans="1:6">
      <c r="A55" s="2" t="s">
        <v>108</v>
      </c>
      <c r="B55" s="2" t="s">
        <v>6</v>
      </c>
      <c r="C55">
        <v>30.54</v>
      </c>
      <c r="D55">
        <v>78.5</v>
      </c>
      <c r="E55" t="s">
        <v>89</v>
      </c>
      <c r="F55" t="s">
        <v>77</v>
      </c>
    </row>
    <row r="56" spans="1:6">
      <c r="A56" s="2" t="s">
        <v>109</v>
      </c>
      <c r="B56" s="2" t="s">
        <v>6</v>
      </c>
      <c r="C56">
        <v>16.54</v>
      </c>
      <c r="D56">
        <v>85.5</v>
      </c>
      <c r="E56" t="s">
        <v>4</v>
      </c>
      <c r="F56" t="s">
        <v>75</v>
      </c>
    </row>
    <row r="57" spans="1:6">
      <c r="A57" s="2" t="s">
        <v>110</v>
      </c>
      <c r="B57" s="2" t="s">
        <v>6</v>
      </c>
      <c r="C57">
        <v>16.36</v>
      </c>
      <c r="D57">
        <v>85.5</v>
      </c>
      <c r="E57" t="s">
        <v>4</v>
      </c>
      <c r="F57" t="s">
        <v>75</v>
      </c>
    </row>
    <row r="58" spans="1:6">
      <c r="A58" s="2" t="s">
        <v>111</v>
      </c>
      <c r="B58" s="2" t="s">
        <v>6</v>
      </c>
      <c r="C58">
        <v>16.420000000000002</v>
      </c>
      <c r="D58">
        <v>85.5</v>
      </c>
      <c r="E58" t="s">
        <v>4</v>
      </c>
      <c r="F58" t="s">
        <v>75</v>
      </c>
    </row>
    <row r="59" spans="1:6">
      <c r="A59" s="2" t="s">
        <v>112</v>
      </c>
      <c r="B59" s="2" t="s">
        <v>6</v>
      </c>
      <c r="C59">
        <v>16.510000000000002</v>
      </c>
      <c r="D59">
        <v>85.5</v>
      </c>
      <c r="E59" t="s">
        <v>4</v>
      </c>
      <c r="F59" t="s">
        <v>79</v>
      </c>
    </row>
    <row r="60" spans="1:6">
      <c r="A60" s="2" t="s">
        <v>113</v>
      </c>
      <c r="B60" s="2" t="s">
        <v>6</v>
      </c>
      <c r="C60">
        <v>16.61</v>
      </c>
      <c r="D60">
        <v>85.5</v>
      </c>
      <c r="E60" t="s">
        <v>4</v>
      </c>
      <c r="F60" t="s">
        <v>79</v>
      </c>
    </row>
    <row r="61" spans="1:6">
      <c r="A61" s="2" t="s">
        <v>114</v>
      </c>
      <c r="B61" s="2" t="s">
        <v>6</v>
      </c>
      <c r="C61">
        <v>16.62</v>
      </c>
      <c r="D61">
        <v>85.5</v>
      </c>
      <c r="E61" t="s">
        <v>4</v>
      </c>
      <c r="F61" t="s">
        <v>79</v>
      </c>
    </row>
    <row r="62" spans="1:6">
      <c r="A62" s="2" t="s">
        <v>115</v>
      </c>
      <c r="B62" s="2" t="s">
        <v>6</v>
      </c>
      <c r="C62">
        <v>16.68</v>
      </c>
      <c r="D62">
        <v>85.5</v>
      </c>
      <c r="E62" t="s">
        <v>4</v>
      </c>
      <c r="F62" t="s">
        <v>77</v>
      </c>
    </row>
    <row r="63" spans="1:6">
      <c r="A63" s="2" t="s">
        <v>116</v>
      </c>
      <c r="B63" s="2" t="s">
        <v>6</v>
      </c>
      <c r="C63">
        <v>16.48</v>
      </c>
      <c r="D63">
        <v>85.5</v>
      </c>
      <c r="E63" t="s">
        <v>4</v>
      </c>
      <c r="F63" t="s">
        <v>77</v>
      </c>
    </row>
    <row r="64" spans="1:6">
      <c r="A64" s="2" t="s">
        <v>117</v>
      </c>
      <c r="B64" s="2" t="s">
        <v>6</v>
      </c>
      <c r="C64">
        <v>16.46</v>
      </c>
      <c r="D64">
        <v>85.5</v>
      </c>
      <c r="E64" t="s">
        <v>4</v>
      </c>
      <c r="F64" t="s">
        <v>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7D7F-4BEA-4C77-84CC-46F05EC1F67C}">
  <dimension ref="A1:P10"/>
  <sheetViews>
    <sheetView workbookViewId="0">
      <selection activeCell="E33" sqref="E33"/>
    </sheetView>
  </sheetViews>
  <sheetFormatPr defaultRowHeight="14.25"/>
  <cols>
    <col min="1" max="1" width="11.75" bestFit="1" customWidth="1"/>
    <col min="9" max="9" width="12.875" style="16" customWidth="1"/>
  </cols>
  <sheetData>
    <row r="1" spans="1:16" s="2" customFormat="1" ht="15.75">
      <c r="A1" s="5"/>
      <c r="B1"/>
      <c r="C1" s="1" t="s">
        <v>0</v>
      </c>
      <c r="D1" s="1" t="s">
        <v>1</v>
      </c>
      <c r="E1" s="2" t="s">
        <v>2</v>
      </c>
      <c r="F1"/>
      <c r="G1"/>
      <c r="H1"/>
      <c r="I1" s="16" t="s">
        <v>3</v>
      </c>
      <c r="L1" s="4"/>
      <c r="M1" s="4"/>
      <c r="N1" s="4"/>
      <c r="O1" s="4"/>
      <c r="P1" s="4"/>
    </row>
    <row r="2" spans="1:16" s="2" customFormat="1">
      <c r="A2" s="2" t="s">
        <v>42</v>
      </c>
      <c r="B2" t="s">
        <v>4</v>
      </c>
      <c r="C2" s="2">
        <v>16.72</v>
      </c>
      <c r="D2" s="1">
        <f>AVERAGE(C2:C4)</f>
        <v>16.670000000000002</v>
      </c>
      <c r="E2" s="2">
        <v>17.61</v>
      </c>
      <c r="F2" s="1">
        <f>E2-D2</f>
        <v>0.93999999999999773</v>
      </c>
      <c r="G2" s="1">
        <f>AVERAGE(F2:F4)</f>
        <v>0.90999999999999781</v>
      </c>
      <c r="H2" s="1">
        <f>F2-G2</f>
        <v>2.9999999999999916E-2</v>
      </c>
      <c r="I2" s="16">
        <f>POWER(2,-H2)</f>
        <v>0.97942029758692695</v>
      </c>
      <c r="J2" s="20" t="s">
        <v>86</v>
      </c>
      <c r="N2" s="4"/>
      <c r="O2" s="4"/>
      <c r="P2" s="4"/>
    </row>
    <row r="3" spans="1:16" s="2" customFormat="1">
      <c r="A3" s="2" t="s">
        <v>42</v>
      </c>
      <c r="B3" t="s">
        <v>4</v>
      </c>
      <c r="C3" s="2">
        <v>16.87</v>
      </c>
      <c r="D3" s="1">
        <f>AVERAGE(C2:C4)</f>
        <v>16.670000000000002</v>
      </c>
      <c r="E3" s="2">
        <v>17.47</v>
      </c>
      <c r="F3" s="1">
        <f t="shared" ref="F3:F7" si="0">E3-D3</f>
        <v>0.79999999999999716</v>
      </c>
      <c r="G3" s="1">
        <f>G2</f>
        <v>0.90999999999999781</v>
      </c>
      <c r="H3" s="1">
        <f t="shared" ref="H3:H7" si="1">F3-G3</f>
        <v>-0.11000000000000065</v>
      </c>
      <c r="I3" s="16">
        <f t="shared" ref="I3:I7" si="2">POWER(2,-H3)</f>
        <v>1.0792282365044277</v>
      </c>
      <c r="J3" s="20"/>
      <c r="N3" s="4"/>
      <c r="O3" s="4"/>
      <c r="P3" s="4"/>
    </row>
    <row r="4" spans="1:16" s="2" customFormat="1">
      <c r="A4" s="2" t="s">
        <v>42</v>
      </c>
      <c r="B4" t="s">
        <v>4</v>
      </c>
      <c r="C4" s="2">
        <v>16.420000000000002</v>
      </c>
      <c r="D4" s="1">
        <f>AVERAGE(C2:C4)</f>
        <v>16.670000000000002</v>
      </c>
      <c r="E4" s="2">
        <v>17.66</v>
      </c>
      <c r="F4" s="1">
        <f t="shared" si="0"/>
        <v>0.98999999999999844</v>
      </c>
      <c r="G4" s="1">
        <f t="shared" ref="G4:G10" si="3">G3</f>
        <v>0.90999999999999781</v>
      </c>
      <c r="H4" s="1">
        <f t="shared" si="1"/>
        <v>8.0000000000000626E-2</v>
      </c>
      <c r="I4" s="16">
        <f t="shared" si="2"/>
        <v>0.94605764672559545</v>
      </c>
      <c r="J4" s="20"/>
      <c r="N4" s="4"/>
      <c r="O4" s="4"/>
      <c r="P4" s="4"/>
    </row>
    <row r="5" spans="1:16" s="2" customFormat="1">
      <c r="A5" s="2" t="s">
        <v>122</v>
      </c>
      <c r="B5" t="s">
        <v>4</v>
      </c>
      <c r="C5" s="2">
        <v>16.600000000000001</v>
      </c>
      <c r="D5" s="1">
        <f>AVERAGE(C5:C7)</f>
        <v>16.783333333333335</v>
      </c>
      <c r="E5" s="2">
        <v>18</v>
      </c>
      <c r="F5" s="1">
        <f t="shared" si="0"/>
        <v>1.216666666666665</v>
      </c>
      <c r="G5" s="1">
        <f t="shared" si="3"/>
        <v>0.90999999999999781</v>
      </c>
      <c r="H5" s="1">
        <f t="shared" si="1"/>
        <v>0.3066666666666672</v>
      </c>
      <c r="I5" s="16">
        <f t="shared" si="2"/>
        <v>0.80850765215986176</v>
      </c>
      <c r="J5" s="20"/>
      <c r="L5" s="4"/>
      <c r="M5" s="4"/>
      <c r="N5" s="4"/>
      <c r="O5" s="4"/>
      <c r="P5" s="4"/>
    </row>
    <row r="6" spans="1:16" s="2" customFormat="1">
      <c r="A6" s="2" t="s">
        <v>122</v>
      </c>
      <c r="B6" t="s">
        <v>4</v>
      </c>
      <c r="C6" s="2">
        <v>16.77</v>
      </c>
      <c r="D6" s="1">
        <f>AVERAGE(C5:C7)</f>
        <v>16.783333333333335</v>
      </c>
      <c r="E6" s="2">
        <v>18.07</v>
      </c>
      <c r="F6" s="1">
        <f t="shared" si="0"/>
        <v>1.2866666666666653</v>
      </c>
      <c r="G6" s="1">
        <f t="shared" si="3"/>
        <v>0.90999999999999781</v>
      </c>
      <c r="H6" s="1">
        <f t="shared" si="1"/>
        <v>0.37666666666666748</v>
      </c>
      <c r="I6" s="16">
        <f t="shared" si="2"/>
        <v>0.77021511115677477</v>
      </c>
      <c r="J6" s="20"/>
      <c r="L6" s="4"/>
      <c r="M6" s="4"/>
      <c r="N6" s="4"/>
      <c r="O6" s="4"/>
      <c r="P6" s="4"/>
    </row>
    <row r="7" spans="1:16" s="2" customFormat="1">
      <c r="A7" s="2" t="s">
        <v>122</v>
      </c>
      <c r="B7" t="s">
        <v>4</v>
      </c>
      <c r="C7" s="2">
        <v>16.98</v>
      </c>
      <c r="D7" s="1">
        <f>AVERAGE(C5:C7)</f>
        <v>16.783333333333335</v>
      </c>
      <c r="E7" s="2">
        <v>18.059999999999999</v>
      </c>
      <c r="F7" s="1">
        <f t="shared" si="0"/>
        <v>1.2766666666666637</v>
      </c>
      <c r="G7" s="1">
        <f t="shared" si="3"/>
        <v>0.90999999999999781</v>
      </c>
      <c r="H7" s="1">
        <f t="shared" si="1"/>
        <v>0.36666666666666592</v>
      </c>
      <c r="I7" s="16">
        <f t="shared" si="2"/>
        <v>0.77557238091686775</v>
      </c>
      <c r="J7" s="20"/>
      <c r="L7" s="4"/>
      <c r="M7" s="4"/>
      <c r="N7" s="4"/>
      <c r="O7" s="4"/>
    </row>
    <row r="8" spans="1:16" s="2" customFormat="1">
      <c r="A8" s="2" t="s">
        <v>124</v>
      </c>
      <c r="B8" t="s">
        <v>4</v>
      </c>
      <c r="C8" s="2">
        <v>16.420000000000002</v>
      </c>
      <c r="D8" s="1">
        <f>AVERAGE(C8:C10)</f>
        <v>16.343333333333334</v>
      </c>
      <c r="E8" s="2">
        <v>18.11</v>
      </c>
      <c r="F8" s="1">
        <f>E8-D8</f>
        <v>1.7666666666666657</v>
      </c>
      <c r="G8" s="1">
        <f>G7</f>
        <v>0.90999999999999781</v>
      </c>
      <c r="H8" s="1">
        <f>F8-G8</f>
        <v>0.85666666666666791</v>
      </c>
      <c r="I8" s="16">
        <f>POWER(2,-H8)</f>
        <v>0.55222700037217531</v>
      </c>
      <c r="J8" s="20"/>
      <c r="M8" s="4"/>
      <c r="N8" s="4"/>
      <c r="O8" s="4"/>
    </row>
    <row r="9" spans="1:16" s="2" customFormat="1">
      <c r="A9" s="2" t="s">
        <v>125</v>
      </c>
      <c r="B9" t="s">
        <v>4</v>
      </c>
      <c r="C9" s="2">
        <v>16.29</v>
      </c>
      <c r="D9" s="1">
        <f>AVERAGE(C8:C10)</f>
        <v>16.343333333333334</v>
      </c>
      <c r="E9" s="2">
        <v>18.12</v>
      </c>
      <c r="F9" s="1">
        <f t="shared" ref="F9:F10" si="4">E9-D9</f>
        <v>1.7766666666666673</v>
      </c>
      <c r="G9" s="1">
        <f t="shared" si="3"/>
        <v>0.90999999999999781</v>
      </c>
      <c r="H9" s="1">
        <f t="shared" ref="H9:H10" si="5">F9-G9</f>
        <v>0.86666666666666947</v>
      </c>
      <c r="I9" s="16">
        <f t="shared" ref="I9:I10" si="6">POWER(2,-H9)</f>
        <v>0.54841248984731195</v>
      </c>
      <c r="J9" s="20"/>
      <c r="M9" s="4"/>
      <c r="N9" s="4"/>
      <c r="O9" s="4"/>
    </row>
    <row r="10" spans="1:16" s="2" customFormat="1">
      <c r="A10" s="2" t="s">
        <v>125</v>
      </c>
      <c r="B10" t="s">
        <v>4</v>
      </c>
      <c r="C10" s="2">
        <v>16.32</v>
      </c>
      <c r="D10" s="1">
        <f>AVERAGE(C8:C10)</f>
        <v>16.343333333333334</v>
      </c>
      <c r="E10" s="2">
        <v>18.149999999999999</v>
      </c>
      <c r="F10" s="1">
        <f t="shared" si="4"/>
        <v>1.8066666666666649</v>
      </c>
      <c r="G10" s="1">
        <f t="shared" si="3"/>
        <v>0.90999999999999781</v>
      </c>
      <c r="H10" s="1">
        <f t="shared" si="5"/>
        <v>0.89666666666666706</v>
      </c>
      <c r="I10" s="16">
        <f t="shared" si="6"/>
        <v>0.53712632400664262</v>
      </c>
      <c r="J10" s="20"/>
      <c r="M10" s="4"/>
      <c r="N10" s="4"/>
      <c r="O10" s="4"/>
    </row>
  </sheetData>
  <mergeCells count="1">
    <mergeCell ref="J2:J1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C1FE2-9E66-4A4E-AC32-9B1D754364DD}">
  <dimension ref="A1:F19"/>
  <sheetViews>
    <sheetView workbookViewId="0">
      <selection activeCell="G25" sqref="G25"/>
    </sheetView>
  </sheetViews>
  <sheetFormatPr defaultRowHeight="14.25"/>
  <sheetData>
    <row r="1" spans="1:6" s="2" customFormat="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</row>
    <row r="2" spans="1:6" s="2" customFormat="1">
      <c r="A2" s="2" t="s">
        <v>5</v>
      </c>
      <c r="B2" s="2" t="s">
        <v>6</v>
      </c>
      <c r="C2" s="2">
        <v>17.61</v>
      </c>
      <c r="D2" s="2">
        <v>88.5</v>
      </c>
      <c r="E2" s="2" t="s">
        <v>126</v>
      </c>
      <c r="F2" s="2" t="s">
        <v>42</v>
      </c>
    </row>
    <row r="3" spans="1:6" s="2" customFormat="1">
      <c r="A3" s="2" t="s">
        <v>7</v>
      </c>
      <c r="B3" s="2" t="s">
        <v>6</v>
      </c>
      <c r="C3" s="2">
        <v>17.47</v>
      </c>
      <c r="D3" s="2">
        <v>88.5</v>
      </c>
      <c r="E3" s="2" t="s">
        <v>126</v>
      </c>
      <c r="F3" s="2" t="s">
        <v>42</v>
      </c>
    </row>
    <row r="4" spans="1:6" s="2" customFormat="1">
      <c r="A4" s="2" t="s">
        <v>8</v>
      </c>
      <c r="B4" s="2" t="s">
        <v>6</v>
      </c>
      <c r="C4" s="2">
        <v>17.66</v>
      </c>
      <c r="D4" s="2">
        <v>88.5</v>
      </c>
      <c r="E4" s="2" t="s">
        <v>85</v>
      </c>
      <c r="F4" s="2" t="s">
        <v>42</v>
      </c>
    </row>
    <row r="5" spans="1:6" s="2" customFormat="1">
      <c r="A5" s="2" t="s">
        <v>9</v>
      </c>
      <c r="B5" s="2" t="s">
        <v>6</v>
      </c>
      <c r="C5" s="2">
        <v>18</v>
      </c>
      <c r="D5" s="2">
        <v>88.5</v>
      </c>
      <c r="E5" s="2" t="s">
        <v>85</v>
      </c>
      <c r="F5" s="2" t="s">
        <v>72</v>
      </c>
    </row>
    <row r="6" spans="1:6" s="2" customFormat="1">
      <c r="A6" s="2" t="s">
        <v>10</v>
      </c>
      <c r="B6" s="2" t="s">
        <v>6</v>
      </c>
      <c r="C6" s="2">
        <v>18.07</v>
      </c>
      <c r="D6" s="2">
        <v>88.5</v>
      </c>
      <c r="E6" s="2" t="s">
        <v>85</v>
      </c>
      <c r="F6" s="2" t="s">
        <v>72</v>
      </c>
    </row>
    <row r="7" spans="1:6" s="2" customFormat="1">
      <c r="A7" s="2" t="s">
        <v>11</v>
      </c>
      <c r="B7" s="2" t="s">
        <v>6</v>
      </c>
      <c r="C7" s="2">
        <v>18.059999999999999</v>
      </c>
      <c r="D7" s="2">
        <v>88.5</v>
      </c>
      <c r="E7" s="2" t="s">
        <v>85</v>
      </c>
      <c r="F7" s="2" t="s">
        <v>72</v>
      </c>
    </row>
    <row r="8" spans="1:6" s="2" customFormat="1">
      <c r="A8" s="2" t="s">
        <v>12</v>
      </c>
      <c r="B8" s="2" t="s">
        <v>6</v>
      </c>
      <c r="C8" s="2">
        <v>18.11</v>
      </c>
      <c r="D8" s="2">
        <v>88.5</v>
      </c>
      <c r="E8" s="2" t="s">
        <v>85</v>
      </c>
      <c r="F8" s="2" t="s">
        <v>74</v>
      </c>
    </row>
    <row r="9" spans="1:6" s="2" customFormat="1">
      <c r="A9" s="2" t="s">
        <v>13</v>
      </c>
      <c r="B9" s="2" t="s">
        <v>6</v>
      </c>
      <c r="C9" s="2">
        <v>18.12</v>
      </c>
      <c r="D9" s="2">
        <v>88.5</v>
      </c>
      <c r="E9" s="2" t="s">
        <v>85</v>
      </c>
      <c r="F9" s="2" t="s">
        <v>73</v>
      </c>
    </row>
    <row r="10" spans="1:6" s="2" customFormat="1">
      <c r="A10" s="2" t="s">
        <v>69</v>
      </c>
      <c r="B10" s="2" t="s">
        <v>6</v>
      </c>
      <c r="C10" s="2">
        <v>18.149999999999999</v>
      </c>
      <c r="D10" s="2">
        <v>88.5</v>
      </c>
      <c r="E10" s="2" t="s">
        <v>85</v>
      </c>
      <c r="F10" s="2" t="s">
        <v>73</v>
      </c>
    </row>
    <row r="11" spans="1:6" s="2" customFormat="1">
      <c r="A11" s="2" t="s">
        <v>70</v>
      </c>
      <c r="B11" s="2" t="s">
        <v>6</v>
      </c>
      <c r="C11" s="2">
        <v>16.72</v>
      </c>
      <c r="D11" s="2">
        <v>85.5</v>
      </c>
      <c r="E11" s="2" t="s">
        <v>71</v>
      </c>
      <c r="F11" s="2" t="s">
        <v>42</v>
      </c>
    </row>
    <row r="12" spans="1:6" s="2" customFormat="1">
      <c r="A12" s="2" t="s">
        <v>19</v>
      </c>
      <c r="B12" s="2" t="s">
        <v>6</v>
      </c>
      <c r="C12" s="2">
        <v>16.87</v>
      </c>
      <c r="D12" s="2">
        <v>85.5</v>
      </c>
      <c r="E12" s="2" t="s">
        <v>71</v>
      </c>
      <c r="F12" s="2" t="s">
        <v>42</v>
      </c>
    </row>
    <row r="13" spans="1:6" s="2" customFormat="1">
      <c r="A13" s="2" t="s">
        <v>20</v>
      </c>
      <c r="B13" s="2" t="s">
        <v>6</v>
      </c>
      <c r="C13" s="2">
        <v>16.420000000000002</v>
      </c>
      <c r="D13" s="2">
        <v>85.5</v>
      </c>
      <c r="E13" s="2" t="s">
        <v>71</v>
      </c>
      <c r="F13" s="2" t="s">
        <v>42</v>
      </c>
    </row>
    <row r="14" spans="1:6" s="2" customFormat="1">
      <c r="A14" s="2" t="s">
        <v>21</v>
      </c>
      <c r="B14" s="2" t="s">
        <v>6</v>
      </c>
      <c r="C14" s="2">
        <v>16.600000000000001</v>
      </c>
      <c r="D14" s="2">
        <v>85.5</v>
      </c>
      <c r="E14" s="2" t="s">
        <v>71</v>
      </c>
      <c r="F14" s="2" t="s">
        <v>72</v>
      </c>
    </row>
    <row r="15" spans="1:6" s="2" customFormat="1">
      <c r="A15" s="2" t="s">
        <v>22</v>
      </c>
      <c r="B15" s="2" t="s">
        <v>6</v>
      </c>
      <c r="C15" s="2">
        <v>16.77</v>
      </c>
      <c r="D15" s="2">
        <v>85.5</v>
      </c>
      <c r="E15" s="2" t="s">
        <v>71</v>
      </c>
      <c r="F15" s="2" t="s">
        <v>72</v>
      </c>
    </row>
    <row r="16" spans="1:6" s="2" customFormat="1">
      <c r="A16" s="2" t="s">
        <v>23</v>
      </c>
      <c r="B16" s="2" t="s">
        <v>6</v>
      </c>
      <c r="C16" s="2">
        <v>16.98</v>
      </c>
      <c r="D16" s="2">
        <v>85.5</v>
      </c>
      <c r="E16" s="2" t="s">
        <v>71</v>
      </c>
      <c r="F16" s="2" t="s">
        <v>72</v>
      </c>
    </row>
    <row r="17" spans="1:6" s="2" customFormat="1">
      <c r="A17" s="2" t="s">
        <v>24</v>
      </c>
      <c r="B17" s="2" t="s">
        <v>6</v>
      </c>
      <c r="C17" s="2">
        <v>16.420000000000002</v>
      </c>
      <c r="D17" s="2">
        <v>85.5</v>
      </c>
      <c r="E17" s="2" t="s">
        <v>71</v>
      </c>
      <c r="F17" s="2" t="s">
        <v>74</v>
      </c>
    </row>
    <row r="18" spans="1:6" s="2" customFormat="1">
      <c r="A18" s="2" t="s">
        <v>25</v>
      </c>
      <c r="B18" s="2" t="s">
        <v>6</v>
      </c>
      <c r="C18" s="2">
        <v>16.29</v>
      </c>
      <c r="D18" s="2">
        <v>85.5</v>
      </c>
      <c r="E18" s="2" t="s">
        <v>71</v>
      </c>
      <c r="F18" s="2" t="s">
        <v>73</v>
      </c>
    </row>
    <row r="19" spans="1:6" s="2" customFormat="1">
      <c r="A19" s="2" t="s">
        <v>26</v>
      </c>
      <c r="B19" s="2" t="s">
        <v>6</v>
      </c>
      <c r="C19" s="2">
        <v>16.32</v>
      </c>
      <c r="D19" s="2">
        <v>85.5</v>
      </c>
      <c r="E19" s="2" t="s">
        <v>71</v>
      </c>
      <c r="F19" s="2" t="s">
        <v>73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0B61-9D4F-4A47-83E0-685AFC196DE3}">
  <dimension ref="A1:P10"/>
  <sheetViews>
    <sheetView workbookViewId="0">
      <selection activeCell="G31" sqref="G31"/>
    </sheetView>
  </sheetViews>
  <sheetFormatPr defaultRowHeight="14.25"/>
  <cols>
    <col min="1" max="1" width="11.75" bestFit="1" customWidth="1"/>
    <col min="9" max="9" width="12.875" style="16" customWidth="1"/>
  </cols>
  <sheetData>
    <row r="1" spans="1:16" s="2" customFormat="1">
      <c r="B1"/>
      <c r="C1" s="1" t="s">
        <v>0</v>
      </c>
      <c r="D1" s="1" t="s">
        <v>1</v>
      </c>
      <c r="E1" s="2" t="s">
        <v>2</v>
      </c>
      <c r="F1"/>
      <c r="G1"/>
      <c r="H1"/>
      <c r="I1" s="16" t="s">
        <v>3</v>
      </c>
      <c r="L1" s="4"/>
      <c r="M1" s="4"/>
      <c r="N1" s="4"/>
      <c r="O1" s="4"/>
      <c r="P1" s="4"/>
    </row>
    <row r="2" spans="1:16" s="2" customFormat="1">
      <c r="A2" s="2" t="s">
        <v>42</v>
      </c>
      <c r="B2" t="s">
        <v>4</v>
      </c>
      <c r="C2" s="2">
        <v>16.61</v>
      </c>
      <c r="D2" s="1">
        <f>AVERAGE(C2:C4)</f>
        <v>16.573333333333334</v>
      </c>
      <c r="E2" s="2">
        <v>28.68</v>
      </c>
      <c r="F2" s="1">
        <f>E2-D2</f>
        <v>12.106666666666666</v>
      </c>
      <c r="G2" s="1">
        <f>AVERAGE(F2:F4)</f>
        <v>11.99</v>
      </c>
      <c r="H2" s="1">
        <f>F2-G2</f>
        <v>0.11666666666666536</v>
      </c>
      <c r="I2" s="16">
        <f>POWER(2,-H2)</f>
        <v>0.92231619358593997</v>
      </c>
      <c r="J2" s="20" t="s">
        <v>86</v>
      </c>
      <c r="N2" s="4"/>
      <c r="O2" s="4"/>
      <c r="P2" s="4"/>
    </row>
    <row r="3" spans="1:16" s="2" customFormat="1">
      <c r="A3" s="2" t="s">
        <v>42</v>
      </c>
      <c r="B3" t="s">
        <v>4</v>
      </c>
      <c r="C3" s="2">
        <v>16.62</v>
      </c>
      <c r="D3" s="1">
        <f>AVERAGE(C2:C4)</f>
        <v>16.573333333333334</v>
      </c>
      <c r="E3" s="2">
        <v>28.56</v>
      </c>
      <c r="F3" s="1">
        <f t="shared" ref="F3:F7" si="0">E3-D3</f>
        <v>11.986666666666665</v>
      </c>
      <c r="G3" s="1">
        <f>G2</f>
        <v>11.99</v>
      </c>
      <c r="H3" s="1">
        <f t="shared" ref="H3:H7" si="1">F3-G3</f>
        <v>-3.3333333333356308E-3</v>
      </c>
      <c r="I3" s="16">
        <f t="shared" ref="I3:I7" si="2">POWER(2,-H3)</f>
        <v>1.0023131618421743</v>
      </c>
      <c r="J3" s="20"/>
      <c r="N3" s="4"/>
      <c r="O3" s="4"/>
      <c r="P3" s="4"/>
    </row>
    <row r="4" spans="1:16" s="2" customFormat="1">
      <c r="A4" s="2" t="s">
        <v>42</v>
      </c>
      <c r="B4" t="s">
        <v>4</v>
      </c>
      <c r="C4" s="2">
        <v>16.489999999999998</v>
      </c>
      <c r="D4" s="1">
        <f>AVERAGE(C2:C4)</f>
        <v>16.573333333333334</v>
      </c>
      <c r="E4" s="2">
        <v>28.45</v>
      </c>
      <c r="F4" s="1">
        <f t="shared" si="0"/>
        <v>11.876666666666665</v>
      </c>
      <c r="G4" s="1">
        <f t="shared" ref="G4:G10" si="3">G3</f>
        <v>11.99</v>
      </c>
      <c r="H4" s="1">
        <f t="shared" si="1"/>
        <v>-0.11333333333333506</v>
      </c>
      <c r="I4" s="16">
        <f t="shared" si="2"/>
        <v>1.0817246660801061</v>
      </c>
      <c r="J4" s="20"/>
      <c r="N4" s="4"/>
      <c r="O4" s="4"/>
      <c r="P4" s="4"/>
    </row>
    <row r="5" spans="1:16" s="2" customFormat="1">
      <c r="A5" s="2" t="s">
        <v>122</v>
      </c>
      <c r="B5" t="s">
        <v>4</v>
      </c>
      <c r="C5" s="2">
        <v>17.09</v>
      </c>
      <c r="D5" s="1">
        <f>AVERAGE(C5:C7)</f>
        <v>16.98</v>
      </c>
      <c r="E5" s="2">
        <v>29.44</v>
      </c>
      <c r="F5" s="1">
        <f t="shared" si="0"/>
        <v>12.46</v>
      </c>
      <c r="G5" s="1">
        <f t="shared" si="3"/>
        <v>11.99</v>
      </c>
      <c r="H5" s="1">
        <f t="shared" si="1"/>
        <v>0.47000000000000064</v>
      </c>
      <c r="I5" s="16">
        <f t="shared" si="2"/>
        <v>0.72196459776124777</v>
      </c>
      <c r="J5" s="20"/>
      <c r="L5" s="4"/>
      <c r="M5" s="4"/>
      <c r="N5" s="4"/>
      <c r="O5" s="4"/>
      <c r="P5" s="4"/>
    </row>
    <row r="6" spans="1:16" s="2" customFormat="1">
      <c r="A6" s="2" t="s">
        <v>122</v>
      </c>
      <c r="B6" t="s">
        <v>4</v>
      </c>
      <c r="C6" s="2">
        <v>16.989999999999998</v>
      </c>
      <c r="D6" s="1">
        <f>AVERAGE(C5:C7)</f>
        <v>16.98</v>
      </c>
      <c r="E6" s="2">
        <v>29.66</v>
      </c>
      <c r="F6" s="1">
        <f t="shared" si="0"/>
        <v>12.68</v>
      </c>
      <c r="G6" s="1">
        <f t="shared" si="3"/>
        <v>11.99</v>
      </c>
      <c r="H6" s="1">
        <f t="shared" si="1"/>
        <v>0.6899999999999995</v>
      </c>
      <c r="I6" s="16">
        <f t="shared" si="2"/>
        <v>0.61985384996949355</v>
      </c>
      <c r="J6" s="20"/>
      <c r="L6" s="4"/>
      <c r="M6" s="4"/>
      <c r="N6" s="4"/>
      <c r="O6" s="4"/>
      <c r="P6" s="4"/>
    </row>
    <row r="7" spans="1:16" s="2" customFormat="1">
      <c r="A7" s="2" t="s">
        <v>122</v>
      </c>
      <c r="B7" t="s">
        <v>4</v>
      </c>
      <c r="C7" s="2">
        <v>16.86</v>
      </c>
      <c r="D7" s="1">
        <f>AVERAGE(C5:C7)</f>
        <v>16.98</v>
      </c>
      <c r="E7" s="2">
        <v>29.53</v>
      </c>
      <c r="F7" s="1">
        <f t="shared" si="0"/>
        <v>12.55</v>
      </c>
      <c r="G7" s="1">
        <f t="shared" si="3"/>
        <v>11.99</v>
      </c>
      <c r="H7" s="1">
        <f t="shared" si="1"/>
        <v>0.5600000000000005</v>
      </c>
      <c r="I7" s="16">
        <f t="shared" si="2"/>
        <v>0.67830216372383578</v>
      </c>
      <c r="J7" s="20"/>
      <c r="L7" s="4"/>
      <c r="M7" s="4"/>
      <c r="N7" s="4"/>
      <c r="O7" s="4"/>
    </row>
    <row r="8" spans="1:16" s="2" customFormat="1">
      <c r="A8" s="2" t="s">
        <v>124</v>
      </c>
      <c r="B8" t="s">
        <v>4</v>
      </c>
      <c r="C8" s="2">
        <v>16.96</v>
      </c>
      <c r="D8" s="1">
        <f>AVERAGE(C8:C10)</f>
        <v>16.963333333333335</v>
      </c>
      <c r="E8" s="2">
        <v>29.23</v>
      </c>
      <c r="F8" s="1">
        <f>E8-D8</f>
        <v>12.266666666666666</v>
      </c>
      <c r="G8" s="1">
        <f>G7</f>
        <v>11.99</v>
      </c>
      <c r="H8" s="1">
        <f>F8-G8</f>
        <v>0.27666666666666551</v>
      </c>
      <c r="I8" s="16">
        <f>POWER(2,-H8)</f>
        <v>0.82549611658227351</v>
      </c>
      <c r="J8" s="20"/>
      <c r="M8" s="4"/>
      <c r="N8" s="4"/>
      <c r="O8" s="4"/>
    </row>
    <row r="9" spans="1:16" s="2" customFormat="1">
      <c r="A9" s="2" t="s">
        <v>125</v>
      </c>
      <c r="B9" t="s">
        <v>4</v>
      </c>
      <c r="C9" s="2">
        <v>17.04</v>
      </c>
      <c r="D9" s="1">
        <f>AVERAGE(C8:C10)</f>
        <v>16.963333333333335</v>
      </c>
      <c r="E9" s="2">
        <v>29.05</v>
      </c>
      <c r="F9" s="1">
        <f t="shared" ref="F9:F10" si="4">E9-D9</f>
        <v>12.086666666666666</v>
      </c>
      <c r="G9" s="1">
        <f t="shared" si="3"/>
        <v>11.99</v>
      </c>
      <c r="H9" s="1">
        <f t="shared" ref="H9:H10" si="5">F9-G9</f>
        <v>9.666666666666579E-2</v>
      </c>
      <c r="I9" s="16">
        <f t="shared" ref="I9:I10" si="6">POWER(2,-H9)</f>
        <v>0.93519124785031937</v>
      </c>
      <c r="J9" s="20"/>
      <c r="M9" s="4"/>
      <c r="N9" s="4"/>
      <c r="O9" s="4"/>
    </row>
    <row r="10" spans="1:16" s="2" customFormat="1">
      <c r="A10" s="2" t="s">
        <v>125</v>
      </c>
      <c r="B10" t="s">
        <v>4</v>
      </c>
      <c r="C10" s="2">
        <v>16.89</v>
      </c>
      <c r="D10" s="1">
        <f>AVERAGE(C8:C10)</f>
        <v>16.963333333333335</v>
      </c>
      <c r="E10" s="2">
        <v>29.36</v>
      </c>
      <c r="F10" s="1">
        <f t="shared" si="4"/>
        <v>12.396666666666665</v>
      </c>
      <c r="G10" s="1">
        <f t="shared" si="3"/>
        <v>11.99</v>
      </c>
      <c r="H10" s="1">
        <f t="shared" si="5"/>
        <v>0.40666666666666451</v>
      </c>
      <c r="I10" s="16">
        <f t="shared" si="6"/>
        <v>0.75436431337511778</v>
      </c>
      <c r="J10" s="20"/>
      <c r="M10" s="4"/>
      <c r="N10" s="4"/>
      <c r="O10" s="4"/>
    </row>
  </sheetData>
  <mergeCells count="1">
    <mergeCell ref="J2:J10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99FE1-D228-42F3-B7B5-E3EC1BA5BAB0}">
  <dimension ref="A1:F19"/>
  <sheetViews>
    <sheetView workbookViewId="0">
      <selection activeCell="K31" sqref="K31"/>
    </sheetView>
  </sheetViews>
  <sheetFormatPr defaultRowHeight="14.25"/>
  <sheetData>
    <row r="1" spans="1:6" s="2" customFormat="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</row>
    <row r="2" spans="1:6" s="2" customFormat="1">
      <c r="A2" s="2" t="s">
        <v>5</v>
      </c>
      <c r="B2" s="2" t="s">
        <v>6</v>
      </c>
      <c r="C2" s="2">
        <v>28.68</v>
      </c>
      <c r="D2" s="2">
        <v>87</v>
      </c>
      <c r="E2" s="2" t="s">
        <v>126</v>
      </c>
      <c r="F2" s="2" t="s">
        <v>42</v>
      </c>
    </row>
    <row r="3" spans="1:6" s="2" customFormat="1">
      <c r="A3" s="2" t="s">
        <v>7</v>
      </c>
      <c r="B3" s="2" t="s">
        <v>6</v>
      </c>
      <c r="C3" s="2">
        <v>28.56</v>
      </c>
      <c r="D3" s="2">
        <v>87</v>
      </c>
      <c r="E3" s="2" t="s">
        <v>126</v>
      </c>
      <c r="F3" s="2" t="s">
        <v>42</v>
      </c>
    </row>
    <row r="4" spans="1:6" s="2" customFormat="1">
      <c r="A4" s="2" t="s">
        <v>8</v>
      </c>
      <c r="B4" s="2" t="s">
        <v>6</v>
      </c>
      <c r="C4" s="2">
        <v>28.45</v>
      </c>
      <c r="D4" s="2">
        <v>87</v>
      </c>
      <c r="E4" s="2" t="s">
        <v>85</v>
      </c>
      <c r="F4" s="2" t="s">
        <v>42</v>
      </c>
    </row>
    <row r="5" spans="1:6" s="2" customFormat="1">
      <c r="A5" s="2" t="s">
        <v>9</v>
      </c>
      <c r="B5" s="2" t="s">
        <v>6</v>
      </c>
      <c r="C5" s="2">
        <v>29.44</v>
      </c>
      <c r="D5" s="2">
        <v>77</v>
      </c>
      <c r="E5" s="2" t="s">
        <v>85</v>
      </c>
      <c r="F5" s="2" t="s">
        <v>72</v>
      </c>
    </row>
    <row r="6" spans="1:6" s="2" customFormat="1">
      <c r="A6" s="2" t="s">
        <v>10</v>
      </c>
      <c r="B6" s="2" t="s">
        <v>6</v>
      </c>
      <c r="C6" s="2">
        <v>29.66</v>
      </c>
      <c r="D6" s="2">
        <v>77</v>
      </c>
      <c r="E6" s="2" t="s">
        <v>85</v>
      </c>
      <c r="F6" s="2" t="s">
        <v>72</v>
      </c>
    </row>
    <row r="7" spans="1:6" s="2" customFormat="1">
      <c r="A7" s="2" t="s">
        <v>11</v>
      </c>
      <c r="B7" s="2" t="s">
        <v>6</v>
      </c>
      <c r="C7" s="2">
        <v>29.53</v>
      </c>
      <c r="D7" s="2">
        <v>77</v>
      </c>
      <c r="E7" s="2" t="s">
        <v>85</v>
      </c>
      <c r="F7" s="2" t="s">
        <v>72</v>
      </c>
    </row>
    <row r="8" spans="1:6" s="2" customFormat="1">
      <c r="A8" s="2" t="s">
        <v>12</v>
      </c>
      <c r="B8" s="2" t="s">
        <v>6</v>
      </c>
      <c r="C8" s="2">
        <v>29.23</v>
      </c>
      <c r="D8" s="2">
        <v>76.5</v>
      </c>
      <c r="E8" s="2" t="s">
        <v>85</v>
      </c>
      <c r="F8" s="2" t="s">
        <v>74</v>
      </c>
    </row>
    <row r="9" spans="1:6" s="2" customFormat="1">
      <c r="A9" s="2" t="s">
        <v>13</v>
      </c>
      <c r="B9" s="2" t="s">
        <v>6</v>
      </c>
      <c r="C9" s="2">
        <v>29.05</v>
      </c>
      <c r="D9" s="2">
        <v>76</v>
      </c>
      <c r="E9" s="2" t="s">
        <v>85</v>
      </c>
      <c r="F9" s="2" t="s">
        <v>73</v>
      </c>
    </row>
    <row r="10" spans="1:6" s="2" customFormat="1">
      <c r="A10" s="2" t="s">
        <v>69</v>
      </c>
      <c r="B10" s="2" t="s">
        <v>6</v>
      </c>
      <c r="C10" s="2">
        <v>29.36</v>
      </c>
      <c r="D10" s="2">
        <v>76.5</v>
      </c>
      <c r="E10" s="2" t="s">
        <v>126</v>
      </c>
      <c r="F10" s="2" t="s">
        <v>73</v>
      </c>
    </row>
    <row r="11" spans="1:6" s="2" customFormat="1">
      <c r="A11" s="2" t="s">
        <v>70</v>
      </c>
      <c r="B11" s="2" t="s">
        <v>6</v>
      </c>
      <c r="C11" s="2">
        <v>16.61</v>
      </c>
      <c r="D11" s="2">
        <v>85.5</v>
      </c>
      <c r="E11" s="2" t="s">
        <v>71</v>
      </c>
      <c r="F11" s="2" t="s">
        <v>42</v>
      </c>
    </row>
    <row r="12" spans="1:6" s="2" customFormat="1">
      <c r="A12" s="2" t="s">
        <v>19</v>
      </c>
      <c r="B12" s="2" t="s">
        <v>6</v>
      </c>
      <c r="C12" s="2">
        <v>16.62</v>
      </c>
      <c r="D12" s="2">
        <v>85.5</v>
      </c>
      <c r="E12" s="2" t="s">
        <v>71</v>
      </c>
      <c r="F12" s="2" t="s">
        <v>42</v>
      </c>
    </row>
    <row r="13" spans="1:6" s="2" customFormat="1">
      <c r="A13" s="2" t="s">
        <v>20</v>
      </c>
      <c r="B13" s="2" t="s">
        <v>6</v>
      </c>
      <c r="C13" s="2">
        <v>16.489999999999998</v>
      </c>
      <c r="D13" s="2">
        <v>85.5</v>
      </c>
      <c r="E13" s="2" t="s">
        <v>71</v>
      </c>
      <c r="F13" s="2" t="s">
        <v>42</v>
      </c>
    </row>
    <row r="14" spans="1:6" s="2" customFormat="1">
      <c r="A14" s="2" t="s">
        <v>21</v>
      </c>
      <c r="B14" s="2" t="s">
        <v>6</v>
      </c>
      <c r="C14" s="2">
        <v>17.09</v>
      </c>
      <c r="D14" s="2">
        <v>85.5</v>
      </c>
      <c r="E14" s="2" t="s">
        <v>71</v>
      </c>
      <c r="F14" s="2" t="s">
        <v>72</v>
      </c>
    </row>
    <row r="15" spans="1:6" s="2" customFormat="1">
      <c r="A15" s="2" t="s">
        <v>22</v>
      </c>
      <c r="B15" s="2" t="s">
        <v>6</v>
      </c>
      <c r="C15" s="2">
        <v>16.989999999999998</v>
      </c>
      <c r="D15" s="2">
        <v>85.5</v>
      </c>
      <c r="E15" s="2" t="s">
        <v>71</v>
      </c>
      <c r="F15" s="2" t="s">
        <v>72</v>
      </c>
    </row>
    <row r="16" spans="1:6" s="2" customFormat="1">
      <c r="A16" s="2" t="s">
        <v>23</v>
      </c>
      <c r="B16" s="2" t="s">
        <v>6</v>
      </c>
      <c r="C16" s="2">
        <v>16.86</v>
      </c>
      <c r="D16" s="2">
        <v>85.5</v>
      </c>
      <c r="E16" s="2" t="s">
        <v>71</v>
      </c>
      <c r="F16" s="2" t="s">
        <v>72</v>
      </c>
    </row>
    <row r="17" spans="1:6" s="2" customFormat="1">
      <c r="A17" s="2" t="s">
        <v>24</v>
      </c>
      <c r="B17" s="2" t="s">
        <v>6</v>
      </c>
      <c r="C17" s="2">
        <v>16.96</v>
      </c>
      <c r="D17" s="2">
        <v>85.5</v>
      </c>
      <c r="E17" s="2" t="s">
        <v>71</v>
      </c>
      <c r="F17" s="2" t="s">
        <v>74</v>
      </c>
    </row>
    <row r="18" spans="1:6" s="2" customFormat="1">
      <c r="A18" s="2" t="s">
        <v>25</v>
      </c>
      <c r="B18" s="2" t="s">
        <v>6</v>
      </c>
      <c r="C18" s="2">
        <v>17.04</v>
      </c>
      <c r="D18" s="2">
        <v>85.5</v>
      </c>
      <c r="E18" s="2" t="s">
        <v>71</v>
      </c>
      <c r="F18" s="2" t="s">
        <v>73</v>
      </c>
    </row>
    <row r="19" spans="1:6" s="2" customFormat="1">
      <c r="A19" s="2" t="s">
        <v>26</v>
      </c>
      <c r="B19" s="2" t="s">
        <v>6</v>
      </c>
      <c r="C19" s="2">
        <v>16.89</v>
      </c>
      <c r="D19" s="2">
        <v>85.5</v>
      </c>
      <c r="E19" s="2" t="s">
        <v>71</v>
      </c>
      <c r="F19" s="2" t="s">
        <v>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BAA0-6D30-4B41-88DB-B0901CDF965B}">
  <dimension ref="A1:R45"/>
  <sheetViews>
    <sheetView zoomScale="90" zoomScaleNormal="90" workbookViewId="0">
      <selection activeCell="K36" sqref="K36"/>
    </sheetView>
  </sheetViews>
  <sheetFormatPr defaultColWidth="9" defaultRowHeight="14.25"/>
  <cols>
    <col min="1" max="1" width="9.625" style="12" bestFit="1" customWidth="1"/>
    <col min="2" max="3" width="9" style="12"/>
    <col min="4" max="4" width="12.75" style="12" bestFit="1" customWidth="1"/>
    <col min="5" max="5" width="12.125" style="12" bestFit="1" customWidth="1"/>
    <col min="6" max="6" width="11.5" style="12" customWidth="1"/>
    <col min="7" max="9" width="9" style="12"/>
    <col min="10" max="10" width="11.5" style="12" bestFit="1" customWidth="1"/>
    <col min="11" max="14" width="9" style="12"/>
    <col min="15" max="15" width="13" style="12" bestFit="1" customWidth="1"/>
    <col min="16" max="18" width="9" style="12"/>
    <col min="19" max="19" width="13" style="12" bestFit="1" customWidth="1"/>
    <col min="20" max="16384" width="9" style="12"/>
  </cols>
  <sheetData>
    <row r="1" spans="1:13">
      <c r="A1" s="12" t="s">
        <v>61</v>
      </c>
      <c r="B1" s="12" t="s">
        <v>51</v>
      </c>
      <c r="C1" s="12" t="s">
        <v>50</v>
      </c>
      <c r="D1" s="2" t="s">
        <v>123</v>
      </c>
      <c r="M1" s="13"/>
    </row>
    <row r="2" spans="1:13">
      <c r="A2" s="12" t="s">
        <v>65</v>
      </c>
      <c r="B2" s="12">
        <v>0.1391</v>
      </c>
      <c r="C2" s="12">
        <v>0.3619</v>
      </c>
      <c r="D2" s="12">
        <v>0.37390000000000001</v>
      </c>
    </row>
    <row r="3" spans="1:13">
      <c r="B3" s="12">
        <v>0.14599999999999999</v>
      </c>
      <c r="C3" s="12">
        <v>0.38719999999999999</v>
      </c>
      <c r="D3" s="12">
        <v>0.33510000000000001</v>
      </c>
    </row>
    <row r="4" spans="1:13">
      <c r="B4" s="12">
        <v>0.14680000000000001</v>
      </c>
      <c r="C4" s="12">
        <v>0.35289999999999999</v>
      </c>
      <c r="D4" s="12">
        <v>0.35460000000000003</v>
      </c>
    </row>
    <row r="5" spans="1:13">
      <c r="B5" s="12">
        <f>AVERAGE(B2:B4)</f>
        <v>0.14396666666666669</v>
      </c>
    </row>
    <row r="6" spans="1:13">
      <c r="A6" s="12" t="s">
        <v>68</v>
      </c>
      <c r="C6" s="17">
        <f t="shared" ref="C6:D8" si="0">C2-$B$5</f>
        <v>0.21793333333333331</v>
      </c>
      <c r="D6" s="17">
        <f t="shared" si="0"/>
        <v>0.22993333333333332</v>
      </c>
    </row>
    <row r="7" spans="1:13">
      <c r="C7" s="17">
        <f t="shared" si="0"/>
        <v>0.2432333333333333</v>
      </c>
      <c r="D7" s="17">
        <f t="shared" si="0"/>
        <v>0.19113333333333332</v>
      </c>
    </row>
    <row r="8" spans="1:13">
      <c r="C8" s="17">
        <f t="shared" si="0"/>
        <v>0.2089333333333333</v>
      </c>
      <c r="D8" s="17">
        <f t="shared" si="0"/>
        <v>0.21063333333333334</v>
      </c>
    </row>
    <row r="10" spans="1:13">
      <c r="A10" s="12" t="s">
        <v>62</v>
      </c>
      <c r="B10" s="12" t="s">
        <v>51</v>
      </c>
      <c r="C10" s="12" t="s">
        <v>50</v>
      </c>
      <c r="D10" s="2" t="s">
        <v>123</v>
      </c>
      <c r="M10" s="13"/>
    </row>
    <row r="11" spans="1:13">
      <c r="A11" s="12" t="s">
        <v>65</v>
      </c>
      <c r="B11" s="12">
        <v>0.14549999999999999</v>
      </c>
      <c r="C11" s="12">
        <v>0.67659999999999998</v>
      </c>
      <c r="D11" s="12">
        <v>0.54790000000000005</v>
      </c>
    </row>
    <row r="12" spans="1:13">
      <c r="B12" s="12">
        <v>0.13869999999999999</v>
      </c>
      <c r="C12" s="12">
        <v>0.6956</v>
      </c>
      <c r="D12" s="12">
        <v>0.55720000000000003</v>
      </c>
    </row>
    <row r="13" spans="1:13">
      <c r="B13" s="12">
        <v>0.1527</v>
      </c>
      <c r="C13" s="12">
        <v>0.70620000000000005</v>
      </c>
      <c r="D13" s="12">
        <v>0.52249999999999996</v>
      </c>
    </row>
    <row r="14" spans="1:13">
      <c r="B14" s="12">
        <f>AVERAGE(B11:B13)</f>
        <v>0.14563333333333334</v>
      </c>
    </row>
    <row r="15" spans="1:13">
      <c r="A15" s="12" t="s">
        <v>68</v>
      </c>
      <c r="C15" s="17">
        <f>C11-$B$14</f>
        <v>0.53096666666666659</v>
      </c>
      <c r="D15" s="17">
        <f>D11-$B$14</f>
        <v>0.40226666666666672</v>
      </c>
    </row>
    <row r="16" spans="1:13">
      <c r="C16" s="17">
        <f t="shared" ref="C16:D17" si="1">C12-$B$14</f>
        <v>0.54996666666666671</v>
      </c>
      <c r="D16" s="17">
        <f t="shared" si="1"/>
        <v>0.41156666666666669</v>
      </c>
    </row>
    <row r="17" spans="1:13">
      <c r="C17" s="17">
        <f t="shared" si="1"/>
        <v>0.56056666666666666</v>
      </c>
      <c r="D17" s="17">
        <f>D13-$B$14</f>
        <v>0.37686666666666663</v>
      </c>
    </row>
    <row r="19" spans="1:13">
      <c r="A19" s="12" t="s">
        <v>63</v>
      </c>
      <c r="B19" s="12" t="s">
        <v>51</v>
      </c>
      <c r="C19" s="12" t="s">
        <v>50</v>
      </c>
      <c r="D19" s="2" t="s">
        <v>123</v>
      </c>
      <c r="M19" s="13"/>
    </row>
    <row r="20" spans="1:13">
      <c r="A20" s="12" t="s">
        <v>65</v>
      </c>
      <c r="B20" s="12">
        <v>0.13980000000000001</v>
      </c>
      <c r="C20" s="12">
        <v>0.86519999999999997</v>
      </c>
      <c r="D20" s="12">
        <v>0.63439999999999996</v>
      </c>
    </row>
    <row r="21" spans="1:13">
      <c r="B21" s="12">
        <v>0.14080000000000001</v>
      </c>
      <c r="C21" s="12">
        <v>0.89639999999999997</v>
      </c>
      <c r="D21" s="12">
        <v>0.62980000000000003</v>
      </c>
    </row>
    <row r="22" spans="1:13">
      <c r="B22" s="12">
        <v>0.1467</v>
      </c>
      <c r="C22" s="12">
        <v>0.85460000000000003</v>
      </c>
      <c r="D22" s="12">
        <v>0.64419999999999999</v>
      </c>
    </row>
    <row r="23" spans="1:13">
      <c r="B23" s="12">
        <f>AVERAGE(B20:B22)</f>
        <v>0.14243333333333333</v>
      </c>
    </row>
    <row r="24" spans="1:13">
      <c r="A24" s="12" t="s">
        <v>68</v>
      </c>
      <c r="C24" s="17">
        <f>C20-$B$23</f>
        <v>0.72276666666666667</v>
      </c>
      <c r="D24" s="17">
        <f>D20-$B$23</f>
        <v>0.49196666666666666</v>
      </c>
    </row>
    <row r="25" spans="1:13">
      <c r="C25" s="17">
        <f t="shared" ref="C25:D26" si="2">C21-$B$23</f>
        <v>0.75396666666666667</v>
      </c>
      <c r="D25" s="17">
        <f t="shared" si="2"/>
        <v>0.48736666666666673</v>
      </c>
    </row>
    <row r="26" spans="1:13">
      <c r="C26" s="17">
        <f t="shared" si="2"/>
        <v>0.71216666666666673</v>
      </c>
      <c r="D26" s="17">
        <f t="shared" si="2"/>
        <v>0.50176666666666669</v>
      </c>
    </row>
    <row r="29" spans="1:13">
      <c r="A29" s="12" t="s">
        <v>64</v>
      </c>
      <c r="B29" s="12" t="s">
        <v>51</v>
      </c>
      <c r="C29" s="12" t="s">
        <v>50</v>
      </c>
      <c r="D29" s="2" t="s">
        <v>125</v>
      </c>
      <c r="M29" s="13"/>
    </row>
    <row r="30" spans="1:13">
      <c r="A30" s="12" t="s">
        <v>65</v>
      </c>
      <c r="B30" s="12">
        <v>0.14369999999999999</v>
      </c>
      <c r="C30" s="12">
        <v>1.1393</v>
      </c>
      <c r="D30" s="12">
        <v>0.75349999999999995</v>
      </c>
    </row>
    <row r="31" spans="1:13">
      <c r="B31" s="12">
        <v>0.1396</v>
      </c>
      <c r="C31" s="12">
        <v>1.1274999999999999</v>
      </c>
      <c r="D31" s="12">
        <v>0.78849999999999998</v>
      </c>
    </row>
    <row r="32" spans="1:13">
      <c r="B32" s="12">
        <v>0.14099999999999999</v>
      </c>
      <c r="C32" s="12">
        <v>1.1560999999999999</v>
      </c>
      <c r="D32" s="12">
        <v>0.76359999999999995</v>
      </c>
    </row>
    <row r="33" spans="1:18">
      <c r="B33" s="12">
        <f>AVERAGE(B30:B32)</f>
        <v>0.14143333333333333</v>
      </c>
    </row>
    <row r="34" spans="1:18">
      <c r="A34" s="12" t="s">
        <v>68</v>
      </c>
      <c r="C34" s="17">
        <f>C30-$B$33</f>
        <v>0.99786666666666668</v>
      </c>
      <c r="D34" s="17">
        <f>D30-$B$33</f>
        <v>0.61206666666666665</v>
      </c>
    </row>
    <row r="35" spans="1:18">
      <c r="C35" s="17">
        <f t="shared" ref="C35:D36" si="3">C31-$B$33</f>
        <v>0.98606666666666665</v>
      </c>
      <c r="D35" s="17">
        <f t="shared" si="3"/>
        <v>0.64706666666666668</v>
      </c>
    </row>
    <row r="36" spans="1:18">
      <c r="C36" s="17">
        <f t="shared" si="3"/>
        <v>1.0146666666666666</v>
      </c>
      <c r="D36" s="17">
        <f t="shared" si="3"/>
        <v>0.62216666666666665</v>
      </c>
    </row>
    <row r="38" spans="1:18">
      <c r="B38" s="12" t="s">
        <v>65</v>
      </c>
      <c r="C38" s="21" t="s">
        <v>50</v>
      </c>
      <c r="D38" s="21"/>
      <c r="E38" s="21"/>
      <c r="F38" s="21" t="s">
        <v>125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</row>
    <row r="39" spans="1:18">
      <c r="B39" s="12" t="s">
        <v>61</v>
      </c>
      <c r="C39" s="18">
        <f>C6</f>
        <v>0.21793333333333331</v>
      </c>
      <c r="D39" s="18">
        <f>C7</f>
        <v>0.2432333333333333</v>
      </c>
      <c r="E39" s="18">
        <f>C8</f>
        <v>0.2089333333333333</v>
      </c>
      <c r="F39" s="18">
        <f>D6</f>
        <v>0.22993333333333332</v>
      </c>
      <c r="G39" s="18">
        <f>D7</f>
        <v>0.19113333333333332</v>
      </c>
      <c r="H39" s="18">
        <f>D8</f>
        <v>0.21063333333333334</v>
      </c>
      <c r="I39" s="14"/>
      <c r="J39" s="14"/>
      <c r="K39" s="14"/>
      <c r="L39" s="14"/>
      <c r="M39" s="14"/>
      <c r="N39" s="14"/>
      <c r="O39" s="14"/>
      <c r="P39" s="14"/>
      <c r="Q39" s="14"/>
      <c r="R39" s="15"/>
    </row>
    <row r="40" spans="1:18">
      <c r="B40" s="12" t="s">
        <v>62</v>
      </c>
      <c r="C40" s="18">
        <f>C15</f>
        <v>0.53096666666666659</v>
      </c>
      <c r="D40" s="18">
        <f>C16</f>
        <v>0.54996666666666671</v>
      </c>
      <c r="E40" s="18">
        <f>C17</f>
        <v>0.56056666666666666</v>
      </c>
      <c r="F40" s="18">
        <f>D15</f>
        <v>0.40226666666666672</v>
      </c>
      <c r="G40" s="18">
        <f>D16</f>
        <v>0.41156666666666669</v>
      </c>
      <c r="H40" s="18">
        <f>D17</f>
        <v>0.37686666666666663</v>
      </c>
      <c r="I40" s="14"/>
      <c r="J40" s="14"/>
      <c r="K40" s="14"/>
      <c r="L40" s="14"/>
      <c r="M40" s="14"/>
      <c r="N40" s="14"/>
      <c r="O40" s="14"/>
      <c r="P40" s="14"/>
      <c r="Q40" s="14"/>
      <c r="R40" s="15"/>
    </row>
    <row r="41" spans="1:18">
      <c r="B41" s="12" t="s">
        <v>66</v>
      </c>
      <c r="C41" s="18">
        <f>C24</f>
        <v>0.72276666666666667</v>
      </c>
      <c r="D41" s="18">
        <f>C25</f>
        <v>0.75396666666666667</v>
      </c>
      <c r="E41" s="18">
        <f>C26</f>
        <v>0.71216666666666673</v>
      </c>
      <c r="F41" s="18">
        <f>D24</f>
        <v>0.49196666666666666</v>
      </c>
      <c r="G41" s="18">
        <f>D25</f>
        <v>0.48736666666666673</v>
      </c>
      <c r="H41" s="18">
        <f>D26</f>
        <v>0.50176666666666669</v>
      </c>
      <c r="I41" s="14"/>
      <c r="J41" s="14"/>
      <c r="K41" s="14"/>
      <c r="L41" s="14"/>
      <c r="M41" s="14"/>
      <c r="N41" s="14"/>
      <c r="O41" s="14"/>
      <c r="P41" s="14"/>
      <c r="Q41" s="14"/>
      <c r="R41" s="15"/>
    </row>
    <row r="42" spans="1:18">
      <c r="B42" s="12" t="s">
        <v>67</v>
      </c>
      <c r="C42" s="18">
        <f>C34</f>
        <v>0.99786666666666668</v>
      </c>
      <c r="D42" s="18">
        <f>C35</f>
        <v>0.98606666666666665</v>
      </c>
      <c r="E42" s="18">
        <f>C36</f>
        <v>1.0146666666666666</v>
      </c>
      <c r="F42" s="18">
        <f>D34</f>
        <v>0.61206666666666665</v>
      </c>
      <c r="G42" s="18">
        <f>D35</f>
        <v>0.64706666666666668</v>
      </c>
      <c r="H42" s="18">
        <f>D36</f>
        <v>0.62216666666666665</v>
      </c>
      <c r="I42" s="14"/>
      <c r="J42" s="14"/>
      <c r="K42" s="14"/>
      <c r="L42" s="14"/>
      <c r="M42" s="14"/>
      <c r="N42" s="14"/>
      <c r="O42" s="14"/>
      <c r="P42" s="14"/>
      <c r="Q42" s="14"/>
      <c r="R42" s="15"/>
    </row>
    <row r="43" spans="1:18">
      <c r="R43" s="15"/>
    </row>
    <row r="44" spans="1:18">
      <c r="R44" s="15"/>
    </row>
    <row r="45" spans="1:18"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</sheetData>
  <mergeCells count="9">
    <mergeCell ref="O38:Q38"/>
    <mergeCell ref="C45:E45"/>
    <mergeCell ref="F45:H45"/>
    <mergeCell ref="I45:K45"/>
    <mergeCell ref="L45:N45"/>
    <mergeCell ref="C38:E38"/>
    <mergeCell ref="F38:H38"/>
    <mergeCell ref="I38:K38"/>
    <mergeCell ref="L38:N3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4B69-45AE-4932-8584-9BDB83295B75}">
  <dimension ref="A1:M13"/>
  <sheetViews>
    <sheetView zoomScale="106" zoomScaleNormal="106" workbookViewId="0">
      <selection activeCell="K32" sqref="K32"/>
    </sheetView>
  </sheetViews>
  <sheetFormatPr defaultColWidth="9" defaultRowHeight="14.25"/>
  <cols>
    <col min="1" max="1" width="9" style="6"/>
    <col min="2" max="13" width="7.5" style="6" bestFit="1" customWidth="1"/>
    <col min="14" max="16384" width="9" style="6"/>
  </cols>
  <sheetData>
    <row r="1" spans="1:13" ht="15.75">
      <c r="A1" s="5" t="s">
        <v>80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</row>
    <row r="2" spans="1:13">
      <c r="A2" s="6" t="s">
        <v>52</v>
      </c>
      <c r="B2" s="6">
        <v>4.3400000000000001E-2</v>
      </c>
      <c r="C2" s="6">
        <v>3.7199999999999997E-2</v>
      </c>
      <c r="D2" s="6">
        <v>4.2700000000000002E-2</v>
      </c>
      <c r="E2" s="6">
        <v>4.6199999999999998E-2</v>
      </c>
      <c r="F2" s="6">
        <v>4.1200000000000001E-2</v>
      </c>
      <c r="G2" s="6">
        <v>4.6399999999999997E-2</v>
      </c>
      <c r="H2" s="6">
        <v>4.7199999999999999E-2</v>
      </c>
      <c r="I2" s="6">
        <v>4.2000000000000003E-2</v>
      </c>
      <c r="J2" s="6">
        <v>3.7999999999999999E-2</v>
      </c>
      <c r="K2" s="6">
        <v>4.4400000000000002E-2</v>
      </c>
      <c r="L2" s="6">
        <v>3.7499999999999999E-2</v>
      </c>
      <c r="M2" s="6">
        <v>3.8699999999999998E-2</v>
      </c>
    </row>
    <row r="3" spans="1:13">
      <c r="A3" s="6" t="s">
        <v>53</v>
      </c>
      <c r="B3" s="6">
        <v>4.4200000000000003E-2</v>
      </c>
      <c r="C3" s="6">
        <v>3.8199999999999998E-2</v>
      </c>
      <c r="D3" s="6">
        <v>4.0800000000000003E-2</v>
      </c>
      <c r="E3" s="7">
        <v>0.1391</v>
      </c>
      <c r="F3" s="7">
        <v>0.3619</v>
      </c>
      <c r="G3" s="7">
        <v>0.37390000000000001</v>
      </c>
      <c r="H3" s="8">
        <v>0.14549999999999999</v>
      </c>
      <c r="I3" s="8">
        <v>0.67659999999999998</v>
      </c>
      <c r="J3" s="8">
        <v>0.54790000000000005</v>
      </c>
      <c r="K3" s="6">
        <v>4.1000000000000002E-2</v>
      </c>
      <c r="L3" s="6">
        <v>3.6499999999999998E-2</v>
      </c>
      <c r="M3" s="6">
        <v>4.0899999999999999E-2</v>
      </c>
    </row>
    <row r="4" spans="1:13">
      <c r="A4" s="6" t="s">
        <v>54</v>
      </c>
      <c r="B4" s="6">
        <v>4.4299999999999999E-2</v>
      </c>
      <c r="C4" s="6">
        <v>3.7600000000000001E-2</v>
      </c>
      <c r="D4" s="6">
        <v>3.5900000000000001E-2</v>
      </c>
      <c r="E4" s="7">
        <v>0.14599999999999999</v>
      </c>
      <c r="F4" s="7">
        <v>0.38719999999999999</v>
      </c>
      <c r="G4" s="7">
        <v>0.33510000000000001</v>
      </c>
      <c r="H4" s="8">
        <v>0.13869999999999999</v>
      </c>
      <c r="I4" s="8">
        <v>0.6956</v>
      </c>
      <c r="J4" s="8">
        <v>0.55720000000000003</v>
      </c>
      <c r="K4" s="6">
        <v>4.3099999999999999E-2</v>
      </c>
      <c r="L4" s="6">
        <v>4.7300000000000002E-2</v>
      </c>
      <c r="M4" s="6">
        <v>4.7199999999999999E-2</v>
      </c>
    </row>
    <row r="5" spans="1:13">
      <c r="A5" s="6" t="s">
        <v>55</v>
      </c>
      <c r="B5" s="6">
        <v>3.6299999999999999E-2</v>
      </c>
      <c r="C5" s="6">
        <v>4.7399999999999998E-2</v>
      </c>
      <c r="D5" s="6">
        <v>4.1500000000000002E-2</v>
      </c>
      <c r="E5" s="7">
        <v>0.14680000000000001</v>
      </c>
      <c r="F5" s="7">
        <v>0.35289999999999999</v>
      </c>
      <c r="G5" s="7">
        <v>0.35460000000000003</v>
      </c>
      <c r="H5" s="8">
        <v>0.1527</v>
      </c>
      <c r="I5" s="8">
        <v>0.70620000000000005</v>
      </c>
      <c r="J5" s="8">
        <v>0.52249999999999996</v>
      </c>
      <c r="K5" s="6">
        <v>4.7500000000000001E-2</v>
      </c>
      <c r="L5" s="6">
        <v>4.7699999999999999E-2</v>
      </c>
      <c r="M5" s="6">
        <v>3.9199999999999999E-2</v>
      </c>
    </row>
    <row r="6" spans="1:13">
      <c r="A6" s="6" t="s">
        <v>56</v>
      </c>
      <c r="B6" s="6">
        <v>3.7999999999999999E-2</v>
      </c>
      <c r="C6" s="6">
        <v>4.7199999999999999E-2</v>
      </c>
      <c r="D6" s="6">
        <v>4.7600000000000003E-2</v>
      </c>
      <c r="E6" s="9">
        <v>0.13980000000000001</v>
      </c>
      <c r="F6" s="9">
        <v>0.86519999999999997</v>
      </c>
      <c r="G6" s="9">
        <v>0.63439999999999996</v>
      </c>
      <c r="H6" s="10">
        <v>0.14369999999999999</v>
      </c>
      <c r="I6" s="10">
        <v>1.1393</v>
      </c>
      <c r="J6" s="10">
        <v>0.75349999999999995</v>
      </c>
      <c r="K6" s="6">
        <v>3.7900000000000003E-2</v>
      </c>
      <c r="L6" s="6">
        <v>4.1500000000000002E-2</v>
      </c>
      <c r="M6" s="6">
        <v>4.4999999999999998E-2</v>
      </c>
    </row>
    <row r="7" spans="1:13">
      <c r="A7" s="6" t="s">
        <v>57</v>
      </c>
      <c r="B7" s="6">
        <v>3.9300000000000002E-2</v>
      </c>
      <c r="C7" s="6">
        <v>4.07E-2</v>
      </c>
      <c r="D7" s="6">
        <v>4.4600000000000001E-2</v>
      </c>
      <c r="E7" s="9">
        <v>0.14080000000000001</v>
      </c>
      <c r="F7" s="9">
        <v>0.89639999999999997</v>
      </c>
      <c r="G7" s="9">
        <v>0.62980000000000003</v>
      </c>
      <c r="H7" s="10">
        <v>0.1396</v>
      </c>
      <c r="I7" s="10">
        <v>1.1274999999999999</v>
      </c>
      <c r="J7" s="10">
        <v>0.78849999999999998</v>
      </c>
      <c r="K7" s="6">
        <v>3.8100000000000002E-2</v>
      </c>
      <c r="L7" s="6">
        <v>4.4999999999999998E-2</v>
      </c>
      <c r="M7" s="6">
        <v>3.6400000000000002E-2</v>
      </c>
    </row>
    <row r="8" spans="1:13">
      <c r="A8" s="6" t="s">
        <v>58</v>
      </c>
      <c r="B8" s="6">
        <v>4.7699999999999999E-2</v>
      </c>
      <c r="C8" s="6">
        <v>4.7699999999999999E-2</v>
      </c>
      <c r="D8" s="6">
        <v>4.6800000000000001E-2</v>
      </c>
      <c r="E8" s="9">
        <v>0.1467</v>
      </c>
      <c r="F8" s="9">
        <v>0.85460000000000003</v>
      </c>
      <c r="G8" s="9">
        <v>0.64419999999999999</v>
      </c>
      <c r="H8" s="10">
        <v>0.14099999999999999</v>
      </c>
      <c r="I8" s="10">
        <v>1.1560999999999999</v>
      </c>
      <c r="J8" s="10">
        <v>0.76359999999999995</v>
      </c>
      <c r="K8" s="6">
        <v>4.2799999999999998E-2</v>
      </c>
      <c r="L8" s="6">
        <v>3.78E-2</v>
      </c>
      <c r="M8" s="6">
        <v>3.5900000000000001E-2</v>
      </c>
    </row>
    <row r="9" spans="1:13">
      <c r="A9" s="6" t="s">
        <v>59</v>
      </c>
      <c r="B9" s="6">
        <v>4.5100000000000001E-2</v>
      </c>
      <c r="C9" s="6">
        <v>4.3499999999999997E-2</v>
      </c>
      <c r="D9" s="6">
        <v>4.0800000000000003E-2</v>
      </c>
      <c r="E9" s="6">
        <v>4.5699999999999998E-2</v>
      </c>
      <c r="F9" s="6">
        <v>4.36E-2</v>
      </c>
      <c r="G9" s="6">
        <v>4.1599999999999998E-2</v>
      </c>
      <c r="H9" s="6">
        <v>3.9600000000000003E-2</v>
      </c>
      <c r="I9" s="6">
        <v>4.1300000000000003E-2</v>
      </c>
      <c r="J9" s="6">
        <v>4.5900000000000003E-2</v>
      </c>
      <c r="K9" s="6">
        <v>4.3299999999999998E-2</v>
      </c>
      <c r="L9" s="6">
        <v>3.7999999999999999E-2</v>
      </c>
      <c r="M9" s="6">
        <v>4.48E-2</v>
      </c>
    </row>
    <row r="11" spans="1:13">
      <c r="E11" s="6" t="s">
        <v>60</v>
      </c>
      <c r="F11" s="11" t="s">
        <v>42</v>
      </c>
      <c r="G11" s="2" t="s">
        <v>124</v>
      </c>
      <c r="H11" s="6" t="s">
        <v>60</v>
      </c>
      <c r="I11" s="11" t="s">
        <v>42</v>
      </c>
      <c r="J11" s="2" t="s">
        <v>124</v>
      </c>
      <c r="L11" s="11"/>
      <c r="M11" s="11"/>
    </row>
    <row r="12" spans="1:13">
      <c r="E12" s="22" t="s">
        <v>61</v>
      </c>
      <c r="F12" s="22"/>
      <c r="G12" s="22"/>
      <c r="H12" s="22" t="s">
        <v>62</v>
      </c>
      <c r="I12" s="22"/>
      <c r="J12" s="22"/>
    </row>
    <row r="13" spans="1:13">
      <c r="E13" s="22" t="s">
        <v>63</v>
      </c>
      <c r="F13" s="22"/>
      <c r="G13" s="22"/>
      <c r="H13" s="22" t="s">
        <v>64</v>
      </c>
      <c r="I13" s="22"/>
      <c r="J13" s="22"/>
    </row>
  </sheetData>
  <mergeCells count="4">
    <mergeCell ref="E12:G12"/>
    <mergeCell ref="H12:J12"/>
    <mergeCell ref="E13:G13"/>
    <mergeCell ref="H13:J1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511F-C8E4-4E24-A2E3-45964B8EB239}">
  <dimension ref="A1:R45"/>
  <sheetViews>
    <sheetView zoomScale="90" zoomScaleNormal="90" workbookViewId="0">
      <selection activeCell="H26" sqref="H26"/>
    </sheetView>
  </sheetViews>
  <sheetFormatPr defaultColWidth="9" defaultRowHeight="14.25"/>
  <cols>
    <col min="1" max="1" width="9.625" style="12" bestFit="1" customWidth="1"/>
    <col min="2" max="3" width="9" style="12"/>
    <col min="4" max="4" width="12.75" style="12" bestFit="1" customWidth="1"/>
    <col min="5" max="5" width="12.125" style="12" bestFit="1" customWidth="1"/>
    <col min="6" max="6" width="11.5" style="12" customWidth="1"/>
    <col min="7" max="9" width="9" style="12"/>
    <col min="10" max="10" width="11.5" style="12" bestFit="1" customWidth="1"/>
    <col min="11" max="14" width="9" style="12"/>
    <col min="15" max="15" width="13" style="12" bestFit="1" customWidth="1"/>
    <col min="16" max="18" width="9" style="12"/>
    <col min="19" max="19" width="13" style="12" bestFit="1" customWidth="1"/>
    <col min="20" max="16384" width="9" style="12"/>
  </cols>
  <sheetData>
    <row r="1" spans="1:13">
      <c r="A1" s="12" t="s">
        <v>61</v>
      </c>
      <c r="B1" s="12">
        <v>0.14499999999999999</v>
      </c>
      <c r="C1" s="12">
        <v>0.42680000000000001</v>
      </c>
      <c r="D1" s="2">
        <v>0.43980000000000002</v>
      </c>
      <c r="M1" s="13"/>
    </row>
    <row r="2" spans="1:13">
      <c r="A2" s="12" t="s">
        <v>65</v>
      </c>
      <c r="B2" s="12">
        <v>0.13919999999999999</v>
      </c>
      <c r="C2" s="12">
        <v>0.43630000000000002</v>
      </c>
      <c r="D2" s="12">
        <v>0.44359999999999999</v>
      </c>
    </row>
    <row r="3" spans="1:13">
      <c r="B3" s="12">
        <v>0.1469</v>
      </c>
      <c r="C3" s="12">
        <v>0.44429999999999997</v>
      </c>
      <c r="D3" s="12">
        <v>0.45269999999999999</v>
      </c>
    </row>
    <row r="4" spans="1:13">
      <c r="B4" s="12">
        <v>0.14269999999999999</v>
      </c>
      <c r="C4" s="12">
        <v>0.35709999999999997</v>
      </c>
      <c r="D4" s="12">
        <v>0.34160000000000001</v>
      </c>
    </row>
    <row r="5" spans="1:13">
      <c r="B5" s="12">
        <f>AVERAGE(B2:B4)</f>
        <v>0.14293333333333333</v>
      </c>
    </row>
    <row r="6" spans="1:13">
      <c r="A6" s="12" t="s">
        <v>68</v>
      </c>
      <c r="C6" s="17">
        <f t="shared" ref="C6:D8" si="0">C2-$B$5</f>
        <v>0.29336666666666666</v>
      </c>
      <c r="D6" s="17">
        <f t="shared" si="0"/>
        <v>0.30066666666666664</v>
      </c>
    </row>
    <row r="7" spans="1:13">
      <c r="C7" s="17">
        <f t="shared" si="0"/>
        <v>0.30136666666666667</v>
      </c>
      <c r="D7" s="17">
        <f t="shared" si="0"/>
        <v>0.30976666666666663</v>
      </c>
    </row>
    <row r="8" spans="1:13">
      <c r="C8" s="17">
        <f t="shared" si="0"/>
        <v>0.21416666666666664</v>
      </c>
      <c r="D8" s="17">
        <f t="shared" si="0"/>
        <v>0.19866666666666669</v>
      </c>
    </row>
    <row r="10" spans="1:13">
      <c r="A10" s="12" t="s">
        <v>62</v>
      </c>
      <c r="B10" s="12" t="s">
        <v>51</v>
      </c>
      <c r="C10" s="12" t="s">
        <v>50</v>
      </c>
      <c r="D10" s="2" t="s">
        <v>121</v>
      </c>
      <c r="M10" s="13"/>
    </row>
    <row r="11" spans="1:13">
      <c r="A11" s="12" t="s">
        <v>65</v>
      </c>
      <c r="B11" s="12">
        <v>0.14130000000000001</v>
      </c>
      <c r="C11" s="12">
        <v>0.72689999999999999</v>
      </c>
      <c r="D11" s="12">
        <v>0.5796</v>
      </c>
    </row>
    <row r="12" spans="1:13">
      <c r="B12" s="12">
        <v>0.1459</v>
      </c>
      <c r="C12" s="12">
        <v>0.71120000000000005</v>
      </c>
      <c r="D12" s="12">
        <v>0.58389999999999997</v>
      </c>
    </row>
    <row r="13" spans="1:13">
      <c r="B13" s="12">
        <v>0.14050000000000001</v>
      </c>
      <c r="C13" s="12">
        <v>0.73629999999999995</v>
      </c>
      <c r="D13" s="12">
        <v>0.59589999999999999</v>
      </c>
    </row>
    <row r="14" spans="1:13">
      <c r="B14" s="12">
        <f>AVERAGE(B11:B13)</f>
        <v>0.14256666666666667</v>
      </c>
    </row>
    <row r="15" spans="1:13">
      <c r="A15" s="12" t="s">
        <v>68</v>
      </c>
      <c r="C15" s="17">
        <f>C11-$B$14</f>
        <v>0.58433333333333337</v>
      </c>
      <c r="D15" s="17">
        <f>D11-$B$14</f>
        <v>0.43703333333333333</v>
      </c>
    </row>
    <row r="16" spans="1:13">
      <c r="C16" s="17">
        <f t="shared" ref="C16:D17" si="1">C12-$B$14</f>
        <v>0.56863333333333332</v>
      </c>
      <c r="D16" s="17">
        <f t="shared" si="1"/>
        <v>0.4413333333333333</v>
      </c>
    </row>
    <row r="17" spans="1:13">
      <c r="C17" s="17">
        <f t="shared" si="1"/>
        <v>0.59373333333333322</v>
      </c>
      <c r="D17" s="17">
        <f>D13-$B$14</f>
        <v>0.45333333333333331</v>
      </c>
    </row>
    <row r="19" spans="1:13">
      <c r="A19" s="12" t="s">
        <v>63</v>
      </c>
      <c r="B19" s="12" t="s">
        <v>51</v>
      </c>
      <c r="C19" s="12" t="s">
        <v>50</v>
      </c>
      <c r="D19" s="2" t="s">
        <v>121</v>
      </c>
      <c r="M19" s="13"/>
    </row>
    <row r="20" spans="1:13">
      <c r="A20" s="12" t="s">
        <v>65</v>
      </c>
      <c r="B20" s="12">
        <v>0.14449999999999999</v>
      </c>
      <c r="C20" s="12">
        <v>1.0176000000000001</v>
      </c>
      <c r="D20" s="12">
        <v>0.7419</v>
      </c>
    </row>
    <row r="21" spans="1:13">
      <c r="B21" s="12">
        <v>0.1386</v>
      </c>
      <c r="C21" s="12">
        <v>1.038</v>
      </c>
      <c r="D21" s="12">
        <v>0.73029999999999995</v>
      </c>
    </row>
    <row r="22" spans="1:13">
      <c r="B22" s="12">
        <v>0.13880000000000001</v>
      </c>
      <c r="C22" s="12">
        <v>1.0201</v>
      </c>
      <c r="D22" s="12">
        <v>0.72599999999999998</v>
      </c>
    </row>
    <row r="23" spans="1:13">
      <c r="B23" s="12">
        <f>AVERAGE(B20:B22)</f>
        <v>0.14063333333333336</v>
      </c>
    </row>
    <row r="24" spans="1:13">
      <c r="A24" s="12" t="s">
        <v>68</v>
      </c>
      <c r="C24" s="17">
        <f>C20-$B$23</f>
        <v>0.87696666666666667</v>
      </c>
      <c r="D24" s="17">
        <f>D20-$B$23</f>
        <v>0.60126666666666662</v>
      </c>
    </row>
    <row r="25" spans="1:13">
      <c r="C25" s="17">
        <f t="shared" ref="C25:D26" si="2">C21-$B$23</f>
        <v>0.89736666666666665</v>
      </c>
      <c r="D25" s="17">
        <f t="shared" si="2"/>
        <v>0.58966666666666656</v>
      </c>
    </row>
    <row r="26" spans="1:13">
      <c r="C26" s="17">
        <f t="shared" si="2"/>
        <v>0.87946666666666662</v>
      </c>
      <c r="D26" s="17">
        <f t="shared" si="2"/>
        <v>0.58536666666666659</v>
      </c>
    </row>
    <row r="29" spans="1:13">
      <c r="A29" s="12" t="s">
        <v>64</v>
      </c>
      <c r="B29" s="12" t="s">
        <v>51</v>
      </c>
      <c r="C29" s="12" t="s">
        <v>50</v>
      </c>
      <c r="D29" s="2" t="s">
        <v>127</v>
      </c>
      <c r="M29" s="13"/>
    </row>
    <row r="30" spans="1:13">
      <c r="A30" s="12" t="s">
        <v>65</v>
      </c>
      <c r="B30" s="12">
        <v>0.1386</v>
      </c>
      <c r="C30" s="12">
        <v>1.2523</v>
      </c>
      <c r="D30" s="12">
        <v>0.90710000000000002</v>
      </c>
    </row>
    <row r="31" spans="1:13">
      <c r="B31" s="12">
        <v>0.14030000000000001</v>
      </c>
      <c r="C31" s="12">
        <v>1.2359</v>
      </c>
      <c r="D31" s="12">
        <v>0.93920000000000003</v>
      </c>
    </row>
    <row r="32" spans="1:13">
      <c r="B32" s="12">
        <v>0.13850000000000001</v>
      </c>
      <c r="C32" s="12">
        <v>1.2666999999999999</v>
      </c>
      <c r="D32" s="12">
        <v>0.89770000000000005</v>
      </c>
    </row>
    <row r="33" spans="1:18">
      <c r="B33" s="12">
        <f>AVERAGE(B30:B32)</f>
        <v>0.13913333333333336</v>
      </c>
    </row>
    <row r="34" spans="1:18">
      <c r="A34" s="12" t="s">
        <v>68</v>
      </c>
      <c r="C34" s="17">
        <f>C30-$B$33</f>
        <v>1.1131666666666666</v>
      </c>
      <c r="D34" s="17">
        <f>D30-$B$33</f>
        <v>0.76796666666666669</v>
      </c>
    </row>
    <row r="35" spans="1:18">
      <c r="C35" s="17">
        <f t="shared" ref="C35:D36" si="3">C31-$B$33</f>
        <v>1.0967666666666667</v>
      </c>
      <c r="D35" s="17">
        <f t="shared" si="3"/>
        <v>0.8000666666666667</v>
      </c>
    </row>
    <row r="36" spans="1:18">
      <c r="C36" s="17">
        <f t="shared" si="3"/>
        <v>1.1275666666666666</v>
      </c>
      <c r="D36" s="17">
        <f t="shared" si="3"/>
        <v>0.75856666666666672</v>
      </c>
    </row>
    <row r="38" spans="1:18">
      <c r="B38" s="12" t="s">
        <v>65</v>
      </c>
      <c r="C38" s="21" t="s">
        <v>128</v>
      </c>
      <c r="D38" s="21"/>
      <c r="E38" s="21"/>
      <c r="F38" s="21" t="s">
        <v>122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</row>
    <row r="39" spans="1:18">
      <c r="B39" s="12" t="s">
        <v>61</v>
      </c>
      <c r="C39" s="18">
        <f>C6</f>
        <v>0.29336666666666666</v>
      </c>
      <c r="D39" s="18">
        <f>C7</f>
        <v>0.30136666666666667</v>
      </c>
      <c r="E39" s="18">
        <f>C8</f>
        <v>0.21416666666666664</v>
      </c>
      <c r="F39" s="18">
        <f>D6</f>
        <v>0.30066666666666664</v>
      </c>
      <c r="G39" s="18">
        <f>D7</f>
        <v>0.30976666666666663</v>
      </c>
      <c r="H39" s="18">
        <f>D8</f>
        <v>0.19866666666666669</v>
      </c>
      <c r="I39" s="14"/>
      <c r="J39" s="14"/>
      <c r="K39" s="14"/>
      <c r="L39" s="14"/>
      <c r="M39" s="14"/>
      <c r="N39" s="14"/>
      <c r="O39" s="14"/>
      <c r="P39" s="14"/>
      <c r="Q39" s="14"/>
      <c r="R39" s="15"/>
    </row>
    <row r="40" spans="1:18">
      <c r="B40" s="12" t="s">
        <v>62</v>
      </c>
      <c r="C40" s="18">
        <f>C15</f>
        <v>0.58433333333333337</v>
      </c>
      <c r="D40" s="18">
        <f>C16</f>
        <v>0.56863333333333332</v>
      </c>
      <c r="E40" s="18">
        <f>C17</f>
        <v>0.59373333333333322</v>
      </c>
      <c r="F40" s="18">
        <f>D15</f>
        <v>0.43703333333333333</v>
      </c>
      <c r="G40" s="18">
        <f>D16</f>
        <v>0.4413333333333333</v>
      </c>
      <c r="H40" s="18">
        <f>D17</f>
        <v>0.45333333333333331</v>
      </c>
      <c r="I40" s="14"/>
      <c r="J40" s="14"/>
      <c r="K40" s="14"/>
      <c r="L40" s="14"/>
      <c r="M40" s="14"/>
      <c r="N40" s="14"/>
      <c r="O40" s="14"/>
      <c r="P40" s="14"/>
      <c r="Q40" s="14"/>
      <c r="R40" s="15"/>
    </row>
    <row r="41" spans="1:18">
      <c r="B41" s="12" t="s">
        <v>66</v>
      </c>
      <c r="C41" s="18">
        <f>C24</f>
        <v>0.87696666666666667</v>
      </c>
      <c r="D41" s="18">
        <f>C25</f>
        <v>0.89736666666666665</v>
      </c>
      <c r="E41" s="18">
        <f>C26</f>
        <v>0.87946666666666662</v>
      </c>
      <c r="F41" s="18">
        <f>D24</f>
        <v>0.60126666666666662</v>
      </c>
      <c r="G41" s="18">
        <f>D25</f>
        <v>0.58966666666666656</v>
      </c>
      <c r="H41" s="18">
        <f>D26</f>
        <v>0.58536666666666659</v>
      </c>
      <c r="I41" s="14"/>
      <c r="J41" s="14"/>
      <c r="K41" s="14"/>
      <c r="L41" s="14"/>
      <c r="M41" s="14"/>
      <c r="N41" s="14"/>
      <c r="O41" s="14"/>
      <c r="P41" s="14"/>
      <c r="Q41" s="14"/>
      <c r="R41" s="15"/>
    </row>
    <row r="42" spans="1:18">
      <c r="B42" s="12" t="s">
        <v>67</v>
      </c>
      <c r="C42" s="18">
        <f>C34</f>
        <v>1.1131666666666666</v>
      </c>
      <c r="D42" s="18">
        <f>C35</f>
        <v>1.0967666666666667</v>
      </c>
      <c r="E42" s="18">
        <f>C36</f>
        <v>1.1275666666666666</v>
      </c>
      <c r="F42" s="18">
        <f>D34</f>
        <v>0.76796666666666669</v>
      </c>
      <c r="G42" s="18">
        <f>D35</f>
        <v>0.8000666666666667</v>
      </c>
      <c r="H42" s="18">
        <f>D36</f>
        <v>0.75856666666666672</v>
      </c>
      <c r="I42" s="14"/>
      <c r="J42" s="14"/>
      <c r="K42" s="14"/>
      <c r="L42" s="14"/>
      <c r="M42" s="14"/>
      <c r="N42" s="14"/>
      <c r="O42" s="14"/>
      <c r="P42" s="14"/>
      <c r="Q42" s="14"/>
      <c r="R42" s="15"/>
    </row>
    <row r="43" spans="1:18">
      <c r="R43" s="15"/>
    </row>
    <row r="44" spans="1:18">
      <c r="R44" s="15"/>
    </row>
    <row r="45" spans="1:18"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</sheetData>
  <mergeCells count="9">
    <mergeCell ref="O38:Q38"/>
    <mergeCell ref="C45:E45"/>
    <mergeCell ref="F45:H45"/>
    <mergeCell ref="I45:K45"/>
    <mergeCell ref="L45:N45"/>
    <mergeCell ref="C38:E38"/>
    <mergeCell ref="F38:H38"/>
    <mergeCell ref="I38:K38"/>
    <mergeCell ref="L38:N3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result_A</vt:lpstr>
      <vt:lpstr>raw data_A</vt:lpstr>
      <vt:lpstr>result_B</vt:lpstr>
      <vt:lpstr>raw data_B</vt:lpstr>
      <vt:lpstr>result_C</vt:lpstr>
      <vt:lpstr>raw data_C</vt:lpstr>
      <vt:lpstr>CCK8 result_D</vt:lpstr>
      <vt:lpstr>CCK8 raw data_D</vt:lpstr>
      <vt:lpstr>CCK8 result_E</vt:lpstr>
      <vt:lpstr>CCK8 raw data_E</vt:lpstr>
      <vt:lpstr>invasion_F</vt:lpstr>
      <vt:lpstr>invasion_G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2025-06-06T06:38:33Z</dcterms:modified>
</cp:coreProperties>
</file>