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ed073497ca09983/Desktop/New folder/"/>
    </mc:Choice>
  </mc:AlternateContent>
  <xr:revisionPtr revIDLastSave="1427" documentId="11_F25DC773A252ABDACC1048DDB15F4D5A5BDE58EC" xr6:coauthVersionLast="47" xr6:coauthVersionMax="47" xr10:uidLastSave="{5DE1248A-BFCC-4C38-826F-DAF54261691E}"/>
  <bookViews>
    <workbookView xWindow="-108" yWindow="-108" windowWidth="23256" windowHeight="12456" firstSheet="2" activeTab="5" xr2:uid="{00000000-000D-0000-FFFF-FFFF00000000}"/>
  </bookViews>
  <sheets>
    <sheet name="CPI Working data" sheetId="3" r:id="rId1"/>
    <sheet name="All_India_Index_Upto_April23 (1" sheetId="2" r:id="rId2"/>
    <sheet name="Pivot table" sheetId="5" r:id="rId3"/>
    <sheet name="Notes" sheetId="1" r:id="rId4"/>
    <sheet name="Q1 (a)" sheetId="4" r:id="rId5"/>
    <sheet name="Q1(b)" sheetId="6" r:id="rId6"/>
    <sheet name="Q2 (a)" sheetId="7" r:id="rId7"/>
    <sheet name="Q3 (a)" sheetId="9" r:id="rId8"/>
    <sheet name="Q3 (b)" sheetId="10" r:id="rId9"/>
    <sheet name="Q4 (a)" sheetId="11" r:id="rId10"/>
    <sheet name="Q5 (a)" sheetId="12" r:id="rId11"/>
    <sheet name="Q5) b)" sheetId="13" r:id="rId12"/>
  </sheets>
  <definedNames>
    <definedName name="_xlnm._FilterDatabase" localSheetId="5" hidden="1">'Q1(b)'!$I$6:$I$19</definedName>
    <definedName name="_xlchart.v2.0" hidden="1">'Q1(b)'!$B$6:$B$19</definedName>
    <definedName name="_xlchart.v2.1" hidden="1">'Q1(b)'!$I$5</definedName>
    <definedName name="_xlchart.v2.2" hidden="1">'Q1(b)'!$I$6:$I$19</definedName>
    <definedName name="_xlcn.WorksheetConnection_casestudynew.xlsxAll_India_Index_Upto_April23__11" hidden="1">All_India_Index_Upto_April23__1[]</definedName>
    <definedName name="_xlcn.WorksheetConnection_casestudynew.xlsxAll_India_Index_Upto_April23__131" hidden="1">All_India_Index_Upto_April23__13[]</definedName>
    <definedName name="ExternalData_1" localSheetId="1" hidden="1">'All_India_Index_Upto_April23 (1'!$A$1:$AD$373</definedName>
    <definedName name="ExternalData_1" localSheetId="0" hidden="1">'CPI Working data'!$A$1:$AD$373</definedName>
  </definedNames>
  <calcPr calcId="191029"/>
  <pivotCaches>
    <pivotCache cacheId="3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_India_Index_Upto_April23__13" name="All_India_Index_Upto_April23__13" connection="WorksheetConnection_case study (new).xlsx!All_India_Index_Upto_April23__13"/>
          <x15:modelTable id="All_India_Index_Upto_April23__1" name="All_India_Index_Upto_April23__1" connection="WorksheetConnection_case study (new).xlsx!All_India_Index_Upto_April23_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9" l="1"/>
  <c r="E7" i="9"/>
  <c r="E8" i="9"/>
  <c r="E9" i="9"/>
  <c r="E10" i="9"/>
  <c r="E11" i="9"/>
  <c r="E12" i="9"/>
  <c r="E13" i="9"/>
  <c r="E14" i="9"/>
  <c r="E15" i="9"/>
  <c r="E16" i="9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D33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F75" i="11"/>
  <c r="F72" i="11"/>
  <c r="F85" i="11"/>
  <c r="F88" i="11"/>
  <c r="F84" i="11"/>
  <c r="F81" i="11"/>
  <c r="F89" i="11"/>
  <c r="F83" i="11"/>
  <c r="F78" i="11"/>
  <c r="F76" i="11"/>
  <c r="F86" i="11"/>
  <c r="F87" i="11"/>
  <c r="F77" i="11"/>
  <c r="F82" i="11"/>
  <c r="F73" i="11"/>
  <c r="F79" i="11"/>
  <c r="F74" i="11"/>
  <c r="F90" i="11"/>
  <c r="F80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D33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D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E17" i="10"/>
  <c r="Q7" i="10"/>
  <c r="Q8" i="10"/>
  <c r="Q9" i="10"/>
  <c r="Q10" i="10"/>
  <c r="Q11" i="10"/>
  <c r="Q12" i="10"/>
  <c r="Q13" i="10"/>
  <c r="Q14" i="10"/>
  <c r="Q15" i="10"/>
  <c r="Q16" i="10"/>
  <c r="Q6" i="10"/>
  <c r="S7" i="10"/>
  <c r="S8" i="10"/>
  <c r="S9" i="10"/>
  <c r="S10" i="10"/>
  <c r="S11" i="10"/>
  <c r="S12" i="10"/>
  <c r="S13" i="10"/>
  <c r="S14" i="10"/>
  <c r="S15" i="10"/>
  <c r="S16" i="10"/>
  <c r="S6" i="10"/>
  <c r="U7" i="10"/>
  <c r="U8" i="10"/>
  <c r="U9" i="10"/>
  <c r="U10" i="10"/>
  <c r="U11" i="10"/>
  <c r="U12" i="10"/>
  <c r="U13" i="10"/>
  <c r="U14" i="10"/>
  <c r="U15" i="10"/>
  <c r="U16" i="10"/>
  <c r="U6" i="10"/>
  <c r="W7" i="10"/>
  <c r="W8" i="10"/>
  <c r="W9" i="10"/>
  <c r="W10" i="10"/>
  <c r="W11" i="10"/>
  <c r="W12" i="10"/>
  <c r="W13" i="10"/>
  <c r="W14" i="10"/>
  <c r="W15" i="10"/>
  <c r="W16" i="10"/>
  <c r="W6" i="10"/>
  <c r="Y7" i="10"/>
  <c r="Y8" i="10"/>
  <c r="Y9" i="10"/>
  <c r="Y10" i="10"/>
  <c r="Y11" i="10"/>
  <c r="Y12" i="10"/>
  <c r="Y13" i="10"/>
  <c r="Y14" i="10"/>
  <c r="Y15" i="10"/>
  <c r="Y16" i="10"/>
  <c r="Y6" i="10"/>
  <c r="AA7" i="10"/>
  <c r="AA8" i="10"/>
  <c r="AA9" i="10"/>
  <c r="AA10" i="10"/>
  <c r="AA11" i="10"/>
  <c r="AA12" i="10"/>
  <c r="AA13" i="10"/>
  <c r="AA14" i="10"/>
  <c r="AA15" i="10"/>
  <c r="AA16" i="10"/>
  <c r="AA6" i="10"/>
  <c r="AC7" i="10"/>
  <c r="AC8" i="10"/>
  <c r="AC9" i="10"/>
  <c r="AC10" i="10"/>
  <c r="AC11" i="10"/>
  <c r="AC12" i="10"/>
  <c r="AC13" i="10"/>
  <c r="AC14" i="10"/>
  <c r="AC15" i="10"/>
  <c r="AC16" i="10"/>
  <c r="AC6" i="10"/>
  <c r="AE7" i="10"/>
  <c r="AE8" i="10"/>
  <c r="AE9" i="10"/>
  <c r="AE10" i="10"/>
  <c r="AE11" i="10"/>
  <c r="AE12" i="10"/>
  <c r="AE13" i="10"/>
  <c r="AE14" i="10"/>
  <c r="AE15" i="10"/>
  <c r="AE16" i="10"/>
  <c r="AE6" i="10"/>
  <c r="O7" i="10"/>
  <c r="O8" i="10"/>
  <c r="O9" i="10"/>
  <c r="O10" i="10"/>
  <c r="O11" i="10"/>
  <c r="O12" i="10"/>
  <c r="O13" i="10"/>
  <c r="O14" i="10"/>
  <c r="O15" i="10"/>
  <c r="O16" i="10"/>
  <c r="O6" i="10"/>
  <c r="M7" i="10"/>
  <c r="M8" i="10"/>
  <c r="M9" i="10"/>
  <c r="M10" i="10"/>
  <c r="M11" i="10"/>
  <c r="M12" i="10"/>
  <c r="M13" i="10"/>
  <c r="M14" i="10"/>
  <c r="M15" i="10"/>
  <c r="M16" i="10"/>
  <c r="M6" i="10"/>
  <c r="K7" i="10"/>
  <c r="K8" i="10"/>
  <c r="K9" i="10"/>
  <c r="K10" i="10"/>
  <c r="K11" i="10"/>
  <c r="K12" i="10"/>
  <c r="K13" i="10"/>
  <c r="K14" i="10"/>
  <c r="K15" i="10"/>
  <c r="K16" i="10"/>
  <c r="K6" i="10"/>
  <c r="I7" i="10"/>
  <c r="I8" i="10"/>
  <c r="I9" i="10"/>
  <c r="I10" i="10"/>
  <c r="I11" i="10"/>
  <c r="I12" i="10"/>
  <c r="I13" i="10"/>
  <c r="I14" i="10"/>
  <c r="I15" i="10"/>
  <c r="I16" i="10"/>
  <c r="I6" i="10"/>
  <c r="I17" i="10" s="1"/>
  <c r="G7" i="10"/>
  <c r="G8" i="10"/>
  <c r="G9" i="10"/>
  <c r="G10" i="10"/>
  <c r="G11" i="10"/>
  <c r="G12" i="10"/>
  <c r="G13" i="10"/>
  <c r="G14" i="10"/>
  <c r="G15" i="10"/>
  <c r="G16" i="10"/>
  <c r="G6" i="10"/>
  <c r="G17" i="10" s="1"/>
  <c r="E7" i="10"/>
  <c r="E8" i="10"/>
  <c r="E9" i="10"/>
  <c r="E10" i="10"/>
  <c r="E11" i="10"/>
  <c r="E12" i="10"/>
  <c r="E13" i="10"/>
  <c r="E14" i="10"/>
  <c r="E15" i="10"/>
  <c r="E16" i="10"/>
  <c r="E6" i="10"/>
  <c r="E7" i="7"/>
  <c r="E8" i="7"/>
  <c r="E9" i="7"/>
  <c r="E10" i="7"/>
  <c r="E11" i="7"/>
  <c r="E12" i="7"/>
  <c r="E6" i="7"/>
  <c r="F20" i="6"/>
  <c r="G20" i="6"/>
  <c r="D20" i="6"/>
  <c r="E20" i="6"/>
  <c r="C20" i="6"/>
  <c r="H17" i="6"/>
  <c r="H11" i="6"/>
  <c r="H7" i="6"/>
  <c r="H14" i="6"/>
  <c r="H18" i="6"/>
  <c r="H15" i="6"/>
  <c r="H12" i="6"/>
  <c r="H19" i="6"/>
  <c r="H6" i="6"/>
  <c r="H16" i="6"/>
  <c r="H9" i="6"/>
  <c r="H10" i="6"/>
  <c r="H8" i="6"/>
  <c r="H13" i="6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5" i="4"/>
  <c r="G5" i="4" s="1"/>
  <c r="E32" i="4"/>
  <c r="X21" i="11" l="1"/>
  <c r="X22" i="11"/>
  <c r="X23" i="11"/>
  <c r="X26" i="11"/>
  <c r="X32" i="11"/>
  <c r="X24" i="11"/>
  <c r="X7" i="11"/>
  <c r="X25" i="11"/>
  <c r="X8" i="11"/>
  <c r="X9" i="11"/>
  <c r="X10" i="11"/>
  <c r="X27" i="11"/>
  <c r="X11" i="11"/>
  <c r="X28" i="11"/>
  <c r="X12" i="11"/>
  <c r="X29" i="11"/>
  <c r="X13" i="11"/>
  <c r="X14" i="11"/>
  <c r="X15" i="11"/>
  <c r="X16" i="11"/>
  <c r="X30" i="11"/>
  <c r="X31" i="11"/>
  <c r="X17" i="11"/>
  <c r="S17" i="10"/>
  <c r="K17" i="10"/>
  <c r="U17" i="10"/>
  <c r="M17" i="10"/>
  <c r="W17" i="10"/>
  <c r="O17" i="10"/>
  <c r="Y17" i="10"/>
  <c r="AA17" i="10"/>
  <c r="Q17" i="10"/>
  <c r="AC17" i="10"/>
  <c r="AE17" i="10"/>
  <c r="H20" i="6"/>
  <c r="I6" i="6"/>
  <c r="I14" i="6"/>
  <c r="I7" i="6"/>
  <c r="I13" i="6"/>
  <c r="I11" i="6"/>
  <c r="I8" i="6"/>
  <c r="I17" i="6"/>
  <c r="I18" i="6"/>
  <c r="I15" i="6"/>
  <c r="I12" i="6"/>
  <c r="I19" i="6"/>
  <c r="I16" i="6"/>
  <c r="I9" i="6"/>
  <c r="I10" i="6"/>
  <c r="G30" i="4" l="1"/>
  <c r="G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274410-34FF-4564-B753-D97F95051256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3121D212-5388-49CD-AF13-C6F2FE3B5BB3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  <connection id="3" xr16:uid="{D1F21F17-3337-4607-A5EC-CFAC7893F1C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9DDD59A-C3CF-4BC6-91C4-AEADB66AF594}" name="WorksheetConnection_case study (new).xlsx!All_India_Index_Upto_April23__1" type="102" refreshedVersion="8" minRefreshableVersion="5">
    <extLst>
      <ext xmlns:x15="http://schemas.microsoft.com/office/spreadsheetml/2010/11/main" uri="{DE250136-89BD-433C-8126-D09CA5730AF9}">
        <x15:connection id="All_India_Index_Upto_April23__1">
          <x15:rangePr sourceName="_xlcn.WorksheetConnection_casestudynew.xlsxAll_India_Index_Upto_April23__11"/>
        </x15:connection>
      </ext>
    </extLst>
  </connection>
  <connection id="5" xr16:uid="{001F5072-48B9-4CC9-BEA7-2EDB1D2734B8}" name="WorksheetConnection_case study (new).xlsx!All_India_Index_Upto_April23__13" type="102" refreshedVersion="8" minRefreshableVersion="5">
    <extLst>
      <ext xmlns:x15="http://schemas.microsoft.com/office/spreadsheetml/2010/11/main" uri="{DE250136-89BD-433C-8126-D09CA5730AF9}">
        <x15:connection id="All_India_Index_Upto_April23__13" autoDelete="1">
          <x15:rangePr sourceName="_xlcn.WorksheetConnection_casestudynew.xlsxAll_India_Index_Upto_April23__1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All_India_Index_Upto_April23__13].[Year].&amp;[202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<sst xmlns="http://schemas.openxmlformats.org/spreadsheetml/2006/main" count="2826" uniqueCount="254">
  <si>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</si>
  <si>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</si>
  <si>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</si>
  <si>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</si>
  <si>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</si>
  <si>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</si>
  <si>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</si>
  <si>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</si>
  <si>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</si>
  <si>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</si>
  <si>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</si>
  <si>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</si>
  <si>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</si>
  <si>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</si>
  <si>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Apparel and Accessories</t>
  </si>
  <si>
    <t>Clothing</t>
  </si>
  <si>
    <t>Footwear</t>
  </si>
  <si>
    <t>Clothing and footwear</t>
  </si>
  <si>
    <t>Shelter and Utilities</t>
  </si>
  <si>
    <t>Housing</t>
  </si>
  <si>
    <t>Fuel and light</t>
  </si>
  <si>
    <t>Household goods and services</t>
  </si>
  <si>
    <t>Healthcare</t>
  </si>
  <si>
    <t>Health</t>
  </si>
  <si>
    <t>Essential Expenses</t>
  </si>
  <si>
    <t>Transport and communication</t>
  </si>
  <si>
    <t>Entertainment and Leisure</t>
  </si>
  <si>
    <t>Recreation and amusement</t>
  </si>
  <si>
    <t>Education</t>
  </si>
  <si>
    <t>Personal care and effects</t>
  </si>
  <si>
    <t>Miscellaneous</t>
  </si>
  <si>
    <t>General index</t>
  </si>
  <si>
    <t>Total</t>
  </si>
  <si>
    <t>CPI Inflation</t>
  </si>
  <si>
    <t>Sector</t>
  </si>
  <si>
    <t>Year</t>
  </si>
  <si>
    <t>Month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</si>
  <si>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</si>
  <si>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</si>
  <si>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</si>
  <si>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</si>
  <si>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</si>
  <si>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</si>
  <si>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</si>
  <si>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</si>
  <si>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</si>
  <si>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</si>
  <si>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</si>
  <si>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</si>
  <si>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</si>
  <si>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</si>
  <si>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</si>
  <si>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</si>
  <si>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</si>
  <si>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</si>
  <si>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</si>
  <si>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</si>
  <si>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</si>
  <si>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</si>
  <si>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</si>
  <si>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</si>
  <si>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</si>
  <si>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</si>
  <si>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</si>
  <si>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</si>
  <si>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</si>
  <si>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</si>
  <si>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</si>
  <si>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</si>
  <si>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</si>
  <si>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</si>
  <si>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</si>
  <si>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</si>
  <si>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</si>
  <si>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</si>
  <si>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</si>
  <si>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</si>
  <si>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</si>
  <si>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</si>
  <si>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</si>
  <si>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</si>
  <si>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</si>
  <si>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</si>
  <si>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</si>
  <si>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</si>
  <si>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</si>
  <si>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</si>
  <si>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</si>
  <si>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</si>
  <si>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</si>
  <si>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</si>
  <si>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</si>
  <si>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</si>
  <si>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</si>
  <si>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</si>
  <si>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</si>
  <si>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</si>
  <si>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</si>
  <si>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</si>
  <si>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</si>
  <si>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</si>
  <si>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</si>
  <si>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</si>
  <si>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</si>
  <si>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</si>
  <si>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</si>
  <si>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</si>
  <si>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</si>
  <si>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</si>
  <si>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</si>
  <si>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</si>
  <si>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</si>
  <si>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</si>
  <si>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</si>
  <si>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</si>
  <si>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</si>
  <si>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</si>
  <si>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</si>
  <si>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</si>
  <si>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</si>
  <si>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</si>
  <si>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</si>
  <si>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</si>
  <si>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</si>
  <si>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</si>
  <si>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</si>
  <si>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</si>
  <si>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</si>
  <si>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</si>
  <si>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</si>
  <si>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</si>
  <si>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</si>
  <si>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</si>
  <si>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</si>
  <si>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</si>
  <si>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</si>
  <si>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</si>
  <si>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</si>
  <si>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</si>
  <si>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</si>
  <si>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</si>
  <si>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</si>
  <si>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</si>
  <si>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</si>
  <si>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</si>
  <si>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</si>
  <si>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</si>
  <si>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</si>
  <si>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</si>
  <si>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</si>
  <si>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</si>
  <si>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</si>
  <si>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</si>
  <si>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</si>
  <si>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</si>
  <si>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</si>
  <si>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</si>
  <si>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</si>
  <si>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</si>
  <si>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</si>
  <si>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</si>
  <si>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</si>
  <si>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</si>
  <si>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</si>
  <si>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</si>
  <si>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</si>
  <si>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</si>
  <si>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</si>
  <si>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</si>
  <si>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</si>
  <si>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</si>
  <si>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</si>
  <si>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Products</t>
  </si>
  <si>
    <t>Broader category</t>
  </si>
  <si>
    <t>Food products</t>
  </si>
  <si>
    <t>Broder categories and their sub categories</t>
  </si>
  <si>
    <t>Row Labels</t>
  </si>
  <si>
    <t>Column Labels</t>
  </si>
  <si>
    <t>2023</t>
  </si>
  <si>
    <t>CPI %age</t>
  </si>
  <si>
    <t>CPI %age calculation</t>
  </si>
  <si>
    <t>Food category has the highest contribution towards CPI calculation i.e 52%.</t>
  </si>
  <si>
    <t>Average of Cereals and products</t>
  </si>
  <si>
    <t>Values</t>
  </si>
  <si>
    <t>Average of Fruits</t>
  </si>
  <si>
    <t>Average of Pulses and products</t>
  </si>
  <si>
    <t>Average of Milk and products</t>
  </si>
  <si>
    <t>Average of Meat and fish</t>
  </si>
  <si>
    <t>Average of Egg</t>
  </si>
  <si>
    <t>Average of Vegetables</t>
  </si>
  <si>
    <t>Average of Oils and fats</t>
  </si>
  <si>
    <t>Average of Sugar and Confectionery</t>
  </si>
  <si>
    <t>Average of Spices</t>
  </si>
  <si>
    <t>Average of Non-alcoholic beverages</t>
  </si>
  <si>
    <t>Average of Prepared meals, snacks, sweets etc.</t>
  </si>
  <si>
    <t>Average of Food and beverages</t>
  </si>
  <si>
    <t>Average of Pan, tobacco and intoxicants</t>
  </si>
  <si>
    <t>Categories</t>
  </si>
  <si>
    <t xml:space="preserve">Average </t>
  </si>
  <si>
    <t>Contribution towards CPI Inflation</t>
  </si>
  <si>
    <t>The given data is of the year 2023 in Rural+Urban sector</t>
  </si>
  <si>
    <t>The Spices category has the highest contribution towards CPI calculation i.e 8.5%</t>
  </si>
  <si>
    <t>Average of General index</t>
  </si>
  <si>
    <t>Years</t>
  </si>
  <si>
    <t>Inflation</t>
  </si>
  <si>
    <t>--</t>
  </si>
  <si>
    <t>From this data, we can see that the year with the highest inflation rate is 2022, with an inflation rate of 6.60%.</t>
  </si>
  <si>
    <t>Average of food products</t>
  </si>
  <si>
    <t>Month (2022-2023)</t>
  </si>
  <si>
    <t>As per the trends, we can observe that the fluctuations in the monthly averages.</t>
  </si>
  <si>
    <t>The values range from 175.4 to 179.1, indicating some variability over the months.</t>
  </si>
  <si>
    <t>There seems to be some fluctuation but not a clear upward or downward trend.</t>
  </si>
  <si>
    <t>Inflation rate</t>
  </si>
  <si>
    <t>Food category</t>
  </si>
  <si>
    <t xml:space="preserve"> Cereals and products</t>
  </si>
  <si>
    <t xml:space="preserve"> Spices</t>
  </si>
  <si>
    <t xml:space="preserve"> Milk and products</t>
  </si>
  <si>
    <t xml:space="preserve"> Pulses and products</t>
  </si>
  <si>
    <t xml:space="preserve"> Prepared meals, snacks, sweets etc.</t>
  </si>
  <si>
    <t xml:space="preserve"> Non-alcoholic beverages</t>
  </si>
  <si>
    <t xml:space="preserve"> Pan, tobacco and intoxicants</t>
  </si>
  <si>
    <t xml:space="preserve"> Egg</t>
  </si>
  <si>
    <t xml:space="preserve"> Food and beverages</t>
  </si>
  <si>
    <t xml:space="preserve"> Sugar and Confectionery</t>
  </si>
  <si>
    <t xml:space="preserve"> Fruits</t>
  </si>
  <si>
    <t xml:space="preserve"> Meat and fish</t>
  </si>
  <si>
    <t xml:space="preserve"> Vegetables</t>
  </si>
  <si>
    <t xml:space="preserve"> Oils and fats</t>
  </si>
  <si>
    <t>Month 2020-2021</t>
  </si>
  <si>
    <t>Average of Transport and communication</t>
  </si>
  <si>
    <t>Average of Health</t>
  </si>
  <si>
    <t>Average of Education</t>
  </si>
  <si>
    <t>Average of Personal care and effects</t>
  </si>
  <si>
    <t>Average of Fuel and light</t>
  </si>
  <si>
    <t>Month 2019-2020</t>
  </si>
  <si>
    <t>The onset of the COVID-19 pandemic in India led to nationwide lockdowns starting in March 2020. These restrictions severely disrupted economic activities, leading to a sudden contraction in demand and supply chains.</t>
  </si>
  <si>
    <t>The inflation rate initially dipped into negative territory (-0.4% in March 2020) due to reduced consumer spending and disrupted supply chains, especially for non-essential goods and services.</t>
  </si>
  <si>
    <t>Before COVID-19</t>
  </si>
  <si>
    <t>After COVID-19</t>
  </si>
  <si>
    <t>Absolute changes</t>
  </si>
  <si>
    <t>2020-21</t>
  </si>
  <si>
    <t>2021-22</t>
  </si>
  <si>
    <t>2022-23</t>
  </si>
  <si>
    <t>Crude Oil FOB Price (Indian Basket)</t>
  </si>
  <si>
    <t>Crude oil price</t>
  </si>
  <si>
    <t>Year (2021-2023)</t>
  </si>
  <si>
    <t>Crude oil</t>
  </si>
  <si>
    <t>Correlation</t>
  </si>
  <si>
    <t>Category</t>
  </si>
  <si>
    <t>correlation with Crude oil price</t>
  </si>
  <si>
    <t>From the data provided, we can observe that the categories with relatively high correlation coefficients (close to 1) include:</t>
  </si>
  <si>
    <t>These categories show a strong positive correlation with crude oil inflation prices, indicating that their inflation prices tend to change in tandem with fluctuations in imported oil prices.</t>
  </si>
  <si>
    <t>Therefore, the category whose inflation prices strongly change with fluctuations in imported oil prices is likely to be "Oils and fats" due to its highest correlation coefficient (0.822) among all categories.</t>
  </si>
  <si>
    <t xml:space="preserve">Within broader food category, the Spices category has the highest contribution towards CPI calculation i.e 1.4% during June 2022- May 2023.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</si>
</sst>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2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0" fillId="5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2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" fontId="0" fillId="2" borderId="1" xfId="0" applyNumberFormat="1" applyFill="1" applyBorder="1"/>
    <xf numFmtId="10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0" fontId="0" fillId="0" borderId="1" xfId="0" applyNumberFormat="1" applyBorder="1"/>
    <xf numFmtId="0" fontId="2" fillId="2" borderId="1" xfId="0" applyFont="1" applyFill="1" applyBorder="1"/>
    <xf numFmtId="164" fontId="0" fillId="0" borderId="1" xfId="0" applyNumberFormat="1" applyBorder="1"/>
    <xf numFmtId="9" fontId="0" fillId="0" borderId="1" xfId="0" applyNumberFormat="1" applyBorder="1"/>
    <xf numFmtId="164" fontId="0" fillId="0" borderId="0" xfId="0" applyNumberFormat="1"/>
    <xf numFmtId="0" fontId="0" fillId="0" borderId="1" xfId="0" quotePrefix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1" xfId="0" applyFill="1" applyBorder="1"/>
    <xf numFmtId="10" fontId="0" fillId="10" borderId="1" xfId="0" applyNumberFormat="1" applyFill="1" applyBorder="1"/>
    <xf numFmtId="2" fontId="0" fillId="10" borderId="1" xfId="0" applyNumberFormat="1" applyFill="1" applyBorder="1"/>
    <xf numFmtId="0" fontId="2" fillId="11" borderId="1" xfId="0" applyFont="1" applyFill="1" applyBorder="1"/>
    <xf numFmtId="0" fontId="1" fillId="12" borderId="1" xfId="0" applyFont="1" applyFill="1" applyBorder="1" applyAlignment="1">
      <alignment wrapText="1"/>
    </xf>
    <xf numFmtId="0" fontId="0" fillId="0" borderId="1" xfId="0" applyBorder="1" applyAlignment="1">
      <alignment horizontal="left" indent="1"/>
    </xf>
    <xf numFmtId="0" fontId="4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2" xfId="0" applyNumberFormat="1" applyBorder="1"/>
    <xf numFmtId="1" fontId="0" fillId="0" borderId="10" xfId="0" applyNumberFormat="1" applyBorder="1"/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horizontal="right" vertical="center"/>
    </xf>
    <xf numFmtId="17" fontId="10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17" fontId="10" fillId="0" borderId="0" xfId="0" applyNumberFormat="1" applyFont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2" fontId="0" fillId="2" borderId="1" xfId="0" applyNumberFormat="1" applyFill="1" applyBorder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9" fillId="11" borderId="1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calculation of rural+urban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 (a)'!$K$4</c:f>
              <c:strCache>
                <c:ptCount val="1"/>
                <c:pt idx="0">
                  <c:v>CPI %age calculation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64-45B6-A175-1C79B0B4E7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64-45B6-A175-1C79B0B4E7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64-45B6-A175-1C79B0B4E7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64-45B6-A175-1C79B0B4E7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64-45B6-A175-1C79B0B4E7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64-45B6-A175-1C79B0B4E7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64-45B6-A175-1C79B0B4E7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64-45B6-A175-1C79B0B4E7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 (a)'!$J$5:$J$12</c:f>
              <c:strCache>
                <c:ptCount val="8"/>
                <c:pt idx="0">
                  <c:v>Food products</c:v>
                </c:pt>
                <c:pt idx="1">
                  <c:v>Apparel and Accessories</c:v>
                </c:pt>
                <c:pt idx="2">
                  <c:v>Shelter and Utilities</c:v>
                </c:pt>
                <c:pt idx="3">
                  <c:v>Healthcare</c:v>
                </c:pt>
                <c:pt idx="4">
                  <c:v>Essential Expenses</c:v>
                </c:pt>
                <c:pt idx="5">
                  <c:v>Entertainment and Leisure</c:v>
                </c:pt>
                <c:pt idx="6">
                  <c:v>Miscellaneous</c:v>
                </c:pt>
                <c:pt idx="7">
                  <c:v>General index</c:v>
                </c:pt>
              </c:strCache>
            </c:strRef>
          </c:cat>
          <c:val>
            <c:numRef>
              <c:f>'Q1 (a)'!$K$5:$K$12</c:f>
              <c:numCache>
                <c:formatCode>0%</c:formatCode>
                <c:ptCount val="8"/>
                <c:pt idx="0">
                  <c:v>0.5188579704148133</c:v>
                </c:pt>
                <c:pt idx="1">
                  <c:v>0.11445122581979933</c:v>
                </c:pt>
                <c:pt idx="2">
                  <c:v>0.11039619323471603</c:v>
                </c:pt>
                <c:pt idx="3">
                  <c:v>3.841936484948795E-2</c:v>
                </c:pt>
                <c:pt idx="4">
                  <c:v>0.10905141202027514</c:v>
                </c:pt>
                <c:pt idx="5">
                  <c:v>3.5419468294196753E-2</c:v>
                </c:pt>
                <c:pt idx="6">
                  <c:v>3.6350470673425055E-2</c:v>
                </c:pt>
                <c:pt idx="7">
                  <c:v>3.7053894693286439E-2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2A2-8385-BC64847205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from 2017-2023 in the General Index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 (a)'!$E$4</c:f>
              <c:strCache>
                <c:ptCount val="1"/>
                <c:pt idx="0">
                  <c:v>Inflation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'Q2 (a)'!$C$5:$C$12</c15:sqref>
                  </c15:fullRef>
                </c:ext>
              </c:extLst>
              <c:f>'Q2 (a)'!$C$6:$C$12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 (a)'!$E$5:$E$12</c15:sqref>
                  </c15:fullRef>
                </c:ext>
              </c:extLst>
              <c:f>'Q2 (a)'!$E$6:$E$12</c:f>
              <c:numCache>
                <c:formatCode>0.0%</c:formatCode>
                <c:ptCount val="7"/>
                <c:pt idx="0">
                  <c:v>3.3199931147258686E-2</c:v>
                </c:pt>
                <c:pt idx="1">
                  <c:v>3.9609321310314437E-2</c:v>
                </c:pt>
                <c:pt idx="2">
                  <c:v>3.9358550145593821E-2</c:v>
                </c:pt>
                <c:pt idx="3">
                  <c:v>6.3851393969975745E-2</c:v>
                </c:pt>
                <c:pt idx="4">
                  <c:v>5.274027696254309E-2</c:v>
                </c:pt>
                <c:pt idx="5">
                  <c:v>6.6029943211151423E-2</c:v>
                </c:pt>
                <c:pt idx="6">
                  <c:v>3.1953121216523474E-2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D64-B6BE-8BC2D34783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349311"/>
        <c:axId val="1377354271"/>
      </c:lineChart>
      <c:catAx>
        <c:axId val="83934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5481716101276815"/>
              <c:y val="0.9111187295408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54271"/>
        <c:crosses val="autoZero"/>
        <c:auto val="1"/>
        <c:lblAlgn val="ctr"/>
        <c:lblOffset val="100"/>
        <c:noMultiLvlLbl val="0"/>
      </c:catAx>
      <c:valAx>
        <c:axId val="13773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 (a)'!$D$4</c:f>
              <c:strCache>
                <c:ptCount val="1"/>
                <c:pt idx="0">
                  <c:v>Average of food products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(a)'!$C$5:$C$16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'Q3 (a)'!$D$5:$D$16</c:f>
              <c:numCache>
                <c:formatCode>0</c:formatCode>
                <c:ptCount val="12"/>
                <c:pt idx="0">
                  <c:v>175.7904761904762</c:v>
                </c:pt>
                <c:pt idx="1">
                  <c:v>176.1142857142857</c:v>
                </c:pt>
                <c:pt idx="2">
                  <c:v>176.33571428571432</c:v>
                </c:pt>
                <c:pt idx="3">
                  <c:v>177.26666666666665</c:v>
                </c:pt>
                <c:pt idx="4">
                  <c:v>178.46190476190472</c:v>
                </c:pt>
                <c:pt idx="5">
                  <c:v>178.37857142857141</c:v>
                </c:pt>
                <c:pt idx="6">
                  <c:v>177.39523809523808</c:v>
                </c:pt>
                <c:pt idx="7">
                  <c:v>178.16190476190482</c:v>
                </c:pt>
                <c:pt idx="8">
                  <c:v>177.34523809523807</c:v>
                </c:pt>
                <c:pt idx="9">
                  <c:v>177.35714285714283</c:v>
                </c:pt>
                <c:pt idx="10">
                  <c:v>178.21666666666667</c:v>
                </c:pt>
                <c:pt idx="11">
                  <c:v>179.47142857142856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E-4A33-9F54-56AE5130DE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2063136"/>
        <c:axId val="952062176"/>
      </c:lineChart>
      <c:catAx>
        <c:axId val="95206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(June</a:t>
                </a:r>
                <a:r>
                  <a:rPr lang="en-US" baseline="0"/>
                  <a:t> 2022 - May 2023)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20974325801336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62176"/>
        <c:crosses val="autoZero"/>
        <c:auto val="1"/>
        <c:lblAlgn val="ctr"/>
        <c:lblOffset val="100"/>
        <c:noMultiLvlLbl val="0"/>
      </c:catAx>
      <c:valAx>
        <c:axId val="952062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food</a:t>
                </a:r>
                <a:r>
                  <a:rPr lang="en-US" baseline="0"/>
                  <a:t> products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rate (June 2022 - 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(b)'!$F$23</c:f>
              <c:strCache>
                <c:ptCount val="1"/>
                <c:pt idx="0">
                  <c:v>Inflation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 (b)'!$E$24:$E$37</c:f>
              <c:strCache>
                <c:ptCount val="14"/>
                <c:pt idx="0">
                  <c:v> Spices</c:v>
                </c:pt>
                <c:pt idx="1">
                  <c:v> Cereals and products</c:v>
                </c:pt>
                <c:pt idx="2">
                  <c:v> Milk and products</c:v>
                </c:pt>
                <c:pt idx="3">
                  <c:v> Pulses and products</c:v>
                </c:pt>
                <c:pt idx="4">
                  <c:v> Prepared meals, snacks, sweets etc.</c:v>
                </c:pt>
                <c:pt idx="5">
                  <c:v> Non-alcoholic beverages</c:v>
                </c:pt>
                <c:pt idx="6">
                  <c:v> Pan, tobacco and intoxicants</c:v>
                </c:pt>
                <c:pt idx="7">
                  <c:v> Egg</c:v>
                </c:pt>
                <c:pt idx="8">
                  <c:v> Food and beverages</c:v>
                </c:pt>
                <c:pt idx="9">
                  <c:v> Sugar and Confectionery</c:v>
                </c:pt>
                <c:pt idx="10">
                  <c:v> Fruits</c:v>
                </c:pt>
                <c:pt idx="11">
                  <c:v> Meat and fish</c:v>
                </c:pt>
                <c:pt idx="12">
                  <c:v> Vegetables</c:v>
                </c:pt>
                <c:pt idx="13">
                  <c:v> Oils and fats</c:v>
                </c:pt>
              </c:strCache>
            </c:strRef>
          </c:cat>
          <c:val>
            <c:numRef>
              <c:f>'Q3 (b)'!$F$24:$F$37</c:f>
              <c:numCache>
                <c:formatCode>0.0%</c:formatCode>
                <c:ptCount val="14"/>
                <c:pt idx="0">
                  <c:v>1.3869654659348009E-2</c:v>
                </c:pt>
                <c:pt idx="1">
                  <c:v>1.0281553406300038E-2</c:v>
                </c:pt>
                <c:pt idx="2">
                  <c:v>7.2131565076275937E-3</c:v>
                </c:pt>
                <c:pt idx="3">
                  <c:v>6.2621479075617541E-3</c:v>
                </c:pt>
                <c:pt idx="4">
                  <c:v>4.9657931485288668E-3</c:v>
                </c:pt>
                <c:pt idx="5">
                  <c:v>3.0024988622732798E-3</c:v>
                </c:pt>
                <c:pt idx="6">
                  <c:v>2.9993781033776507E-3</c:v>
                </c:pt>
                <c:pt idx="7">
                  <c:v>2.2804651354773522E-3</c:v>
                </c:pt>
                <c:pt idx="8">
                  <c:v>2.1411488970973151E-3</c:v>
                </c:pt>
                <c:pt idx="9">
                  <c:v>2.1143572992364666E-3</c:v>
                </c:pt>
                <c:pt idx="10">
                  <c:v>1.7787799626166419E-3</c:v>
                </c:pt>
                <c:pt idx="11">
                  <c:v>-1.9255338965875979E-3</c:v>
                </c:pt>
                <c:pt idx="12">
                  <c:v>-1.0022907684667997E-2</c:v>
                </c:pt>
                <c:pt idx="13">
                  <c:v>-1.4607961508236794E-2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B-42D0-AEFC-545E6E6F9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224288"/>
        <c:axId val="191224768"/>
      </c:barChart>
      <c:catAx>
        <c:axId val="1912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Food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4768"/>
        <c:crosses val="autoZero"/>
        <c:auto val="1"/>
        <c:lblAlgn val="ctr"/>
        <c:lblOffset val="100"/>
        <c:noMultiLvlLbl val="0"/>
      </c:catAx>
      <c:valAx>
        <c:axId val="1912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9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28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28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 (a)'!$X$5</c:f>
              <c:strCache>
                <c:ptCount val="1"/>
                <c:pt idx="0">
                  <c:v>Inflation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('Q4 (a)'!$C$6:$C$17,'Q4 (a)'!$C$21:$C$32)</c:f>
              <c:strCache>
                <c:ptCount val="2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  <c:pt idx="13">
                  <c:v>April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August</c:v>
                </c:pt>
                <c:pt idx="18">
                  <c:v>September</c:v>
                </c:pt>
                <c:pt idx="19">
                  <c:v>October</c:v>
                </c:pt>
                <c:pt idx="20">
                  <c:v>November</c:v>
                </c:pt>
                <c:pt idx="21">
                  <c:v>December</c:v>
                </c:pt>
                <c:pt idx="22">
                  <c:v>January</c:v>
                </c:pt>
                <c:pt idx="23">
                  <c:v>February</c:v>
                </c:pt>
              </c:strCache>
              <c:extLst/>
            </c:strRef>
          </c:cat>
          <c:val>
            <c:numRef>
              <c:f>('Q4 (a)'!$X$6:$X$17,'Q4 (a)'!$X$21:$X$32)</c:f>
              <c:numCache>
                <c:formatCode>0.0%</c:formatCode>
                <c:ptCount val="24"/>
                <c:pt idx="1">
                  <c:v>6.576185812228825E-3</c:v>
                </c:pt>
                <c:pt idx="2">
                  <c:v>6.5332221295523237E-3</c:v>
                </c:pt>
                <c:pt idx="3">
                  <c:v>9.7299468933223464E-3</c:v>
                </c:pt>
                <c:pt idx="4">
                  <c:v>9.6859224628848065E-3</c:v>
                </c:pt>
                <c:pt idx="5">
                  <c:v>4.999692137183996E-3</c:v>
                </c:pt>
                <c:pt idx="6">
                  <c:v>5.2443910747323151E-3</c:v>
                </c:pt>
                <c:pt idx="7">
                  <c:v>1.1421397140384374E-2</c:v>
                </c:pt>
                <c:pt idx="8">
                  <c:v>1.0364442730428186E-2</c:v>
                </c:pt>
                <c:pt idx="9">
                  <c:v>1.459993320291989E-2</c:v>
                </c:pt>
                <c:pt idx="10">
                  <c:v>-2.4688455208081997E-4</c:v>
                </c:pt>
                <c:pt idx="11">
                  <c:v>-8.4196662707699248E-3</c:v>
                </c:pt>
                <c:pt idx="12">
                  <c:v>-4.1981428554487563E-3</c:v>
                </c:pt>
                <c:pt idx="13">
                  <c:v>3.2656397003656287E-2</c:v>
                </c:pt>
                <c:pt idx="14">
                  <c:v>3.1284912979735624E-2</c:v>
                </c:pt>
                <c:pt idx="15">
                  <c:v>-2.9185438452538265E-2</c:v>
                </c:pt>
                <c:pt idx="16">
                  <c:v>0</c:v>
                </c:pt>
                <c:pt idx="17">
                  <c:v>1.3062409288824446E-2</c:v>
                </c:pt>
                <c:pt idx="18">
                  <c:v>6.4583617592213777E-3</c:v>
                </c:pt>
                <c:pt idx="19">
                  <c:v>1.4460662479099617E-2</c:v>
                </c:pt>
                <c:pt idx="20">
                  <c:v>1.596953093679012E-2</c:v>
                </c:pt>
                <c:pt idx="21">
                  <c:v>5.3271950016439869E-3</c:v>
                </c:pt>
                <c:pt idx="22">
                  <c:v>-8.2973526974572612E-3</c:v>
                </c:pt>
                <c:pt idx="23">
                  <c:v>-8.3337914353249325E-3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77E5-4220-BB13-9A083F85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75152"/>
        <c:axId val="723576112"/>
      </c:lineChart>
      <c:catAx>
        <c:axId val="7235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97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dirty="0"/>
              </a:p>
              <a:p>
                <a:pPr>
                  <a:defRPr/>
                </a:pPr>
                <a:r>
                  <a:rPr lang="en-US" sz="1400" b="1" dirty="0"/>
                  <a:t>Months (March 2019- February 2021</a:t>
                </a:r>
                <a:r>
                  <a:rPr lang="en-US" dirty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97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76112"/>
        <c:crosses val="autoZero"/>
        <c:auto val="1"/>
        <c:lblAlgn val="ctr"/>
        <c:lblOffset val="100"/>
        <c:noMultiLvlLbl val="0"/>
      </c:catAx>
      <c:valAx>
        <c:axId val="72357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97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dirty="0"/>
                  <a:t>Inflation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97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7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 changes in the Broader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 (a)'!$F$71</c:f>
              <c:strCache>
                <c:ptCount val="1"/>
                <c:pt idx="0">
                  <c:v>Absolute changes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 (a)'!$C$72:$C$90</c:f>
              <c:strCache>
                <c:ptCount val="19"/>
                <c:pt idx="0">
                  <c:v>Average of Meat and fish</c:v>
                </c:pt>
                <c:pt idx="1">
                  <c:v>Average of Pulses and products</c:v>
                </c:pt>
                <c:pt idx="2">
                  <c:v>Average of Oils and fats</c:v>
                </c:pt>
                <c:pt idx="3">
                  <c:v>Average of Pan, tobacco and intoxicants</c:v>
                </c:pt>
                <c:pt idx="4">
                  <c:v>Average of Egg</c:v>
                </c:pt>
                <c:pt idx="5">
                  <c:v>Average of Personal care and effects</c:v>
                </c:pt>
                <c:pt idx="6">
                  <c:v>Average of Spices</c:v>
                </c:pt>
                <c:pt idx="7">
                  <c:v>Average of Transport and communication</c:v>
                </c:pt>
                <c:pt idx="8">
                  <c:v>Average of Vegetables</c:v>
                </c:pt>
                <c:pt idx="9">
                  <c:v>Average of Food and beverages</c:v>
                </c:pt>
                <c:pt idx="10">
                  <c:v>Average of Non-alcoholic beverages</c:v>
                </c:pt>
                <c:pt idx="11">
                  <c:v>Average of Milk and products</c:v>
                </c:pt>
                <c:pt idx="12">
                  <c:v>Average of Health</c:v>
                </c:pt>
                <c:pt idx="13">
                  <c:v>Average of Prepared meals, snacks, sweets etc.</c:v>
                </c:pt>
                <c:pt idx="14">
                  <c:v>Average of Cereals and products</c:v>
                </c:pt>
                <c:pt idx="15">
                  <c:v>Average of Fuel and light</c:v>
                </c:pt>
                <c:pt idx="16">
                  <c:v>Average of Education</c:v>
                </c:pt>
                <c:pt idx="17">
                  <c:v>Average of Fruits</c:v>
                </c:pt>
                <c:pt idx="18">
                  <c:v>Average of Sugar and Confectionery</c:v>
                </c:pt>
              </c:strCache>
            </c:strRef>
          </c:cat>
          <c:val>
            <c:numRef>
              <c:f>'Q4 (a)'!$F$72:$F$90</c:f>
              <c:numCache>
                <c:formatCode>0</c:formatCode>
                <c:ptCount val="19"/>
                <c:pt idx="0">
                  <c:v>27.255902777777806</c:v>
                </c:pt>
                <c:pt idx="1">
                  <c:v>21.844791666666708</c:v>
                </c:pt>
                <c:pt idx="2">
                  <c:v>18.039930555555529</c:v>
                </c:pt>
                <c:pt idx="3">
                  <c:v>17.173611111111143</c:v>
                </c:pt>
                <c:pt idx="4">
                  <c:v>16.532291666666652</c:v>
                </c:pt>
                <c:pt idx="5">
                  <c:v>16.336805555555571</c:v>
                </c:pt>
                <c:pt idx="6">
                  <c:v>16.143402777777766</c:v>
                </c:pt>
                <c:pt idx="7">
                  <c:v>12.526388888888903</c:v>
                </c:pt>
                <c:pt idx="8">
                  <c:v>11.051388888888937</c:v>
                </c:pt>
                <c:pt idx="9">
                  <c:v>10.678472222222211</c:v>
                </c:pt>
                <c:pt idx="10">
                  <c:v>9.5274305555556111</c:v>
                </c:pt>
                <c:pt idx="11">
                  <c:v>8.3371527777777601</c:v>
                </c:pt>
                <c:pt idx="12">
                  <c:v>7.8420138888888573</c:v>
                </c:pt>
                <c:pt idx="13">
                  <c:v>6.6013888888888914</c:v>
                </c:pt>
                <c:pt idx="14">
                  <c:v>6.50555555555556</c:v>
                </c:pt>
                <c:pt idx="15">
                  <c:v>4.9697916666666515</c:v>
                </c:pt>
                <c:pt idx="16">
                  <c:v>4.481944444444423</c:v>
                </c:pt>
                <c:pt idx="17">
                  <c:v>3.5711805555555429</c:v>
                </c:pt>
                <c:pt idx="18">
                  <c:v>3.2833333333333172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F80-B46D-8C3F119EE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930079"/>
        <c:axId val="783931039"/>
      </c:barChart>
      <c:catAx>
        <c:axId val="7839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Broader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31039"/>
        <c:crosses val="autoZero"/>
        <c:auto val="1"/>
        <c:lblAlgn val="ctr"/>
        <c:lblOffset val="100"/>
        <c:noMultiLvlLbl val="0"/>
      </c:catAx>
      <c:valAx>
        <c:axId val="7839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Absolute changes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9.5682616992404032E-3"/>
              <c:y val="0.2052234559055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3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28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Crude oil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28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 (a)'!$J$2</c:f>
              <c:strCache>
                <c:ptCount val="1"/>
                <c:pt idx="0">
                  <c:v>Crude oil 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'Q5 (a)'!$I$3:$I$29</c:f>
              <c:numCache>
                <c:formatCode>mmm\-yy</c:formatCode>
                <c:ptCount val="2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</c:numCache>
            </c:numRef>
          </c:cat>
          <c:val>
            <c:numRef>
              <c:f>'Q5 (a)'!$J$3:$J$29</c:f>
              <c:numCache>
                <c:formatCode>General</c:formatCode>
                <c:ptCount val="27"/>
                <c:pt idx="0">
                  <c:v>54.79</c:v>
                </c:pt>
                <c:pt idx="1">
                  <c:v>61.22</c:v>
                </c:pt>
                <c:pt idx="2">
                  <c:v>64.73</c:v>
                </c:pt>
                <c:pt idx="3">
                  <c:v>63.4</c:v>
                </c:pt>
                <c:pt idx="4">
                  <c:v>66.95</c:v>
                </c:pt>
                <c:pt idx="5">
                  <c:v>71.98</c:v>
                </c:pt>
                <c:pt idx="6">
                  <c:v>73.540000000000006</c:v>
                </c:pt>
                <c:pt idx="7">
                  <c:v>69.8</c:v>
                </c:pt>
                <c:pt idx="8">
                  <c:v>73.13</c:v>
                </c:pt>
                <c:pt idx="9">
                  <c:v>82.11</c:v>
                </c:pt>
                <c:pt idx="10">
                  <c:v>80.64</c:v>
                </c:pt>
                <c:pt idx="11">
                  <c:v>73.3</c:v>
                </c:pt>
                <c:pt idx="12">
                  <c:v>84.67</c:v>
                </c:pt>
                <c:pt idx="13">
                  <c:v>94.07</c:v>
                </c:pt>
                <c:pt idx="14">
                  <c:v>112.87</c:v>
                </c:pt>
                <c:pt idx="15">
                  <c:v>102.97</c:v>
                </c:pt>
                <c:pt idx="16">
                  <c:v>109.51</c:v>
                </c:pt>
                <c:pt idx="17">
                  <c:v>116.01</c:v>
                </c:pt>
                <c:pt idx="18">
                  <c:v>105.49</c:v>
                </c:pt>
                <c:pt idx="19">
                  <c:v>97.4</c:v>
                </c:pt>
                <c:pt idx="20">
                  <c:v>90.71</c:v>
                </c:pt>
                <c:pt idx="21">
                  <c:v>91.7</c:v>
                </c:pt>
                <c:pt idx="22">
                  <c:v>87.55</c:v>
                </c:pt>
                <c:pt idx="23">
                  <c:v>78.099999999999994</c:v>
                </c:pt>
                <c:pt idx="24">
                  <c:v>80.92</c:v>
                </c:pt>
                <c:pt idx="25">
                  <c:v>82.28</c:v>
                </c:pt>
                <c:pt idx="26">
                  <c:v>78.540000000000006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F-400E-84D3-4ECD2B56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80448"/>
        <c:axId val="718482848"/>
      </c:lineChart>
      <c:dateAx>
        <c:axId val="7184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400" b="1" dirty="0"/>
              </a:p>
              <a:p>
                <a:pPr>
                  <a:defRPr/>
                </a:pPr>
                <a:r>
                  <a:rPr lang="en-IN" sz="1400" b="1" dirty="0"/>
                  <a:t>Months ( Jan 2021 – March 2023)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97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82848"/>
        <c:crosses val="autoZero"/>
        <c:auto val="1"/>
        <c:lblOffset val="100"/>
        <c:baseTimeUnit val="months"/>
      </c:dateAx>
      <c:valAx>
        <c:axId val="7184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dirty="0"/>
                  <a:t>Crude oil price</a:t>
                </a:r>
              </a:p>
              <a:p>
                <a:pPr>
                  <a:defRPr/>
                </a:pPr>
                <a:endParaRPr lang="en-IN" sz="1200" b="1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97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Contribution of different categories toward CPI Inflation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Contribution of different categories toward CPI Inflation</a:t>
          </a:r>
        </a:p>
      </cx:txPr>
    </cx:title>
    <cx:plotArea>
      <cx:plotAreaRegion>
        <cx:series layoutId="funnel" uniqueId="{8F3F92F7-E748-4F97-B3CC-B946D123F3B8}">
          <cx:tx>
            <cx:txData>
              <cx:f>_xlchart.v2.1</cx:f>
              <cx:v>Contribution towards CPI Inflation</cx:v>
            </cx:txData>
          </cx:tx>
          <cx:dataLabels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tle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solidFill>
      <a:schemeClr val="tx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64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1197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064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13</xdr:row>
      <xdr:rowOff>41910</xdr:rowOff>
    </xdr:from>
    <xdr:to>
      <xdr:col>14</xdr:col>
      <xdr:colOff>586740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0032B-9AC9-613B-5462-2B9F07885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289561</xdr:colOff>
      <xdr:row>3</xdr:row>
      <xdr:rowOff>152400</xdr:rowOff>
    </xdr:from>
    <xdr:to>
      <xdr:col>19</xdr:col>
      <xdr:colOff>205741</xdr:colOff>
      <xdr:row>18</xdr:row>
      <xdr:rowOff>30480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6AA024-7EFA-7092-9446-93F7189D4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3921" y="701040"/>
              <a:ext cx="6012180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7620</xdr:rowOff>
    </xdr:from>
    <xdr:to>
      <xdr:col>14</xdr:col>
      <xdr:colOff>228600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4ACAB-2DFA-2C69-7D81-ADAA5D517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179070</xdr:rowOff>
    </xdr:from>
    <xdr:to>
      <xdr:col>14</xdr:col>
      <xdr:colOff>541020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81011-1097-E7F0-296D-9B5B3CCA8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426720</xdr:colOff>
      <xdr:row>0</xdr:row>
      <xdr:rowOff>38100</xdr:rowOff>
    </xdr:from>
    <xdr:to>
      <xdr:col>16</xdr:col>
      <xdr:colOff>144780</xdr:colOff>
      <xdr:row>4</xdr:row>
      <xdr:rowOff>129540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19C8EDD8-52CC-8BE4-7E20-8C4DF655A6FD}"/>
            </a:ext>
          </a:extLst>
        </xdr:cNvPr>
        <xdr:cNvSpPr/>
      </xdr:nvSpPr>
      <xdr:spPr>
        <a:xfrm>
          <a:off x="10203180" y="38100"/>
          <a:ext cx="1546860" cy="914400"/>
        </a:xfrm>
        <a:prstGeom prst="wedgeEllipse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In the month of may in 2023 the inflation is high.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18</xdr:row>
      <xdr:rowOff>0</xdr:rowOff>
    </xdr:from>
    <xdr:to>
      <xdr:col>17</xdr:col>
      <xdr:colOff>670560</xdr:colOff>
      <xdr:row>37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65E8C-C3C1-209C-EC07-D09B8207F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120803</xdr:colOff>
      <xdr:row>44</xdr:row>
      <xdr:rowOff>176560</xdr:rowOff>
    </xdr:from>
    <xdr:to>
      <xdr:col>9</xdr:col>
      <xdr:colOff>501804</xdr:colOff>
      <xdr:row>48</xdr:row>
      <xdr:rowOff>102218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2669E4B8-D2AA-410A-4C05-632EF2C113C6}"/>
            </a:ext>
          </a:extLst>
        </xdr:cNvPr>
        <xdr:cNvSpPr/>
      </xdr:nvSpPr>
      <xdr:spPr>
        <a:xfrm>
          <a:off x="9069657" y="9441365"/>
          <a:ext cx="1087245" cy="669073"/>
        </a:xfrm>
        <a:prstGeom prst="wedgeEllipse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Onset of COVID-19</a:t>
          </a:r>
        </a:p>
      </xdr:txBody>
    </xdr:sp>
    <xdr:clientData/>
  </xdr:twoCellAnchor>
  <xdr:twoCellAnchor>
    <xdr:from>
      <xdr:col>10</xdr:col>
      <xdr:colOff>854924</xdr:colOff>
      <xdr:row>37</xdr:row>
      <xdr:rowOff>139392</xdr:rowOff>
    </xdr:from>
    <xdr:to>
      <xdr:col>15</xdr:col>
      <xdr:colOff>604024</xdr:colOff>
      <xdr:row>39</xdr:row>
      <xdr:rowOff>148683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1CB5C96-DDCC-1833-5FD7-1CABE86F8C76}"/>
            </a:ext>
          </a:extLst>
        </xdr:cNvPr>
        <xdr:cNvSpPr/>
      </xdr:nvSpPr>
      <xdr:spPr>
        <a:xfrm>
          <a:off x="11383534" y="8103221"/>
          <a:ext cx="4265344" cy="3809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/>
            <a:t>After COVID-19 (</a:t>
          </a:r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 March- 2021 February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400" b="1"/>
        </a:p>
      </xdr:txBody>
    </xdr:sp>
    <xdr:clientData/>
  </xdr:twoCellAnchor>
  <xdr:twoCellAnchor>
    <xdr:from>
      <xdr:col>2</xdr:col>
      <xdr:colOff>2471855</xdr:colOff>
      <xdr:row>34</xdr:row>
      <xdr:rowOff>46464</xdr:rowOff>
    </xdr:from>
    <xdr:to>
      <xdr:col>14</xdr:col>
      <xdr:colOff>416313</xdr:colOff>
      <xdr:row>60</xdr:row>
      <xdr:rowOff>33104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E0573-D475-14F6-454F-D9555D33E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70</xdr:row>
      <xdr:rowOff>9293</xdr:rowOff>
    </xdr:from>
    <xdr:to>
      <xdr:col>16</xdr:col>
      <xdr:colOff>65049</xdr:colOff>
      <xdr:row>89</xdr:row>
      <xdr:rowOff>168198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7B859-9BCA-AF67-F144-366486E09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0.13744</cdr:x>
      <cdr:y>0.09092</cdr:y>
    </cdr:from>
    <cdr:to>
      <cdr:x>0.42294</cdr:x>
      <cdr:y>0.14388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EC294D4-D15F-CAA1-CA32-725B85214A6C}"/>
            </a:ext>
          </a:extLst>
        </cdr:cNvPr>
        <cdr:cNvSpPr/>
      </cdr:nvSpPr>
      <cdr:spPr>
        <a:xfrm xmlns:a="http://schemas.openxmlformats.org/drawingml/2006/main">
          <a:off x="1508103" y="476315"/>
          <a:ext cx="3132724" cy="27748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b="1" dirty="0"/>
            <a:t>Before COVID-19</a:t>
          </a:r>
          <a:r>
            <a:rPr lang="en-US" b="1" baseline="0" dirty="0"/>
            <a:t> (2019 March- 2020 February)</a:t>
          </a:r>
          <a:endParaRPr lang="en-US" b="1" dirty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1</xdr:row>
      <xdr:rowOff>7620</xdr:rowOff>
    </xdr:from>
    <xdr:to>
      <xdr:col>21</xdr:col>
      <xdr:colOff>0</xdr:colOff>
      <xdr:row>18</xdr:row>
      <xdr:rowOff>9095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C1E0C-4564-DDA3-6F9E-5DF2124BC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psa" refreshedDate="45404.826167245374" backgroundQuery="1" createdVersion="8" refreshedVersion="8" minRefreshableVersion="3" recordCount="0" supportSubquery="1" supportAdvancedDrill="1" xr:uid="{053E6DA7-FD26-467E-87A5-716A8AD22B53}">
  <cacheSource type="external" connectionId="3"/>
  <cacheFields count="16">
    <cacheField name="[All_India_Index_Upto_April23__13].[Year].[Year]" caption="Year" numFmtId="0" hierarchy="31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All_India_Index_Upto_April23__13].[Year].&amp;[2022]"/>
            <x15:cachedUniqueName index="1" name="[All_India_Index_Upto_April23__13].[Year].&amp;[2023]"/>
          </x15:cachedUniqueNames>
        </ext>
      </extLst>
    </cacheField>
    <cacheField name="[All_India_Index_Upto_April23__13].[Month].[Month]" caption="Month" numFmtId="0" hierarchy="3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Average of Cereals and products]" caption="Average of Cereals and products" numFmtId="0" hierarchy="77" level="32767"/>
    <cacheField name="[Measures].[Average of Meat and fish]" caption="Average of Meat and fish" numFmtId="0" hierarchy="81" level="32767"/>
    <cacheField name="[Measures].[Average of Egg]" caption="Average of Egg" numFmtId="0" hierarchy="82" level="32767"/>
    <cacheField name="[Measures].[Average of Milk and products]" caption="Average of Milk and products" numFmtId="0" hierarchy="80" level="32767"/>
    <cacheField name="[Measures].[Average of Oils and fats]" caption="Average of Oils and fats" numFmtId="0" hierarchy="84" level="32767"/>
    <cacheField name="[Measures].[Average of Pulses and products]" caption="Average of Pulses and products" numFmtId="0" hierarchy="79" level="32767"/>
    <cacheField name="[Measures].[Average of Fruits]" caption="Average of Fruits" numFmtId="0" hierarchy="78" level="32767"/>
    <cacheField name="[Measures].[Average of Vegetables]" caption="Average of Vegetables" numFmtId="0" hierarchy="83" level="32767"/>
    <cacheField name="[Measures].[Average of Sugar and Confectionery]" caption="Average of Sugar and Confectionery" numFmtId="0" hierarchy="85" level="32767"/>
    <cacheField name="[Measures].[Average of Spices]" caption="Average of Spices" numFmtId="0" hierarchy="86" level="32767"/>
    <cacheField name="[Measures].[Average of Non-alcoholic beverages]" caption="Average of Non-alcoholic beverages" numFmtId="0" hierarchy="87" level="32767"/>
    <cacheField name="[Measures].[Average of Prepared meals, snacks, sweets etc.]" caption="Average of Prepared meals, snacks, sweets etc." numFmtId="0" hierarchy="88" level="32767"/>
    <cacheField name="[Measures].[Average of Food and beverages]" caption="Average of Food and beverages" numFmtId="0" hierarchy="89" level="32767"/>
    <cacheField name="[Measures].[Average of Pan, tobacco and intoxicants]" caption="Average of Pan, tobacco and intoxicants" numFmtId="0" hierarchy="90" level="32767"/>
  </cacheFields>
  <cacheHierarchies count="94">
    <cacheHierarchy uniqueName="[All_India_Index_Upto_April23__1].[Sector]" caption="Sector" attribute="1" defaultMemberUniqueName="[All_India_Index_Upto_April23__1].[Sector].[All]" allUniqueName="[All_India_Index_Upto_April23__1].[Sector].[All]" dimensionUniqueName="[All_India_Index_Upto_April23__1]" displayFolder="" count="0" memberValueDatatype="130" unbalanced="0"/>
    <cacheHierarchy uniqueName="[All_India_Index_Upto_April23__1].[Year]" caption="Year" attribute="1" defaultMemberUniqueName="[All_India_Index_Upto_April23__1].[Year].[All]" allUniqueName="[All_India_Index_Upto_April23__1].[Year].[All]" dimensionUniqueName="[All_India_Index_Upto_April23__1]" displayFolder="" count="0" memberValueDatatype="20" unbalanced="0"/>
    <cacheHierarchy uniqueName="[All_India_Index_Upto_April23__1].[Month]" caption="Month" attribute="1" defaultMemberUniqueName="[All_India_Index_Upto_April23__1].[Month].[All]" allUniqueName="[All_India_Index_Upto_April23__1].[Month].[All]" dimensionUniqueName="[All_India_Index_Upto_April23__1]" displayFolder="" count="0" memberValueDatatype="130" unbalanced="0"/>
    <cacheHierarchy uniqueName="[All_India_Index_Upto_April23__1].[Cereals and products]" caption="Cereals and products" attribute="1" defaultMemberUniqueName="[All_India_Index_Upto_April23__1].[Cereals and products].[All]" allUniqueName="[All_India_Index_Upto_April23__1].[Cereals and products].[All]" dimensionUniqueName="[All_India_Index_Upto_April23__1]" displayFolder="" count="0" memberValueDatatype="5" unbalanced="0"/>
    <cacheHierarchy uniqueName="[All_India_Index_Upto_April23__1].[Meat and fish]" caption="Meat and fish" attribute="1" defaultMemberUniqueName="[All_India_Index_Upto_April23__1].[Meat and fish].[All]" allUniqueName="[All_India_Index_Upto_April23__1].[Meat and fish].[All]" dimensionUniqueName="[All_India_Index_Upto_April23__1]" displayFolder="" count="0" memberValueDatatype="5" unbalanced="0"/>
    <cacheHierarchy uniqueName="[All_India_Index_Upto_April23__1].[Egg]" caption="Egg" attribute="1" defaultMemberUniqueName="[All_India_Index_Upto_April23__1].[Egg].[All]" allUniqueName="[All_India_Index_Upto_April23__1].[Egg].[All]" dimensionUniqueName="[All_India_Index_Upto_April23__1]" displayFolder="" count="0" memberValueDatatype="5" unbalanced="0"/>
    <cacheHierarchy uniqueName="[All_India_Index_Upto_April23__1].[Milk and products]" caption="Milk and products" attribute="1" defaultMemberUniqueName="[All_India_Index_Upto_April23__1].[Milk and products].[All]" allUniqueName="[All_India_Index_Upto_April23__1].[Milk and products].[All]" dimensionUniqueName="[All_India_Index_Upto_April23__1]" displayFolder="" count="0" memberValueDatatype="5" unbalanced="0"/>
    <cacheHierarchy uniqueName="[All_India_Index_Upto_April23__1].[Oils and fats]" caption="Oils and fats" attribute="1" defaultMemberUniqueName="[All_India_Index_Upto_April23__1].[Oils and fats].[All]" allUniqueName="[All_India_Index_Upto_April23__1].[Oils and fats].[All]" dimensionUniqueName="[All_India_Index_Upto_April23__1]" displayFolder="" count="0" memberValueDatatype="5" unbalanced="0"/>
    <cacheHierarchy uniqueName="[All_India_Index_Upto_April23__1].[Fruits]" caption="Fruits" attribute="1" defaultMemberUniqueName="[All_India_Index_Upto_April23__1].[Fruits].[All]" allUniqueName="[All_India_Index_Upto_April23__1].[Fruits].[All]" dimensionUniqueName="[All_India_Index_Upto_April23__1]" displayFolder="" count="0" memberValueDatatype="5" unbalanced="0"/>
    <cacheHierarchy uniqueName="[All_India_Index_Upto_April23__1].[Vegetables]" caption="Vegetables" attribute="1" defaultMemberUniqueName="[All_India_Index_Upto_April23__1].[Vegetables].[All]" allUniqueName="[All_India_Index_Upto_April23__1].[Vegetables].[All]" dimensionUniqueName="[All_India_Index_Upto_April23__1]" displayFolder="" count="0" memberValueDatatype="5" unbalanced="0"/>
    <cacheHierarchy uniqueName="[All_India_Index_Upto_April23__1].[Pulses and products]" caption="Pulses and products" attribute="1" defaultMemberUniqueName="[All_India_Index_Upto_April23__1].[Pulses and products].[All]" allUniqueName="[All_India_Index_Upto_April23__1].[Pulses and products].[All]" dimensionUniqueName="[All_India_Index_Upto_April23__1]" displayFolder="" count="0" memberValueDatatype="5" unbalanced="0"/>
    <cacheHierarchy uniqueName="[All_India_Index_Upto_April23__1].[Sugar and Confectionery]" caption="Sugar and Confectionery" attribute="1" defaultMemberUniqueName="[All_India_Index_Upto_April23__1].[Sugar and Confectionery].[All]" allUniqueName="[All_India_Index_Upto_April23__1].[Sugar and Confectionery].[All]" dimensionUniqueName="[All_India_Index_Upto_April23__1]" displayFolder="" count="0" memberValueDatatype="5" unbalanced="0"/>
    <cacheHierarchy uniqueName="[All_India_Index_Upto_April23__1].[Spices]" caption="Spices" attribute="1" defaultMemberUniqueName="[All_India_Index_Upto_April23__1].[Spices].[All]" allUniqueName="[All_India_Index_Upto_April23__1].[Spices].[All]" dimensionUniqueName="[All_India_Index_Upto_April23__1]" displayFolder="" count="0" memberValueDatatype="5" unbalanced="0"/>
    <cacheHierarchy uniqueName="[All_India_Index_Upto_April23__1].[Non-alcoholic beverages]" caption="Non-alcoholic beverages" attribute="1" defaultMemberUniqueName="[All_India_Index_Upto_April23__1].[Non-alcoholic beverages].[All]" allUniqueName="[All_India_Index_Upto_April23__1].[Non-alcoholic beverages].[All]" dimensionUniqueName="[All_India_Index_Upto_April23__1]" displayFolder="" count="0" memberValueDatatype="5" unbalanced="0"/>
    <cacheHierarchy uniqueName="[All_India_Index_Upto_April23__1].[Prepared meals, snacks, sweets etc.]" caption="Prepared meals, snacks, sweets etc." attribute="1" defaultMemberUniqueName="[All_India_Index_Upto_April23__1].[Prepared meals, snacks, sweets etc.].[All]" allUniqueName="[All_India_Index_Upto_April23__1].[Prepared meals, snacks, sweets etc.].[All]" dimensionUniqueName="[All_India_Index_Upto_April23__1]" displayFolder="" count="0" memberValueDatatype="5" unbalanced="0"/>
    <cacheHierarchy uniqueName="[All_India_Index_Upto_April23__1].[Food and beverages]" caption="Food and beverages" attribute="1" defaultMemberUniqueName="[All_India_Index_Upto_April23__1].[Food and beverages].[All]" allUniqueName="[All_India_Index_Upto_April23__1].[Food and beverages].[All]" dimensionUniqueName="[All_India_Index_Upto_April23__1]" displayFolder="" count="0" memberValueDatatype="5" unbalanced="0"/>
    <cacheHierarchy uniqueName="[All_India_Index_Upto_April23__1].[Pan, tobacco and intoxicants]" caption="Pan, tobacco and intoxicants" attribute="1" defaultMemberUniqueName="[All_India_Index_Upto_April23__1].[Pan, tobacco and intoxicants].[All]" allUniqueName="[All_India_Index_Upto_April23__1].[Pan, tobacco and intoxicants].[All]" dimensionUniqueName="[All_India_Index_Upto_April23__1]" displayFolder="" count="0" memberValueDatatype="5" unbalanced="0"/>
    <cacheHierarchy uniqueName="[All_India_Index_Upto_April23__1].[Clothing]" caption="Clothing" attribute="1" defaultMemberUniqueName="[All_India_Index_Upto_April23__1].[Clothing].[All]" allUniqueName="[All_India_Index_Upto_April23__1].[Clothing].[All]" dimensionUniqueName="[All_India_Index_Upto_April23__1]" displayFolder="" count="0" memberValueDatatype="5" unbalanced="0"/>
    <cacheHierarchy uniqueName="[All_India_Index_Upto_April23__1].[Footwear]" caption="Footwear" attribute="1" defaultMemberUniqueName="[All_India_Index_Upto_April23__1].[Footwear].[All]" allUniqueName="[All_India_Index_Upto_April23__1].[Footwear].[All]" dimensionUniqueName="[All_India_Index_Upto_April23__1]" displayFolder="" count="0" memberValueDatatype="5" unbalanced="0"/>
    <cacheHierarchy uniqueName="[All_India_Index_Upto_April23__1].[Clothing and footwear]" caption="Clothing and footwear" attribute="1" defaultMemberUniqueName="[All_India_Index_Upto_April23__1].[Clothing and footwear].[All]" allUniqueName="[All_India_Index_Upto_April23__1].[Clothing and footwear].[All]" dimensionUniqueName="[All_India_Index_Upto_April23__1]" displayFolder="" count="0" memberValueDatatype="5" unbalanced="0"/>
    <cacheHierarchy uniqueName="[All_India_Index_Upto_April23__1].[Housing]" caption="Housing" attribute="1" defaultMemberUniqueName="[All_India_Index_Upto_April23__1].[Housing].[All]" allUniqueName="[All_India_Index_Upto_April23__1].[Housing].[All]" dimensionUniqueName="[All_India_Index_Upto_April23__1]" displayFolder="" count="0" memberValueDatatype="130" unbalanced="0"/>
    <cacheHierarchy uniqueName="[All_India_Index_Upto_April23__1].[Fuel and light]" caption="Fuel and light" attribute="1" defaultMemberUniqueName="[All_India_Index_Upto_April23__1].[Fuel and light].[All]" allUniqueName="[All_India_Index_Upto_April23__1].[Fuel and light].[All]" dimensionUniqueName="[All_India_Index_Upto_April23__1]" displayFolder="" count="0" memberValueDatatype="5" unbalanced="0"/>
    <cacheHierarchy uniqueName="[All_India_Index_Upto_April23__1].[Household goods and services]" caption="Household goods and services" attribute="1" defaultMemberUniqueName="[All_India_Index_Upto_April23__1].[Household goods and services].[All]" allUniqueName="[All_India_Index_Upto_April23__1].[Household goods and services].[All]" dimensionUniqueName="[All_India_Index_Upto_April23__1]" displayFolder="" count="0" memberValueDatatype="5" unbalanced="0"/>
    <cacheHierarchy uniqueName="[All_India_Index_Upto_April23__1].[Health]" caption="Health" attribute="1" defaultMemberUniqueName="[All_India_Index_Upto_April23__1].[Health].[All]" allUniqueName="[All_India_Index_Upto_April23__1].[Health].[All]" dimensionUniqueName="[All_India_Index_Upto_April23__1]" displayFolder="" count="0" memberValueDatatype="5" unbalanced="0"/>
    <cacheHierarchy uniqueName="[All_India_Index_Upto_April23__1].[Transport and communication]" caption="Transport and communication" attribute="1" defaultMemberUniqueName="[All_India_Index_Upto_April23__1].[Transport and communication].[All]" allUniqueName="[All_India_Index_Upto_April23__1].[Transport and communication].[All]" dimensionUniqueName="[All_India_Index_Upto_April23__1]" displayFolder="" count="0" memberValueDatatype="5" unbalanced="0"/>
    <cacheHierarchy uniqueName="[All_India_Index_Upto_April23__1].[Recreation and amusement]" caption="Recreation and amusement" attribute="1" defaultMemberUniqueName="[All_India_Index_Upto_April23__1].[Recreation and amusement].[All]" allUniqueName="[All_India_Index_Upto_April23__1].[Recreation and amusement].[All]" dimensionUniqueName="[All_India_Index_Upto_April23__1]" displayFolder="" count="0" memberValueDatatype="5" unbalanced="0"/>
    <cacheHierarchy uniqueName="[All_India_Index_Upto_April23__1].[Education]" caption="Education" attribute="1" defaultMemberUniqueName="[All_India_Index_Upto_April23__1].[Education].[All]" allUniqueName="[All_India_Index_Upto_April23__1].[Education].[All]" dimensionUniqueName="[All_India_Index_Upto_April23__1]" displayFolder="" count="0" memberValueDatatype="5" unbalanced="0"/>
    <cacheHierarchy uniqueName="[All_India_Index_Upto_April23__1].[Personal care and effects]" caption="Personal care and effects" attribute="1" defaultMemberUniqueName="[All_India_Index_Upto_April23__1].[Personal care and effects].[All]" allUniqueName="[All_India_Index_Upto_April23__1].[Personal care and effects].[All]" dimensionUniqueName="[All_India_Index_Upto_April23__1]" displayFolder="" count="0" memberValueDatatype="5" unbalanced="0"/>
    <cacheHierarchy uniqueName="[All_India_Index_Upto_April23__1].[Miscellaneous]" caption="Miscellaneous" attribute="1" defaultMemberUniqueName="[All_India_Index_Upto_April23__1].[Miscellaneous].[All]" allUniqueName="[All_India_Index_Upto_April23__1].[Miscellaneous].[All]" dimensionUniqueName="[All_India_Index_Upto_April23__1]" displayFolder="" count="0" memberValueDatatype="5" unbalanced="0"/>
    <cacheHierarchy uniqueName="[All_India_Index_Upto_April23__1].[General index]" caption="General index" attribute="1" defaultMemberUniqueName="[All_India_Index_Upto_April23__1].[General index].[All]" allUniqueName="[All_India_Index_Upto_April23__1].[General index].[All]" dimensionUniqueName="[All_India_Index_Upto_April23__1]" displayFolder="" count="0" memberValueDatatype="5" unbalanced="0"/>
    <cacheHierarchy uniqueName="[All_India_Index_Upto_April23__13].[Sector]" caption="Sector" attribute="1" defaultMemberUniqueName="[All_India_Index_Upto_April23__13].[Sector].[All]" allUniqueName="[All_India_Index_Upto_April23__13].[Sector].[All]" dimensionUniqueName="[All_India_Index_Upto_April23__13]" displayFolder="" count="0" memberValueDatatype="130" unbalanced="0"/>
    <cacheHierarchy uniqueName="[All_India_Index_Upto_April23__13].[Year]" caption="Year" attribute="1" defaultMemberUniqueName="[All_India_Index_Upto_April23__13].[Year].[All]" allUniqueName="[All_India_Index_Upto_April23__13].[Year].[All]" dimensionUniqueName="[All_India_Index_Upto_April23__13]" displayFolder="" count="2" memberValueDatatype="20" unbalanced="0">
      <fieldsUsage count="2">
        <fieldUsage x="-1"/>
        <fieldUsage x="0"/>
      </fieldsUsage>
    </cacheHierarchy>
    <cacheHierarchy uniqueName="[All_India_Index_Upto_April23__13].[Month]" caption="Month" attribute="1" defaultMemberUniqueName="[All_India_Index_Upto_April23__13].[Month].[All]" allUniqueName="[All_India_Index_Upto_April23__13].[Month].[All]" dimensionUniqueName="[All_India_Index_Upto_April23__13]" displayFolder="" count="2" memberValueDatatype="130" unbalanced="0">
      <fieldsUsage count="2">
        <fieldUsage x="-1"/>
        <fieldUsage x="1"/>
      </fieldsUsage>
    </cacheHierarchy>
    <cacheHierarchy uniqueName="[All_India_Index_Upto_April23__13].[Cereals and products]" caption="Cereals and products" attribute="1" defaultMemberUniqueName="[All_India_Index_Upto_April23__13].[Cereals and products].[All]" allUniqueName="[All_India_Index_Upto_April23__13].[Cereals and products].[All]" dimensionUniqueName="[All_India_Index_Upto_April23__13]" displayFolder="" count="0" memberValueDatatype="5" unbalanced="0"/>
    <cacheHierarchy uniqueName="[All_India_Index_Upto_April23__13].[Meat and fish]" caption="Meat and fish" attribute="1" defaultMemberUniqueName="[All_India_Index_Upto_April23__13].[Meat and fish].[All]" allUniqueName="[All_India_Index_Upto_April23__13].[Meat and fish].[All]" dimensionUniqueName="[All_India_Index_Upto_April23__13]" displayFolder="" count="0" memberValueDatatype="5" unbalanced="0"/>
    <cacheHierarchy uniqueName="[All_India_Index_Upto_April23__13].[Egg]" caption="Egg" attribute="1" defaultMemberUniqueName="[All_India_Index_Upto_April23__13].[Egg].[All]" allUniqueName="[All_India_Index_Upto_April23__13].[Egg].[All]" dimensionUniqueName="[All_India_Index_Upto_April23__13]" displayFolder="" count="0" memberValueDatatype="5" unbalanced="0"/>
    <cacheHierarchy uniqueName="[All_India_Index_Upto_April23__13].[Milk and products]" caption="Milk and products" attribute="1" defaultMemberUniqueName="[All_India_Index_Upto_April23__13].[Milk and products].[All]" allUniqueName="[All_India_Index_Upto_April23__13].[Milk and products].[All]" dimensionUniqueName="[All_India_Index_Upto_April23__13]" displayFolder="" count="0" memberValueDatatype="5" unbalanced="0"/>
    <cacheHierarchy uniqueName="[All_India_Index_Upto_April23__13].[Oils and fats]" caption="Oils and fats" attribute="1" defaultMemberUniqueName="[All_India_Index_Upto_April23__13].[Oils and fats].[All]" allUniqueName="[All_India_Index_Upto_April23__13].[Oils and fats].[All]" dimensionUniqueName="[All_India_Index_Upto_April23__13]" displayFolder="" count="0" memberValueDatatype="5" unbalanced="0"/>
    <cacheHierarchy uniqueName="[All_India_Index_Upto_April23__13].[Fruits]" caption="Fruits" attribute="1" defaultMemberUniqueName="[All_India_Index_Upto_April23__13].[Fruits].[All]" allUniqueName="[All_India_Index_Upto_April23__13].[Fruits].[All]" dimensionUniqueName="[All_India_Index_Upto_April23__13]" displayFolder="" count="0" memberValueDatatype="5" unbalanced="0"/>
    <cacheHierarchy uniqueName="[All_India_Index_Upto_April23__13].[Vegetables]" caption="Vegetables" attribute="1" defaultMemberUniqueName="[All_India_Index_Upto_April23__13].[Vegetables].[All]" allUniqueName="[All_India_Index_Upto_April23__13].[Vegetables].[All]" dimensionUniqueName="[All_India_Index_Upto_April23__13]" displayFolder="" count="0" memberValueDatatype="5" unbalanced="0"/>
    <cacheHierarchy uniqueName="[All_India_Index_Upto_April23__13].[Pulses and products]" caption="Pulses and products" attribute="1" defaultMemberUniqueName="[All_India_Index_Upto_April23__13].[Pulses and products].[All]" allUniqueName="[All_India_Index_Upto_April23__13].[Pulses and products].[All]" dimensionUniqueName="[All_India_Index_Upto_April23__13]" displayFolder="" count="0" memberValueDatatype="5" unbalanced="0"/>
    <cacheHierarchy uniqueName="[All_India_Index_Upto_April23__13].[Sugar and Confectionery]" caption="Sugar and Confectionery" attribute="1" defaultMemberUniqueName="[All_India_Index_Upto_April23__13].[Sugar and Confectionery].[All]" allUniqueName="[All_India_Index_Upto_April23__13].[Sugar and Confectionery].[All]" dimensionUniqueName="[All_India_Index_Upto_April23__13]" displayFolder="" count="0" memberValueDatatype="5" unbalanced="0"/>
    <cacheHierarchy uniqueName="[All_India_Index_Upto_April23__13].[Spices]" caption="Spices" attribute="1" defaultMemberUniqueName="[All_India_Index_Upto_April23__13].[Spices].[All]" allUniqueName="[All_India_Index_Upto_April23__13].[Spices].[All]" dimensionUniqueName="[All_India_Index_Upto_April23__13]" displayFolder="" count="0" memberValueDatatype="5" unbalanced="0"/>
    <cacheHierarchy uniqueName="[All_India_Index_Upto_April23__13].[Non-alcoholic beverages]" caption="Non-alcoholic beverages" attribute="1" defaultMemberUniqueName="[All_India_Index_Upto_April23__13].[Non-alcoholic beverages].[All]" allUniqueName="[All_India_Index_Upto_April23__13].[Non-alcoholic beverages].[All]" dimensionUniqueName="[All_India_Index_Upto_April23__13]" displayFolder="" count="0" memberValueDatatype="5" unbalanced="0"/>
    <cacheHierarchy uniqueName="[All_India_Index_Upto_April23__13].[Prepared meals, snacks, sweets etc.]" caption="Prepared meals, snacks, sweets etc." attribute="1" defaultMemberUniqueName="[All_India_Index_Upto_April23__13].[Prepared meals, snacks, sweets etc.].[All]" allUniqueName="[All_India_Index_Upto_April23__13].[Prepared meals, snacks, sweets etc.].[All]" dimensionUniqueName="[All_India_Index_Upto_April23__13]" displayFolder="" count="0" memberValueDatatype="5" unbalanced="0"/>
    <cacheHierarchy uniqueName="[All_India_Index_Upto_April23__13].[Food and beverages]" caption="Food and beverages" attribute="1" defaultMemberUniqueName="[All_India_Index_Upto_April23__13].[Food and beverages].[All]" allUniqueName="[All_India_Index_Upto_April23__13].[Food and beverages].[All]" dimensionUniqueName="[All_India_Index_Upto_April23__13]" displayFolder="" count="0" memberValueDatatype="5" unbalanced="0"/>
    <cacheHierarchy uniqueName="[All_India_Index_Upto_April23__13].[Pan, tobacco and intoxicants]" caption="Pan, tobacco and intoxicants" attribute="1" defaultMemberUniqueName="[All_India_Index_Upto_April23__13].[Pan, tobacco and intoxicants].[All]" allUniqueName="[All_India_Index_Upto_April23__13].[Pan, tobacco and intoxicants].[All]" dimensionUniqueName="[All_India_Index_Upto_April23__13]" displayFolder="" count="0" memberValueDatatype="5" unbalanced="0"/>
    <cacheHierarchy uniqueName="[All_India_Index_Upto_April23__13].[Clothing]" caption="Clothing" attribute="1" defaultMemberUniqueName="[All_India_Index_Upto_April23__13].[Clothing].[All]" allUniqueName="[All_India_Index_Upto_April23__13].[Clothing].[All]" dimensionUniqueName="[All_India_Index_Upto_April23__13]" displayFolder="" count="0" memberValueDatatype="5" unbalanced="0"/>
    <cacheHierarchy uniqueName="[All_India_Index_Upto_April23__13].[Footwear]" caption="Footwear" attribute="1" defaultMemberUniqueName="[All_India_Index_Upto_April23__13].[Footwear].[All]" allUniqueName="[All_India_Index_Upto_April23__13].[Footwear].[All]" dimensionUniqueName="[All_India_Index_Upto_April23__13]" displayFolder="" count="0" memberValueDatatype="5" unbalanced="0"/>
    <cacheHierarchy uniqueName="[All_India_Index_Upto_April23__13].[Clothing and footwear]" caption="Clothing and footwear" attribute="1" defaultMemberUniqueName="[All_India_Index_Upto_April23__13].[Clothing and footwear].[All]" allUniqueName="[All_India_Index_Upto_April23__13].[Clothing and footwear].[All]" dimensionUniqueName="[All_India_Index_Upto_April23__13]" displayFolder="" count="0" memberValueDatatype="5" unbalanced="0"/>
    <cacheHierarchy uniqueName="[All_India_Index_Upto_April23__13].[Housing]" caption="Housing" attribute="1" defaultMemberUniqueName="[All_India_Index_Upto_April23__13].[Housing].[All]" allUniqueName="[All_India_Index_Upto_April23__13].[Housing].[All]" dimensionUniqueName="[All_India_Index_Upto_April23__13]" displayFolder="" count="0" memberValueDatatype="130" unbalanced="0"/>
    <cacheHierarchy uniqueName="[All_India_Index_Upto_April23__13].[Fuel and light]" caption="Fuel and light" attribute="1" defaultMemberUniqueName="[All_India_Index_Upto_April23__13].[Fuel and light].[All]" allUniqueName="[All_India_Index_Upto_April23__13].[Fuel and light].[All]" dimensionUniqueName="[All_India_Index_Upto_April23__13]" displayFolder="" count="0" memberValueDatatype="5" unbalanced="0"/>
    <cacheHierarchy uniqueName="[All_India_Index_Upto_April23__13].[Household goods and services]" caption="Household goods and services" attribute="1" defaultMemberUniqueName="[All_India_Index_Upto_April23__13].[Household goods and services].[All]" allUniqueName="[All_India_Index_Upto_April23__13].[Household goods and services].[All]" dimensionUniqueName="[All_India_Index_Upto_April23__13]" displayFolder="" count="0" memberValueDatatype="5" unbalanced="0"/>
    <cacheHierarchy uniqueName="[All_India_Index_Upto_April23__13].[Health]" caption="Health" attribute="1" defaultMemberUniqueName="[All_India_Index_Upto_April23__13].[Health].[All]" allUniqueName="[All_India_Index_Upto_April23__13].[Health].[All]" dimensionUniqueName="[All_India_Index_Upto_April23__13]" displayFolder="" count="0" memberValueDatatype="5" unbalanced="0"/>
    <cacheHierarchy uniqueName="[All_India_Index_Upto_April23__13].[Transport and communication]" caption="Transport and communication" attribute="1" defaultMemberUniqueName="[All_India_Index_Upto_April23__13].[Transport and communication].[All]" allUniqueName="[All_India_Index_Upto_April23__13].[Transport and communication].[All]" dimensionUniqueName="[All_India_Index_Upto_April23__13]" displayFolder="" count="0" memberValueDatatype="5" unbalanced="0"/>
    <cacheHierarchy uniqueName="[All_India_Index_Upto_April23__13].[Recreation and amusement]" caption="Recreation and amusement" attribute="1" defaultMemberUniqueName="[All_India_Index_Upto_April23__13].[Recreation and amusement].[All]" allUniqueName="[All_India_Index_Upto_April23__13].[Recreation and amusement].[All]" dimensionUniqueName="[All_India_Index_Upto_April23__13]" displayFolder="" count="0" memberValueDatatype="5" unbalanced="0"/>
    <cacheHierarchy uniqueName="[All_India_Index_Upto_April23__13].[Education]" caption="Education" attribute="1" defaultMemberUniqueName="[All_India_Index_Upto_April23__13].[Education].[All]" allUniqueName="[All_India_Index_Upto_April23__13].[Education].[All]" dimensionUniqueName="[All_India_Index_Upto_April23__13]" displayFolder="" count="0" memberValueDatatype="5" unbalanced="0"/>
    <cacheHierarchy uniqueName="[All_India_Index_Upto_April23__13].[Personal care and effects]" caption="Personal care and effects" attribute="1" defaultMemberUniqueName="[All_India_Index_Upto_April23__13].[Personal care and effects].[All]" allUniqueName="[All_India_Index_Upto_April23__13].[Personal care and effects].[All]" dimensionUniqueName="[All_India_Index_Upto_April23__13]" displayFolder="" count="0" memberValueDatatype="5" unbalanced="0"/>
    <cacheHierarchy uniqueName="[All_India_Index_Upto_April23__13].[Miscellaneous]" caption="Miscellaneous" attribute="1" defaultMemberUniqueName="[All_India_Index_Upto_April23__13].[Miscellaneous].[All]" allUniqueName="[All_India_Index_Upto_April23__13].[Miscellaneous].[All]" dimensionUniqueName="[All_India_Index_Upto_April23__13]" displayFolder="" count="0" memberValueDatatype="5" unbalanced="0"/>
    <cacheHierarchy uniqueName="[All_India_Index_Upto_April23__13].[General index]" caption="General index" attribute="1" defaultMemberUniqueName="[All_India_Index_Upto_April23__13].[General index].[All]" allUniqueName="[All_India_Index_Upto_April23__13].[General index].[All]" dimensionUniqueName="[All_India_Index_Upto_April23__13]" displayFolder="" count="0" memberValueDatatype="5" unbalanced="0"/>
    <cacheHierarchy uniqueName="[Measures].[__XL_Count All_India_Index_Upto_April23__13]" caption="__XL_Count All_India_Index_Upto_April23__13" measure="1" displayFolder="" measureGroup="All_India_Index_Upto_April23__13" count="0" hidden="1"/>
    <cacheHierarchy uniqueName="[Measures].[__XL_Count All_India_Index_Upto_April23__1]" caption="__XL_Count All_India_Index_Upto_April23__1" measure="1" displayFolder="" measureGroup="All_India_Index_Upto_April23__1" count="0" hidden="1"/>
    <cacheHierarchy uniqueName="[Measures].[__No measures defined]" caption="__No measures defined" measure="1" displayFolder="" count="0" hidden="1"/>
    <cacheHierarchy uniqueName="[Measures].[Sum of Cereals and products]" caption="Sum of Cereal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ils and fats]" caption="Sum of Oils and fa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Fruits]" caption="Sum of Frui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Vegetables]" caption="Sum of Vegetabl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an, tobacco and intoxicants]" caption="Sum of Pan, tobacco and intoxican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Egg]" caption="Sum of Egg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ood and beverages]" caption="Sum of Food and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on-alcoholic beverages]" caption="Sum of Non-alcoholic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ugar and Confectionery]" caption="Sum of Sugar and Confectionery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eat and fish]" caption="Sum of Meat and fish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ilk and products]" caption="Sum of Milk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pices]" caption="Sum of Spic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Prepared meals, snacks, sweets etc.]" caption="Sum of Prepared meals, snacks, sweets etc.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ulses and products]" caption="Sum of Pulse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Cereals and products]" caption="Average of Cereals and products" measure="1" displayFolder="" measureGroup="All_India_Index_Upto_April23__1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Fruits]" caption="Average of Fruits" measure="1" displayFolder="" measureGroup="All_India_Index_Upto_April23__13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ulses and products]" caption="Average of Pulses and products" measure="1" displayFolder="" measureGroup="All_India_Index_Upto_April23__1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Milk and products]" caption="Average of Milk and products" measure="1" displayFolder="" measureGroup="All_India_Index_Upto_April23__1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Meat and fish]" caption="Average of Meat and fish" measure="1" displayFolder="" measureGroup="All_India_Index_Upto_April23__1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gg]" caption="Average of Egg" measure="1" displayFolder="" measureGroup="All_India_Index_Upto_April23__1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Vegetables]" caption="Average of Vegetables" measure="1" displayFolder="" measureGroup="All_India_Index_Upto_April23__13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Oils and fats]" caption="Average of Oils and fats" measure="1" displayFolder="" measureGroup="All_India_Index_Upto_April23__1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ugar and Confectionery]" caption="Average of Sugar and Confectionery" measure="1" displayFolder="" measureGroup="All_India_Index_Upto_April23__13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Spices]" caption="Average of Spices" measure="1" displayFolder="" measureGroup="All_India_Index_Upto_April23__13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Non-alcoholic beverages]" caption="Average of Non-alcoholic beverages" measure="1" displayFolder="" measureGroup="All_India_Index_Upto_April23__13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Prepared meals, snacks, sweets etc.]" caption="Average of Prepared meals, snacks, sweets etc." measure="1" displayFolder="" measureGroup="All_India_Index_Upto_April23__13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Food and beverages]" caption="Average of Food and beverages" measure="1" displayFolder="" measureGroup="All_India_Index_Upto_April23__13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Pan, tobacco and intoxicants]" caption="Average of Pan, tobacco and intoxicants" measure="1" displayFolder="" measureGroup="All_India_Index_Upto_April23__13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Year]" caption="Sum of Year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General index]" caption="Sum of General index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General index]" caption="Average of General index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3">
    <dimension name="All_India_Index_Upto_April23__1" uniqueName="[All_India_Index_Upto_April23__1]" caption="All_India_Index_Upto_April23__1"/>
    <dimension name="All_India_Index_Upto_April23__13" uniqueName="[All_India_Index_Upto_April23__13]" caption="All_India_Index_Upto_April23__13"/>
    <dimension measure="1" name="Measures" uniqueName="[Measures]" caption="Measures"/>
  </dimensions>
  <measureGroups count="2">
    <measureGroup name="All_India_Index_Upto_April23__1" caption="All_India_Index_Upto_April23__1"/>
    <measureGroup name="All_India_Index_Upto_April23__13" caption="All_India_Index_Upto_April23__13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psa" refreshedDate="45404.627833796294" backgroundQuery="1" createdVersion="8" refreshedVersion="8" minRefreshableVersion="3" recordCount="0" supportSubquery="1" supportAdvancedDrill="1" xr:uid="{62852B48-F86E-4465-86DA-67B31F5C6F54}">
  <cacheSource type="external" connectionId="3"/>
  <cacheFields count="2">
    <cacheField name="[Measures].[Average of General index]" caption="Average of General index" numFmtId="0" hierarchy="93" level="32767"/>
    <cacheField name="[All_India_Index_Upto_April23__13].[Year].[Year]" caption="Year" numFmtId="0" hierarchy="31" level="1">
      <sharedItems containsSemiMixedTypes="0" containsString="0" containsNumber="1" containsInteger="1" minValue="2016" maxValue="2023" count="8"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All_India_Index_Upto_April23__13].[Year].&amp;[2016]"/>
            <x15:cachedUniqueName index="1" name="[All_India_Index_Upto_April23__13].[Year].&amp;[2017]"/>
            <x15:cachedUniqueName index="2" name="[All_India_Index_Upto_April23__13].[Year].&amp;[2018]"/>
            <x15:cachedUniqueName index="3" name="[All_India_Index_Upto_April23__13].[Year].&amp;[2019]"/>
            <x15:cachedUniqueName index="4" name="[All_India_Index_Upto_April23__13].[Year].&amp;[2020]"/>
            <x15:cachedUniqueName index="5" name="[All_India_Index_Upto_April23__13].[Year].&amp;[2021]"/>
            <x15:cachedUniqueName index="6" name="[All_India_Index_Upto_April23__13].[Year].&amp;[2022]"/>
            <x15:cachedUniqueName index="7" name="[All_India_Index_Upto_April23__13].[Year].&amp;[2023]"/>
          </x15:cachedUniqueNames>
        </ext>
      </extLst>
    </cacheField>
  </cacheFields>
  <cacheHierarchies count="94">
    <cacheHierarchy uniqueName="[All_India_Index_Upto_April23__1].[Sector]" caption="Sector" attribute="1" defaultMemberUniqueName="[All_India_Index_Upto_April23__1].[Sector].[All]" allUniqueName="[All_India_Index_Upto_April23__1].[Sector].[All]" dimensionUniqueName="[All_India_Index_Upto_April23__1]" displayFolder="" count="0" memberValueDatatype="130" unbalanced="0"/>
    <cacheHierarchy uniqueName="[All_India_Index_Upto_April23__1].[Year]" caption="Year" attribute="1" defaultMemberUniqueName="[All_India_Index_Upto_April23__1].[Year].[All]" allUniqueName="[All_India_Index_Upto_April23__1].[Year].[All]" dimensionUniqueName="[All_India_Index_Upto_April23__1]" displayFolder="" count="0" memberValueDatatype="20" unbalanced="0"/>
    <cacheHierarchy uniqueName="[All_India_Index_Upto_April23__1].[Month]" caption="Month" attribute="1" defaultMemberUniqueName="[All_India_Index_Upto_April23__1].[Month].[All]" allUniqueName="[All_India_Index_Upto_April23__1].[Month].[All]" dimensionUniqueName="[All_India_Index_Upto_April23__1]" displayFolder="" count="0" memberValueDatatype="130" unbalanced="0"/>
    <cacheHierarchy uniqueName="[All_India_Index_Upto_April23__1].[Cereals and products]" caption="Cereals and products" attribute="1" defaultMemberUniqueName="[All_India_Index_Upto_April23__1].[Cereals and products].[All]" allUniqueName="[All_India_Index_Upto_April23__1].[Cereals and products].[All]" dimensionUniqueName="[All_India_Index_Upto_April23__1]" displayFolder="" count="0" memberValueDatatype="5" unbalanced="0"/>
    <cacheHierarchy uniqueName="[All_India_Index_Upto_April23__1].[Meat and fish]" caption="Meat and fish" attribute="1" defaultMemberUniqueName="[All_India_Index_Upto_April23__1].[Meat and fish].[All]" allUniqueName="[All_India_Index_Upto_April23__1].[Meat and fish].[All]" dimensionUniqueName="[All_India_Index_Upto_April23__1]" displayFolder="" count="0" memberValueDatatype="5" unbalanced="0"/>
    <cacheHierarchy uniqueName="[All_India_Index_Upto_April23__1].[Egg]" caption="Egg" attribute="1" defaultMemberUniqueName="[All_India_Index_Upto_April23__1].[Egg].[All]" allUniqueName="[All_India_Index_Upto_April23__1].[Egg].[All]" dimensionUniqueName="[All_India_Index_Upto_April23__1]" displayFolder="" count="0" memberValueDatatype="5" unbalanced="0"/>
    <cacheHierarchy uniqueName="[All_India_Index_Upto_April23__1].[Milk and products]" caption="Milk and products" attribute="1" defaultMemberUniqueName="[All_India_Index_Upto_April23__1].[Milk and products].[All]" allUniqueName="[All_India_Index_Upto_April23__1].[Milk and products].[All]" dimensionUniqueName="[All_India_Index_Upto_April23__1]" displayFolder="" count="0" memberValueDatatype="5" unbalanced="0"/>
    <cacheHierarchy uniqueName="[All_India_Index_Upto_April23__1].[Oils and fats]" caption="Oils and fats" attribute="1" defaultMemberUniqueName="[All_India_Index_Upto_April23__1].[Oils and fats].[All]" allUniqueName="[All_India_Index_Upto_April23__1].[Oils and fats].[All]" dimensionUniqueName="[All_India_Index_Upto_April23__1]" displayFolder="" count="0" memberValueDatatype="5" unbalanced="0"/>
    <cacheHierarchy uniqueName="[All_India_Index_Upto_April23__1].[Fruits]" caption="Fruits" attribute="1" defaultMemberUniqueName="[All_India_Index_Upto_April23__1].[Fruits].[All]" allUniqueName="[All_India_Index_Upto_April23__1].[Fruits].[All]" dimensionUniqueName="[All_India_Index_Upto_April23__1]" displayFolder="" count="0" memberValueDatatype="5" unbalanced="0"/>
    <cacheHierarchy uniqueName="[All_India_Index_Upto_April23__1].[Vegetables]" caption="Vegetables" attribute="1" defaultMemberUniqueName="[All_India_Index_Upto_April23__1].[Vegetables].[All]" allUniqueName="[All_India_Index_Upto_April23__1].[Vegetables].[All]" dimensionUniqueName="[All_India_Index_Upto_April23__1]" displayFolder="" count="0" memberValueDatatype="5" unbalanced="0"/>
    <cacheHierarchy uniqueName="[All_India_Index_Upto_April23__1].[Pulses and products]" caption="Pulses and products" attribute="1" defaultMemberUniqueName="[All_India_Index_Upto_April23__1].[Pulses and products].[All]" allUniqueName="[All_India_Index_Upto_April23__1].[Pulses and products].[All]" dimensionUniqueName="[All_India_Index_Upto_April23__1]" displayFolder="" count="0" memberValueDatatype="5" unbalanced="0"/>
    <cacheHierarchy uniqueName="[All_India_Index_Upto_April23__1].[Sugar and Confectionery]" caption="Sugar and Confectionery" attribute="1" defaultMemberUniqueName="[All_India_Index_Upto_April23__1].[Sugar and Confectionery].[All]" allUniqueName="[All_India_Index_Upto_April23__1].[Sugar and Confectionery].[All]" dimensionUniqueName="[All_India_Index_Upto_April23__1]" displayFolder="" count="0" memberValueDatatype="5" unbalanced="0"/>
    <cacheHierarchy uniqueName="[All_India_Index_Upto_April23__1].[Spices]" caption="Spices" attribute="1" defaultMemberUniqueName="[All_India_Index_Upto_April23__1].[Spices].[All]" allUniqueName="[All_India_Index_Upto_April23__1].[Spices].[All]" dimensionUniqueName="[All_India_Index_Upto_April23__1]" displayFolder="" count="0" memberValueDatatype="5" unbalanced="0"/>
    <cacheHierarchy uniqueName="[All_India_Index_Upto_April23__1].[Non-alcoholic beverages]" caption="Non-alcoholic beverages" attribute="1" defaultMemberUniqueName="[All_India_Index_Upto_April23__1].[Non-alcoholic beverages].[All]" allUniqueName="[All_India_Index_Upto_April23__1].[Non-alcoholic beverages].[All]" dimensionUniqueName="[All_India_Index_Upto_April23__1]" displayFolder="" count="0" memberValueDatatype="5" unbalanced="0"/>
    <cacheHierarchy uniqueName="[All_India_Index_Upto_April23__1].[Prepared meals, snacks, sweets etc.]" caption="Prepared meals, snacks, sweets etc." attribute="1" defaultMemberUniqueName="[All_India_Index_Upto_April23__1].[Prepared meals, snacks, sweets etc.].[All]" allUniqueName="[All_India_Index_Upto_April23__1].[Prepared meals, snacks, sweets etc.].[All]" dimensionUniqueName="[All_India_Index_Upto_April23__1]" displayFolder="" count="0" memberValueDatatype="5" unbalanced="0"/>
    <cacheHierarchy uniqueName="[All_India_Index_Upto_April23__1].[Food and beverages]" caption="Food and beverages" attribute="1" defaultMemberUniqueName="[All_India_Index_Upto_April23__1].[Food and beverages].[All]" allUniqueName="[All_India_Index_Upto_April23__1].[Food and beverages].[All]" dimensionUniqueName="[All_India_Index_Upto_April23__1]" displayFolder="" count="0" memberValueDatatype="5" unbalanced="0"/>
    <cacheHierarchy uniqueName="[All_India_Index_Upto_April23__1].[Pan, tobacco and intoxicants]" caption="Pan, tobacco and intoxicants" attribute="1" defaultMemberUniqueName="[All_India_Index_Upto_April23__1].[Pan, tobacco and intoxicants].[All]" allUniqueName="[All_India_Index_Upto_April23__1].[Pan, tobacco and intoxicants].[All]" dimensionUniqueName="[All_India_Index_Upto_April23__1]" displayFolder="" count="0" memberValueDatatype="5" unbalanced="0"/>
    <cacheHierarchy uniqueName="[All_India_Index_Upto_April23__1].[Clothing]" caption="Clothing" attribute="1" defaultMemberUniqueName="[All_India_Index_Upto_April23__1].[Clothing].[All]" allUniqueName="[All_India_Index_Upto_April23__1].[Clothing].[All]" dimensionUniqueName="[All_India_Index_Upto_April23__1]" displayFolder="" count="0" memberValueDatatype="5" unbalanced="0"/>
    <cacheHierarchy uniqueName="[All_India_Index_Upto_April23__1].[Footwear]" caption="Footwear" attribute="1" defaultMemberUniqueName="[All_India_Index_Upto_April23__1].[Footwear].[All]" allUniqueName="[All_India_Index_Upto_April23__1].[Footwear].[All]" dimensionUniqueName="[All_India_Index_Upto_April23__1]" displayFolder="" count="0" memberValueDatatype="5" unbalanced="0"/>
    <cacheHierarchy uniqueName="[All_India_Index_Upto_April23__1].[Clothing and footwear]" caption="Clothing and footwear" attribute="1" defaultMemberUniqueName="[All_India_Index_Upto_April23__1].[Clothing and footwear].[All]" allUniqueName="[All_India_Index_Upto_April23__1].[Clothing and footwear].[All]" dimensionUniqueName="[All_India_Index_Upto_April23__1]" displayFolder="" count="0" memberValueDatatype="5" unbalanced="0"/>
    <cacheHierarchy uniqueName="[All_India_Index_Upto_April23__1].[Housing]" caption="Housing" attribute="1" defaultMemberUniqueName="[All_India_Index_Upto_April23__1].[Housing].[All]" allUniqueName="[All_India_Index_Upto_April23__1].[Housing].[All]" dimensionUniqueName="[All_India_Index_Upto_April23__1]" displayFolder="" count="0" memberValueDatatype="130" unbalanced="0"/>
    <cacheHierarchy uniqueName="[All_India_Index_Upto_April23__1].[Fuel and light]" caption="Fuel and light" attribute="1" defaultMemberUniqueName="[All_India_Index_Upto_April23__1].[Fuel and light].[All]" allUniqueName="[All_India_Index_Upto_April23__1].[Fuel and light].[All]" dimensionUniqueName="[All_India_Index_Upto_April23__1]" displayFolder="" count="0" memberValueDatatype="5" unbalanced="0"/>
    <cacheHierarchy uniqueName="[All_India_Index_Upto_April23__1].[Household goods and services]" caption="Household goods and services" attribute="1" defaultMemberUniqueName="[All_India_Index_Upto_April23__1].[Household goods and services].[All]" allUniqueName="[All_India_Index_Upto_April23__1].[Household goods and services].[All]" dimensionUniqueName="[All_India_Index_Upto_April23__1]" displayFolder="" count="0" memberValueDatatype="5" unbalanced="0"/>
    <cacheHierarchy uniqueName="[All_India_Index_Upto_April23__1].[Health]" caption="Health" attribute="1" defaultMemberUniqueName="[All_India_Index_Upto_April23__1].[Health].[All]" allUniqueName="[All_India_Index_Upto_April23__1].[Health].[All]" dimensionUniqueName="[All_India_Index_Upto_April23__1]" displayFolder="" count="0" memberValueDatatype="5" unbalanced="0"/>
    <cacheHierarchy uniqueName="[All_India_Index_Upto_April23__1].[Transport and communication]" caption="Transport and communication" attribute="1" defaultMemberUniqueName="[All_India_Index_Upto_April23__1].[Transport and communication].[All]" allUniqueName="[All_India_Index_Upto_April23__1].[Transport and communication].[All]" dimensionUniqueName="[All_India_Index_Upto_April23__1]" displayFolder="" count="0" memberValueDatatype="5" unbalanced="0"/>
    <cacheHierarchy uniqueName="[All_India_Index_Upto_April23__1].[Recreation and amusement]" caption="Recreation and amusement" attribute="1" defaultMemberUniqueName="[All_India_Index_Upto_April23__1].[Recreation and amusement].[All]" allUniqueName="[All_India_Index_Upto_April23__1].[Recreation and amusement].[All]" dimensionUniqueName="[All_India_Index_Upto_April23__1]" displayFolder="" count="0" memberValueDatatype="5" unbalanced="0"/>
    <cacheHierarchy uniqueName="[All_India_Index_Upto_April23__1].[Education]" caption="Education" attribute="1" defaultMemberUniqueName="[All_India_Index_Upto_April23__1].[Education].[All]" allUniqueName="[All_India_Index_Upto_April23__1].[Education].[All]" dimensionUniqueName="[All_India_Index_Upto_April23__1]" displayFolder="" count="0" memberValueDatatype="5" unbalanced="0"/>
    <cacheHierarchy uniqueName="[All_India_Index_Upto_April23__1].[Personal care and effects]" caption="Personal care and effects" attribute="1" defaultMemberUniqueName="[All_India_Index_Upto_April23__1].[Personal care and effects].[All]" allUniqueName="[All_India_Index_Upto_April23__1].[Personal care and effects].[All]" dimensionUniqueName="[All_India_Index_Upto_April23__1]" displayFolder="" count="0" memberValueDatatype="5" unbalanced="0"/>
    <cacheHierarchy uniqueName="[All_India_Index_Upto_April23__1].[Miscellaneous]" caption="Miscellaneous" attribute="1" defaultMemberUniqueName="[All_India_Index_Upto_April23__1].[Miscellaneous].[All]" allUniqueName="[All_India_Index_Upto_April23__1].[Miscellaneous].[All]" dimensionUniqueName="[All_India_Index_Upto_April23__1]" displayFolder="" count="0" memberValueDatatype="5" unbalanced="0"/>
    <cacheHierarchy uniqueName="[All_India_Index_Upto_April23__1].[General index]" caption="General index" attribute="1" defaultMemberUniqueName="[All_India_Index_Upto_April23__1].[General index].[All]" allUniqueName="[All_India_Index_Upto_April23__1].[General index].[All]" dimensionUniqueName="[All_India_Index_Upto_April23__1]" displayFolder="" count="0" memberValueDatatype="5" unbalanced="0"/>
    <cacheHierarchy uniqueName="[All_India_Index_Upto_April23__13].[Sector]" caption="Sector" attribute="1" defaultMemberUniqueName="[All_India_Index_Upto_April23__13].[Sector].[All]" allUniqueName="[All_India_Index_Upto_April23__13].[Sector].[All]" dimensionUniqueName="[All_India_Index_Upto_April23__13]" displayFolder="" count="0" memberValueDatatype="130" unbalanced="0"/>
    <cacheHierarchy uniqueName="[All_India_Index_Upto_April23__13].[Year]" caption="Year" attribute="1" defaultMemberUniqueName="[All_India_Index_Upto_April23__13].[Year].[All]" allUniqueName="[All_India_Index_Upto_April23__13].[Year].[All]" dimensionUniqueName="[All_India_Index_Upto_April23__13]" displayFolder="" count="2" memberValueDatatype="20" unbalanced="0">
      <fieldsUsage count="2">
        <fieldUsage x="-1"/>
        <fieldUsage x="1"/>
      </fieldsUsage>
    </cacheHierarchy>
    <cacheHierarchy uniqueName="[All_India_Index_Upto_April23__13].[Month]" caption="Month" attribute="1" defaultMemberUniqueName="[All_India_Index_Upto_April23__13].[Month].[All]" allUniqueName="[All_India_Index_Upto_April23__13].[Month].[All]" dimensionUniqueName="[All_India_Index_Upto_April23__13]" displayFolder="" count="0" memberValueDatatype="130" unbalanced="0"/>
    <cacheHierarchy uniqueName="[All_India_Index_Upto_April23__13].[Cereals and products]" caption="Cereals and products" attribute="1" defaultMemberUniqueName="[All_India_Index_Upto_April23__13].[Cereals and products].[All]" allUniqueName="[All_India_Index_Upto_April23__13].[Cereals and products].[All]" dimensionUniqueName="[All_India_Index_Upto_April23__13]" displayFolder="" count="0" memberValueDatatype="5" unbalanced="0"/>
    <cacheHierarchy uniqueName="[All_India_Index_Upto_April23__13].[Meat and fish]" caption="Meat and fish" attribute="1" defaultMemberUniqueName="[All_India_Index_Upto_April23__13].[Meat and fish].[All]" allUniqueName="[All_India_Index_Upto_April23__13].[Meat and fish].[All]" dimensionUniqueName="[All_India_Index_Upto_April23__13]" displayFolder="" count="0" memberValueDatatype="5" unbalanced="0"/>
    <cacheHierarchy uniqueName="[All_India_Index_Upto_April23__13].[Egg]" caption="Egg" attribute="1" defaultMemberUniqueName="[All_India_Index_Upto_April23__13].[Egg].[All]" allUniqueName="[All_India_Index_Upto_April23__13].[Egg].[All]" dimensionUniqueName="[All_India_Index_Upto_April23__13]" displayFolder="" count="0" memberValueDatatype="5" unbalanced="0"/>
    <cacheHierarchy uniqueName="[All_India_Index_Upto_April23__13].[Milk and products]" caption="Milk and products" attribute="1" defaultMemberUniqueName="[All_India_Index_Upto_April23__13].[Milk and products].[All]" allUniqueName="[All_India_Index_Upto_April23__13].[Milk and products].[All]" dimensionUniqueName="[All_India_Index_Upto_April23__13]" displayFolder="" count="0" memberValueDatatype="5" unbalanced="0"/>
    <cacheHierarchy uniqueName="[All_India_Index_Upto_April23__13].[Oils and fats]" caption="Oils and fats" attribute="1" defaultMemberUniqueName="[All_India_Index_Upto_April23__13].[Oils and fats].[All]" allUniqueName="[All_India_Index_Upto_April23__13].[Oils and fats].[All]" dimensionUniqueName="[All_India_Index_Upto_April23__13]" displayFolder="" count="0" memberValueDatatype="5" unbalanced="0"/>
    <cacheHierarchy uniqueName="[All_India_Index_Upto_April23__13].[Fruits]" caption="Fruits" attribute="1" defaultMemberUniqueName="[All_India_Index_Upto_April23__13].[Fruits].[All]" allUniqueName="[All_India_Index_Upto_April23__13].[Fruits].[All]" dimensionUniqueName="[All_India_Index_Upto_April23__13]" displayFolder="" count="0" memberValueDatatype="5" unbalanced="0"/>
    <cacheHierarchy uniqueName="[All_India_Index_Upto_April23__13].[Vegetables]" caption="Vegetables" attribute="1" defaultMemberUniqueName="[All_India_Index_Upto_April23__13].[Vegetables].[All]" allUniqueName="[All_India_Index_Upto_April23__13].[Vegetables].[All]" dimensionUniqueName="[All_India_Index_Upto_April23__13]" displayFolder="" count="0" memberValueDatatype="5" unbalanced="0"/>
    <cacheHierarchy uniqueName="[All_India_Index_Upto_April23__13].[Pulses and products]" caption="Pulses and products" attribute="1" defaultMemberUniqueName="[All_India_Index_Upto_April23__13].[Pulses and products].[All]" allUniqueName="[All_India_Index_Upto_April23__13].[Pulses and products].[All]" dimensionUniqueName="[All_India_Index_Upto_April23__13]" displayFolder="" count="0" memberValueDatatype="5" unbalanced="0"/>
    <cacheHierarchy uniqueName="[All_India_Index_Upto_April23__13].[Sugar and Confectionery]" caption="Sugar and Confectionery" attribute="1" defaultMemberUniqueName="[All_India_Index_Upto_April23__13].[Sugar and Confectionery].[All]" allUniqueName="[All_India_Index_Upto_April23__13].[Sugar and Confectionery].[All]" dimensionUniqueName="[All_India_Index_Upto_April23__13]" displayFolder="" count="0" memberValueDatatype="5" unbalanced="0"/>
    <cacheHierarchy uniqueName="[All_India_Index_Upto_April23__13].[Spices]" caption="Spices" attribute="1" defaultMemberUniqueName="[All_India_Index_Upto_April23__13].[Spices].[All]" allUniqueName="[All_India_Index_Upto_April23__13].[Spices].[All]" dimensionUniqueName="[All_India_Index_Upto_April23__13]" displayFolder="" count="0" memberValueDatatype="5" unbalanced="0"/>
    <cacheHierarchy uniqueName="[All_India_Index_Upto_April23__13].[Non-alcoholic beverages]" caption="Non-alcoholic beverages" attribute="1" defaultMemberUniqueName="[All_India_Index_Upto_April23__13].[Non-alcoholic beverages].[All]" allUniqueName="[All_India_Index_Upto_April23__13].[Non-alcoholic beverages].[All]" dimensionUniqueName="[All_India_Index_Upto_April23__13]" displayFolder="" count="0" memberValueDatatype="5" unbalanced="0"/>
    <cacheHierarchy uniqueName="[All_India_Index_Upto_April23__13].[Prepared meals, snacks, sweets etc.]" caption="Prepared meals, snacks, sweets etc." attribute="1" defaultMemberUniqueName="[All_India_Index_Upto_April23__13].[Prepared meals, snacks, sweets etc.].[All]" allUniqueName="[All_India_Index_Upto_April23__13].[Prepared meals, snacks, sweets etc.].[All]" dimensionUniqueName="[All_India_Index_Upto_April23__13]" displayFolder="" count="0" memberValueDatatype="5" unbalanced="0"/>
    <cacheHierarchy uniqueName="[All_India_Index_Upto_April23__13].[Food and beverages]" caption="Food and beverages" attribute="1" defaultMemberUniqueName="[All_India_Index_Upto_April23__13].[Food and beverages].[All]" allUniqueName="[All_India_Index_Upto_April23__13].[Food and beverages].[All]" dimensionUniqueName="[All_India_Index_Upto_April23__13]" displayFolder="" count="0" memberValueDatatype="5" unbalanced="0"/>
    <cacheHierarchy uniqueName="[All_India_Index_Upto_April23__13].[Pan, tobacco and intoxicants]" caption="Pan, tobacco and intoxicants" attribute="1" defaultMemberUniqueName="[All_India_Index_Upto_April23__13].[Pan, tobacco and intoxicants].[All]" allUniqueName="[All_India_Index_Upto_April23__13].[Pan, tobacco and intoxicants].[All]" dimensionUniqueName="[All_India_Index_Upto_April23__13]" displayFolder="" count="0" memberValueDatatype="5" unbalanced="0"/>
    <cacheHierarchy uniqueName="[All_India_Index_Upto_April23__13].[Clothing]" caption="Clothing" attribute="1" defaultMemberUniqueName="[All_India_Index_Upto_April23__13].[Clothing].[All]" allUniqueName="[All_India_Index_Upto_April23__13].[Clothing].[All]" dimensionUniqueName="[All_India_Index_Upto_April23__13]" displayFolder="" count="0" memberValueDatatype="5" unbalanced="0"/>
    <cacheHierarchy uniqueName="[All_India_Index_Upto_April23__13].[Footwear]" caption="Footwear" attribute="1" defaultMemberUniqueName="[All_India_Index_Upto_April23__13].[Footwear].[All]" allUniqueName="[All_India_Index_Upto_April23__13].[Footwear].[All]" dimensionUniqueName="[All_India_Index_Upto_April23__13]" displayFolder="" count="0" memberValueDatatype="5" unbalanced="0"/>
    <cacheHierarchy uniqueName="[All_India_Index_Upto_April23__13].[Clothing and footwear]" caption="Clothing and footwear" attribute="1" defaultMemberUniqueName="[All_India_Index_Upto_April23__13].[Clothing and footwear].[All]" allUniqueName="[All_India_Index_Upto_April23__13].[Clothing and footwear].[All]" dimensionUniqueName="[All_India_Index_Upto_April23__13]" displayFolder="" count="0" memberValueDatatype="5" unbalanced="0"/>
    <cacheHierarchy uniqueName="[All_India_Index_Upto_April23__13].[Housing]" caption="Housing" attribute="1" defaultMemberUniqueName="[All_India_Index_Upto_April23__13].[Housing].[All]" allUniqueName="[All_India_Index_Upto_April23__13].[Housing].[All]" dimensionUniqueName="[All_India_Index_Upto_April23__13]" displayFolder="" count="0" memberValueDatatype="130" unbalanced="0"/>
    <cacheHierarchy uniqueName="[All_India_Index_Upto_April23__13].[Fuel and light]" caption="Fuel and light" attribute="1" defaultMemberUniqueName="[All_India_Index_Upto_April23__13].[Fuel and light].[All]" allUniqueName="[All_India_Index_Upto_April23__13].[Fuel and light].[All]" dimensionUniqueName="[All_India_Index_Upto_April23__13]" displayFolder="" count="0" memberValueDatatype="5" unbalanced="0"/>
    <cacheHierarchy uniqueName="[All_India_Index_Upto_April23__13].[Household goods and services]" caption="Household goods and services" attribute="1" defaultMemberUniqueName="[All_India_Index_Upto_April23__13].[Household goods and services].[All]" allUniqueName="[All_India_Index_Upto_April23__13].[Household goods and services].[All]" dimensionUniqueName="[All_India_Index_Upto_April23__13]" displayFolder="" count="0" memberValueDatatype="5" unbalanced="0"/>
    <cacheHierarchy uniqueName="[All_India_Index_Upto_April23__13].[Health]" caption="Health" attribute="1" defaultMemberUniqueName="[All_India_Index_Upto_April23__13].[Health].[All]" allUniqueName="[All_India_Index_Upto_April23__13].[Health].[All]" dimensionUniqueName="[All_India_Index_Upto_April23__13]" displayFolder="" count="0" memberValueDatatype="5" unbalanced="0"/>
    <cacheHierarchy uniqueName="[All_India_Index_Upto_April23__13].[Transport and communication]" caption="Transport and communication" attribute="1" defaultMemberUniqueName="[All_India_Index_Upto_April23__13].[Transport and communication].[All]" allUniqueName="[All_India_Index_Upto_April23__13].[Transport and communication].[All]" dimensionUniqueName="[All_India_Index_Upto_April23__13]" displayFolder="" count="0" memberValueDatatype="5" unbalanced="0"/>
    <cacheHierarchy uniqueName="[All_India_Index_Upto_April23__13].[Recreation and amusement]" caption="Recreation and amusement" attribute="1" defaultMemberUniqueName="[All_India_Index_Upto_April23__13].[Recreation and amusement].[All]" allUniqueName="[All_India_Index_Upto_April23__13].[Recreation and amusement].[All]" dimensionUniqueName="[All_India_Index_Upto_April23__13]" displayFolder="" count="0" memberValueDatatype="5" unbalanced="0"/>
    <cacheHierarchy uniqueName="[All_India_Index_Upto_April23__13].[Education]" caption="Education" attribute="1" defaultMemberUniqueName="[All_India_Index_Upto_April23__13].[Education].[All]" allUniqueName="[All_India_Index_Upto_April23__13].[Education].[All]" dimensionUniqueName="[All_India_Index_Upto_April23__13]" displayFolder="" count="0" memberValueDatatype="5" unbalanced="0"/>
    <cacheHierarchy uniqueName="[All_India_Index_Upto_April23__13].[Personal care and effects]" caption="Personal care and effects" attribute="1" defaultMemberUniqueName="[All_India_Index_Upto_April23__13].[Personal care and effects].[All]" allUniqueName="[All_India_Index_Upto_April23__13].[Personal care and effects].[All]" dimensionUniqueName="[All_India_Index_Upto_April23__13]" displayFolder="" count="0" memberValueDatatype="5" unbalanced="0"/>
    <cacheHierarchy uniqueName="[All_India_Index_Upto_April23__13].[Miscellaneous]" caption="Miscellaneous" attribute="1" defaultMemberUniqueName="[All_India_Index_Upto_April23__13].[Miscellaneous].[All]" allUniqueName="[All_India_Index_Upto_April23__13].[Miscellaneous].[All]" dimensionUniqueName="[All_India_Index_Upto_April23__13]" displayFolder="" count="0" memberValueDatatype="5" unbalanced="0"/>
    <cacheHierarchy uniqueName="[All_India_Index_Upto_April23__13].[General index]" caption="General index" attribute="1" defaultMemberUniqueName="[All_India_Index_Upto_April23__13].[General index].[All]" allUniqueName="[All_India_Index_Upto_April23__13].[General index].[All]" dimensionUniqueName="[All_India_Index_Upto_April23__13]" displayFolder="" count="0" memberValueDatatype="5" unbalanced="0"/>
    <cacheHierarchy uniqueName="[Measures].[__XL_Count All_India_Index_Upto_April23__13]" caption="__XL_Count All_India_Index_Upto_April23__13" measure="1" displayFolder="" measureGroup="All_India_Index_Upto_April23__13" count="0" hidden="1"/>
    <cacheHierarchy uniqueName="[Measures].[__XL_Count All_India_Index_Upto_April23__1]" caption="__XL_Count All_India_Index_Upto_April23__1" measure="1" displayFolder="" measureGroup="All_India_Index_Upto_April23__1" count="0" hidden="1"/>
    <cacheHierarchy uniqueName="[Measures].[__No measures defined]" caption="__No measures defined" measure="1" displayFolder="" count="0" hidden="1"/>
    <cacheHierarchy uniqueName="[Measures].[Sum of Cereals and products]" caption="Sum of Cereal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ils and fats]" caption="Sum of Oils and fa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Fruits]" caption="Sum of Frui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Vegetables]" caption="Sum of Vegetabl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an, tobacco and intoxicants]" caption="Sum of Pan, tobacco and intoxican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Egg]" caption="Sum of Egg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ood and beverages]" caption="Sum of Food and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on-alcoholic beverages]" caption="Sum of Non-alcoholic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ugar and Confectionery]" caption="Sum of Sugar and Confectionery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eat and fish]" caption="Sum of Meat and fish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ilk and products]" caption="Sum of Milk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pices]" caption="Sum of Spic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Prepared meals, snacks, sweets etc.]" caption="Sum of Prepared meals, snacks, sweets etc.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ulses and products]" caption="Sum of Pulse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Cereals and products]" caption="Average of Cereal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Fruits]" caption="Average of Frui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ulses and products]" caption="Average of Pulse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Milk and products]" caption="Average of Milk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Meat and fish]" caption="Average of Meat and fish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gg]" caption="Average of Egg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Vegetables]" caption="Average of Vegetabl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Oils and fats]" caption="Average of Oils and fa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ugar and Confectionery]" caption="Average of Sugar and Confectionery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Spices]" caption="Average of Spic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Non-alcoholic beverages]" caption="Average of Non-alcoholic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Prepared meals, snacks, sweets etc.]" caption="Average of Prepared meals, snacks, sweets etc.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Food and beverages]" caption="Average of Food and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Pan, tobacco and intoxicants]" caption="Average of Pan, tobacco and intoxican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Year]" caption="Sum of Year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General index]" caption="Sum of General index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General index]" caption="Average of General index" measure="1" displayFolder="" measureGroup="All_India_Index_Upto_April23__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3">
    <dimension name="All_India_Index_Upto_April23__1" uniqueName="[All_India_Index_Upto_April23__1]" caption="All_India_Index_Upto_April23__1"/>
    <dimension name="All_India_Index_Upto_April23__13" uniqueName="[All_India_Index_Upto_April23__13]" caption="All_India_Index_Upto_April23__13"/>
    <dimension measure="1" name="Measures" uniqueName="[Measures]" caption="Measures"/>
  </dimensions>
  <measureGroups count="2">
    <measureGroup name="All_India_Index_Upto_April23__1" caption="All_India_Index_Upto_April23__1"/>
    <measureGroup name="All_India_Index_Upto_April23__13" caption="All_India_Index_Upto_April23__13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psa" refreshedDate="45404.627832407408" backgroundQuery="1" createdVersion="8" refreshedVersion="8" minRefreshableVersion="3" recordCount="0" supportSubquery="1" supportAdvancedDrill="1" xr:uid="{3F4A3AAC-07CC-4D61-BEDD-FC769F7FCFA1}">
  <cacheSource type="external" connectionId="3"/>
  <cacheFields count="16">
    <cacheField name="[Measures].[Average of Cereals and products]" caption="Average of Cereals and products" numFmtId="0" hierarchy="77" level="32767"/>
    <cacheField name="[Measures].[Average of Fruits]" caption="Average of Fruits" numFmtId="0" hierarchy="78" level="32767"/>
    <cacheField name="[Measures].[Average of Pulses and products]" caption="Average of Pulses and products" numFmtId="0" hierarchy="79" level="32767"/>
    <cacheField name="[Measures].[Average of Milk and products]" caption="Average of Milk and products" numFmtId="0" hierarchy="80" level="32767"/>
    <cacheField name="[Measures].[Average of Meat and fish]" caption="Average of Meat and fish" numFmtId="0" hierarchy="81" level="32767"/>
    <cacheField name="[Measures].[Average of Egg]" caption="Average of Egg" numFmtId="0" hierarchy="82" level="32767"/>
    <cacheField name="[Measures].[Average of Vegetables]" caption="Average of Vegetables" numFmtId="0" hierarchy="83" level="32767"/>
    <cacheField name="[Measures].[Average of Oils and fats]" caption="Average of Oils and fats" numFmtId="0" hierarchy="84" level="32767"/>
    <cacheField name="[Measures].[Average of Sugar and Confectionery]" caption="Average of Sugar and Confectionery" numFmtId="0" hierarchy="85" level="32767"/>
    <cacheField name="[Measures].[Average of Spices]" caption="Average of Spices" numFmtId="0" hierarchy="86" level="32767"/>
    <cacheField name="[Measures].[Average of Non-alcoholic beverages]" caption="Average of Non-alcoholic beverages" numFmtId="0" hierarchy="87" level="32767"/>
    <cacheField name="[Measures].[Average of Prepared meals, snacks, sweets etc.]" caption="Average of Prepared meals, snacks, sweets etc." numFmtId="0" hierarchy="88" level="32767"/>
    <cacheField name="[Measures].[Average of Food and beverages]" caption="Average of Food and beverages" numFmtId="0" hierarchy="89" level="32767"/>
    <cacheField name="[Measures].[Average of Pan, tobacco and intoxicants]" caption="Average of Pan, tobacco and intoxicants" numFmtId="0" hierarchy="90" level="32767"/>
    <cacheField name="[All_India_Index_Upto_April23__13].[Month].[Month]" caption="Month" numFmtId="0" hierarchy="32" level="1">
      <sharedItems count="5">
        <s v="April"/>
        <s v="February"/>
        <s v="January"/>
        <s v="March"/>
        <s v="May"/>
      </sharedItems>
    </cacheField>
    <cacheField name="[All_India_Index_Upto_April23__13].[Year].[Year]" caption="Year" numFmtId="0" hierarchy="31" level="1">
      <sharedItems containsSemiMixedTypes="0" containsNonDate="0" containsString="0"/>
    </cacheField>
  </cacheFields>
  <cacheHierarchies count="94">
    <cacheHierarchy uniqueName="[All_India_Index_Upto_April23__1].[Sector]" caption="Sector" attribute="1" defaultMemberUniqueName="[All_India_Index_Upto_April23__1].[Sector].[All]" allUniqueName="[All_India_Index_Upto_April23__1].[Sector].[All]" dimensionUniqueName="[All_India_Index_Upto_April23__1]" displayFolder="" count="0" memberValueDatatype="130" unbalanced="0"/>
    <cacheHierarchy uniqueName="[All_India_Index_Upto_April23__1].[Year]" caption="Year" attribute="1" defaultMemberUniqueName="[All_India_Index_Upto_April23__1].[Year].[All]" allUniqueName="[All_India_Index_Upto_April23__1].[Year].[All]" dimensionUniqueName="[All_India_Index_Upto_April23__1]" displayFolder="" count="0" memberValueDatatype="20" unbalanced="0"/>
    <cacheHierarchy uniqueName="[All_India_Index_Upto_April23__1].[Month]" caption="Month" attribute="1" defaultMemberUniqueName="[All_India_Index_Upto_April23__1].[Month].[All]" allUniqueName="[All_India_Index_Upto_April23__1].[Month].[All]" dimensionUniqueName="[All_India_Index_Upto_April23__1]" displayFolder="" count="0" memberValueDatatype="130" unbalanced="0"/>
    <cacheHierarchy uniqueName="[All_India_Index_Upto_April23__1].[Cereals and products]" caption="Cereals and products" attribute="1" defaultMemberUniqueName="[All_India_Index_Upto_April23__1].[Cereals and products].[All]" allUniqueName="[All_India_Index_Upto_April23__1].[Cereals and products].[All]" dimensionUniqueName="[All_India_Index_Upto_April23__1]" displayFolder="" count="0" memberValueDatatype="5" unbalanced="0"/>
    <cacheHierarchy uniqueName="[All_India_Index_Upto_April23__1].[Meat and fish]" caption="Meat and fish" attribute="1" defaultMemberUniqueName="[All_India_Index_Upto_April23__1].[Meat and fish].[All]" allUniqueName="[All_India_Index_Upto_April23__1].[Meat and fish].[All]" dimensionUniqueName="[All_India_Index_Upto_April23__1]" displayFolder="" count="0" memberValueDatatype="5" unbalanced="0"/>
    <cacheHierarchy uniqueName="[All_India_Index_Upto_April23__1].[Egg]" caption="Egg" attribute="1" defaultMemberUniqueName="[All_India_Index_Upto_April23__1].[Egg].[All]" allUniqueName="[All_India_Index_Upto_April23__1].[Egg].[All]" dimensionUniqueName="[All_India_Index_Upto_April23__1]" displayFolder="" count="0" memberValueDatatype="5" unbalanced="0"/>
    <cacheHierarchy uniqueName="[All_India_Index_Upto_April23__1].[Milk and products]" caption="Milk and products" attribute="1" defaultMemberUniqueName="[All_India_Index_Upto_April23__1].[Milk and products].[All]" allUniqueName="[All_India_Index_Upto_April23__1].[Milk and products].[All]" dimensionUniqueName="[All_India_Index_Upto_April23__1]" displayFolder="" count="0" memberValueDatatype="5" unbalanced="0"/>
    <cacheHierarchy uniqueName="[All_India_Index_Upto_April23__1].[Oils and fats]" caption="Oils and fats" attribute="1" defaultMemberUniqueName="[All_India_Index_Upto_April23__1].[Oils and fats].[All]" allUniqueName="[All_India_Index_Upto_April23__1].[Oils and fats].[All]" dimensionUniqueName="[All_India_Index_Upto_April23__1]" displayFolder="" count="0" memberValueDatatype="5" unbalanced="0"/>
    <cacheHierarchy uniqueName="[All_India_Index_Upto_April23__1].[Fruits]" caption="Fruits" attribute="1" defaultMemberUniqueName="[All_India_Index_Upto_April23__1].[Fruits].[All]" allUniqueName="[All_India_Index_Upto_April23__1].[Fruits].[All]" dimensionUniqueName="[All_India_Index_Upto_April23__1]" displayFolder="" count="0" memberValueDatatype="5" unbalanced="0"/>
    <cacheHierarchy uniqueName="[All_India_Index_Upto_April23__1].[Vegetables]" caption="Vegetables" attribute="1" defaultMemberUniqueName="[All_India_Index_Upto_April23__1].[Vegetables].[All]" allUniqueName="[All_India_Index_Upto_April23__1].[Vegetables].[All]" dimensionUniqueName="[All_India_Index_Upto_April23__1]" displayFolder="" count="0" memberValueDatatype="5" unbalanced="0"/>
    <cacheHierarchy uniqueName="[All_India_Index_Upto_April23__1].[Pulses and products]" caption="Pulses and products" attribute="1" defaultMemberUniqueName="[All_India_Index_Upto_April23__1].[Pulses and products].[All]" allUniqueName="[All_India_Index_Upto_April23__1].[Pulses and products].[All]" dimensionUniqueName="[All_India_Index_Upto_April23__1]" displayFolder="" count="0" memberValueDatatype="5" unbalanced="0"/>
    <cacheHierarchy uniqueName="[All_India_Index_Upto_April23__1].[Sugar and Confectionery]" caption="Sugar and Confectionery" attribute="1" defaultMemberUniqueName="[All_India_Index_Upto_April23__1].[Sugar and Confectionery].[All]" allUniqueName="[All_India_Index_Upto_April23__1].[Sugar and Confectionery].[All]" dimensionUniqueName="[All_India_Index_Upto_April23__1]" displayFolder="" count="0" memberValueDatatype="5" unbalanced="0"/>
    <cacheHierarchy uniqueName="[All_India_Index_Upto_April23__1].[Spices]" caption="Spices" attribute="1" defaultMemberUniqueName="[All_India_Index_Upto_April23__1].[Spices].[All]" allUniqueName="[All_India_Index_Upto_April23__1].[Spices].[All]" dimensionUniqueName="[All_India_Index_Upto_April23__1]" displayFolder="" count="0" memberValueDatatype="5" unbalanced="0"/>
    <cacheHierarchy uniqueName="[All_India_Index_Upto_April23__1].[Non-alcoholic beverages]" caption="Non-alcoholic beverages" attribute="1" defaultMemberUniqueName="[All_India_Index_Upto_April23__1].[Non-alcoholic beverages].[All]" allUniqueName="[All_India_Index_Upto_April23__1].[Non-alcoholic beverages].[All]" dimensionUniqueName="[All_India_Index_Upto_April23__1]" displayFolder="" count="0" memberValueDatatype="5" unbalanced="0"/>
    <cacheHierarchy uniqueName="[All_India_Index_Upto_April23__1].[Prepared meals, snacks, sweets etc.]" caption="Prepared meals, snacks, sweets etc." attribute="1" defaultMemberUniqueName="[All_India_Index_Upto_April23__1].[Prepared meals, snacks, sweets etc.].[All]" allUniqueName="[All_India_Index_Upto_April23__1].[Prepared meals, snacks, sweets etc.].[All]" dimensionUniqueName="[All_India_Index_Upto_April23__1]" displayFolder="" count="0" memberValueDatatype="5" unbalanced="0"/>
    <cacheHierarchy uniqueName="[All_India_Index_Upto_April23__1].[Food and beverages]" caption="Food and beverages" attribute="1" defaultMemberUniqueName="[All_India_Index_Upto_April23__1].[Food and beverages].[All]" allUniqueName="[All_India_Index_Upto_April23__1].[Food and beverages].[All]" dimensionUniqueName="[All_India_Index_Upto_April23__1]" displayFolder="" count="0" memberValueDatatype="5" unbalanced="0"/>
    <cacheHierarchy uniqueName="[All_India_Index_Upto_April23__1].[Pan, tobacco and intoxicants]" caption="Pan, tobacco and intoxicants" attribute="1" defaultMemberUniqueName="[All_India_Index_Upto_April23__1].[Pan, tobacco and intoxicants].[All]" allUniqueName="[All_India_Index_Upto_April23__1].[Pan, tobacco and intoxicants].[All]" dimensionUniqueName="[All_India_Index_Upto_April23__1]" displayFolder="" count="0" memberValueDatatype="5" unbalanced="0"/>
    <cacheHierarchy uniqueName="[All_India_Index_Upto_April23__1].[Clothing]" caption="Clothing" attribute="1" defaultMemberUniqueName="[All_India_Index_Upto_April23__1].[Clothing].[All]" allUniqueName="[All_India_Index_Upto_April23__1].[Clothing].[All]" dimensionUniqueName="[All_India_Index_Upto_April23__1]" displayFolder="" count="0" memberValueDatatype="5" unbalanced="0"/>
    <cacheHierarchy uniqueName="[All_India_Index_Upto_April23__1].[Footwear]" caption="Footwear" attribute="1" defaultMemberUniqueName="[All_India_Index_Upto_April23__1].[Footwear].[All]" allUniqueName="[All_India_Index_Upto_April23__1].[Footwear].[All]" dimensionUniqueName="[All_India_Index_Upto_April23__1]" displayFolder="" count="0" memberValueDatatype="5" unbalanced="0"/>
    <cacheHierarchy uniqueName="[All_India_Index_Upto_April23__1].[Clothing and footwear]" caption="Clothing and footwear" attribute="1" defaultMemberUniqueName="[All_India_Index_Upto_April23__1].[Clothing and footwear].[All]" allUniqueName="[All_India_Index_Upto_April23__1].[Clothing and footwear].[All]" dimensionUniqueName="[All_India_Index_Upto_April23__1]" displayFolder="" count="0" memberValueDatatype="5" unbalanced="0"/>
    <cacheHierarchy uniqueName="[All_India_Index_Upto_April23__1].[Housing]" caption="Housing" attribute="1" defaultMemberUniqueName="[All_India_Index_Upto_April23__1].[Housing].[All]" allUniqueName="[All_India_Index_Upto_April23__1].[Housing].[All]" dimensionUniqueName="[All_India_Index_Upto_April23__1]" displayFolder="" count="0" memberValueDatatype="130" unbalanced="0"/>
    <cacheHierarchy uniqueName="[All_India_Index_Upto_April23__1].[Fuel and light]" caption="Fuel and light" attribute="1" defaultMemberUniqueName="[All_India_Index_Upto_April23__1].[Fuel and light].[All]" allUniqueName="[All_India_Index_Upto_April23__1].[Fuel and light].[All]" dimensionUniqueName="[All_India_Index_Upto_April23__1]" displayFolder="" count="0" memberValueDatatype="5" unbalanced="0"/>
    <cacheHierarchy uniqueName="[All_India_Index_Upto_April23__1].[Household goods and services]" caption="Household goods and services" attribute="1" defaultMemberUniqueName="[All_India_Index_Upto_April23__1].[Household goods and services].[All]" allUniqueName="[All_India_Index_Upto_April23__1].[Household goods and services].[All]" dimensionUniqueName="[All_India_Index_Upto_April23__1]" displayFolder="" count="0" memberValueDatatype="5" unbalanced="0"/>
    <cacheHierarchy uniqueName="[All_India_Index_Upto_April23__1].[Health]" caption="Health" attribute="1" defaultMemberUniqueName="[All_India_Index_Upto_April23__1].[Health].[All]" allUniqueName="[All_India_Index_Upto_April23__1].[Health].[All]" dimensionUniqueName="[All_India_Index_Upto_April23__1]" displayFolder="" count="0" memberValueDatatype="5" unbalanced="0"/>
    <cacheHierarchy uniqueName="[All_India_Index_Upto_April23__1].[Transport and communication]" caption="Transport and communication" attribute="1" defaultMemberUniqueName="[All_India_Index_Upto_April23__1].[Transport and communication].[All]" allUniqueName="[All_India_Index_Upto_April23__1].[Transport and communication].[All]" dimensionUniqueName="[All_India_Index_Upto_April23__1]" displayFolder="" count="0" memberValueDatatype="5" unbalanced="0"/>
    <cacheHierarchy uniqueName="[All_India_Index_Upto_April23__1].[Recreation and amusement]" caption="Recreation and amusement" attribute="1" defaultMemberUniqueName="[All_India_Index_Upto_April23__1].[Recreation and amusement].[All]" allUniqueName="[All_India_Index_Upto_April23__1].[Recreation and amusement].[All]" dimensionUniqueName="[All_India_Index_Upto_April23__1]" displayFolder="" count="0" memberValueDatatype="5" unbalanced="0"/>
    <cacheHierarchy uniqueName="[All_India_Index_Upto_April23__1].[Education]" caption="Education" attribute="1" defaultMemberUniqueName="[All_India_Index_Upto_April23__1].[Education].[All]" allUniqueName="[All_India_Index_Upto_April23__1].[Education].[All]" dimensionUniqueName="[All_India_Index_Upto_April23__1]" displayFolder="" count="0" memberValueDatatype="5" unbalanced="0"/>
    <cacheHierarchy uniqueName="[All_India_Index_Upto_April23__1].[Personal care and effects]" caption="Personal care and effects" attribute="1" defaultMemberUniqueName="[All_India_Index_Upto_April23__1].[Personal care and effects].[All]" allUniqueName="[All_India_Index_Upto_April23__1].[Personal care and effects].[All]" dimensionUniqueName="[All_India_Index_Upto_April23__1]" displayFolder="" count="0" memberValueDatatype="5" unbalanced="0"/>
    <cacheHierarchy uniqueName="[All_India_Index_Upto_April23__1].[Miscellaneous]" caption="Miscellaneous" attribute="1" defaultMemberUniqueName="[All_India_Index_Upto_April23__1].[Miscellaneous].[All]" allUniqueName="[All_India_Index_Upto_April23__1].[Miscellaneous].[All]" dimensionUniqueName="[All_India_Index_Upto_April23__1]" displayFolder="" count="0" memberValueDatatype="5" unbalanced="0"/>
    <cacheHierarchy uniqueName="[All_India_Index_Upto_April23__1].[General index]" caption="General index" attribute="1" defaultMemberUniqueName="[All_India_Index_Upto_April23__1].[General index].[All]" allUniqueName="[All_India_Index_Upto_April23__1].[General index].[All]" dimensionUniqueName="[All_India_Index_Upto_April23__1]" displayFolder="" count="0" memberValueDatatype="5" unbalanced="0"/>
    <cacheHierarchy uniqueName="[All_India_Index_Upto_April23__13].[Sector]" caption="Sector" attribute="1" defaultMemberUniqueName="[All_India_Index_Upto_April23__13].[Sector].[All]" allUniqueName="[All_India_Index_Upto_April23__13].[Sector].[All]" dimensionUniqueName="[All_India_Index_Upto_April23__13]" displayFolder="" count="0" memberValueDatatype="130" unbalanced="0"/>
    <cacheHierarchy uniqueName="[All_India_Index_Upto_April23__13].[Year]" caption="Year" attribute="1" defaultMemberUniqueName="[All_India_Index_Upto_April23__13].[Year].[All]" allUniqueName="[All_India_Index_Upto_April23__13].[Year].[All]" dimensionUniqueName="[All_India_Index_Upto_April23__13]" displayFolder="" count="2" memberValueDatatype="20" unbalanced="0">
      <fieldsUsage count="2">
        <fieldUsage x="-1"/>
        <fieldUsage x="15"/>
      </fieldsUsage>
    </cacheHierarchy>
    <cacheHierarchy uniqueName="[All_India_Index_Upto_April23__13].[Month]" caption="Month" attribute="1" defaultMemberUniqueName="[All_India_Index_Upto_April23__13].[Month].[All]" allUniqueName="[All_India_Index_Upto_April23__13].[Month].[All]" dimensionUniqueName="[All_India_Index_Upto_April23__13]" displayFolder="" count="2" memberValueDatatype="130" unbalanced="0">
      <fieldsUsage count="2">
        <fieldUsage x="-1"/>
        <fieldUsage x="14"/>
      </fieldsUsage>
    </cacheHierarchy>
    <cacheHierarchy uniqueName="[All_India_Index_Upto_April23__13].[Cereals and products]" caption="Cereals and products" attribute="1" defaultMemberUniqueName="[All_India_Index_Upto_April23__13].[Cereals and products].[All]" allUniqueName="[All_India_Index_Upto_April23__13].[Cereals and products].[All]" dimensionUniqueName="[All_India_Index_Upto_April23__13]" displayFolder="" count="0" memberValueDatatype="5" unbalanced="0"/>
    <cacheHierarchy uniqueName="[All_India_Index_Upto_April23__13].[Meat and fish]" caption="Meat and fish" attribute="1" defaultMemberUniqueName="[All_India_Index_Upto_April23__13].[Meat and fish].[All]" allUniqueName="[All_India_Index_Upto_April23__13].[Meat and fish].[All]" dimensionUniqueName="[All_India_Index_Upto_April23__13]" displayFolder="" count="0" memberValueDatatype="5" unbalanced="0"/>
    <cacheHierarchy uniqueName="[All_India_Index_Upto_April23__13].[Egg]" caption="Egg" attribute="1" defaultMemberUniqueName="[All_India_Index_Upto_April23__13].[Egg].[All]" allUniqueName="[All_India_Index_Upto_April23__13].[Egg].[All]" dimensionUniqueName="[All_India_Index_Upto_April23__13]" displayFolder="" count="0" memberValueDatatype="5" unbalanced="0"/>
    <cacheHierarchy uniqueName="[All_India_Index_Upto_April23__13].[Milk and products]" caption="Milk and products" attribute="1" defaultMemberUniqueName="[All_India_Index_Upto_April23__13].[Milk and products].[All]" allUniqueName="[All_India_Index_Upto_April23__13].[Milk and products].[All]" dimensionUniqueName="[All_India_Index_Upto_April23__13]" displayFolder="" count="0" memberValueDatatype="5" unbalanced="0"/>
    <cacheHierarchy uniqueName="[All_India_Index_Upto_April23__13].[Oils and fats]" caption="Oils and fats" attribute="1" defaultMemberUniqueName="[All_India_Index_Upto_April23__13].[Oils and fats].[All]" allUniqueName="[All_India_Index_Upto_April23__13].[Oils and fats].[All]" dimensionUniqueName="[All_India_Index_Upto_April23__13]" displayFolder="" count="0" memberValueDatatype="5" unbalanced="0"/>
    <cacheHierarchy uniqueName="[All_India_Index_Upto_April23__13].[Fruits]" caption="Fruits" attribute="1" defaultMemberUniqueName="[All_India_Index_Upto_April23__13].[Fruits].[All]" allUniqueName="[All_India_Index_Upto_April23__13].[Fruits].[All]" dimensionUniqueName="[All_India_Index_Upto_April23__13]" displayFolder="" count="0" memberValueDatatype="5" unbalanced="0"/>
    <cacheHierarchy uniqueName="[All_India_Index_Upto_April23__13].[Vegetables]" caption="Vegetables" attribute="1" defaultMemberUniqueName="[All_India_Index_Upto_April23__13].[Vegetables].[All]" allUniqueName="[All_India_Index_Upto_April23__13].[Vegetables].[All]" dimensionUniqueName="[All_India_Index_Upto_April23__13]" displayFolder="" count="0" memberValueDatatype="5" unbalanced="0"/>
    <cacheHierarchy uniqueName="[All_India_Index_Upto_April23__13].[Pulses and products]" caption="Pulses and products" attribute="1" defaultMemberUniqueName="[All_India_Index_Upto_April23__13].[Pulses and products].[All]" allUniqueName="[All_India_Index_Upto_April23__13].[Pulses and products].[All]" dimensionUniqueName="[All_India_Index_Upto_April23__13]" displayFolder="" count="0" memberValueDatatype="5" unbalanced="0"/>
    <cacheHierarchy uniqueName="[All_India_Index_Upto_April23__13].[Sugar and Confectionery]" caption="Sugar and Confectionery" attribute="1" defaultMemberUniqueName="[All_India_Index_Upto_April23__13].[Sugar and Confectionery].[All]" allUniqueName="[All_India_Index_Upto_April23__13].[Sugar and Confectionery].[All]" dimensionUniqueName="[All_India_Index_Upto_April23__13]" displayFolder="" count="0" memberValueDatatype="5" unbalanced="0"/>
    <cacheHierarchy uniqueName="[All_India_Index_Upto_April23__13].[Spices]" caption="Spices" attribute="1" defaultMemberUniqueName="[All_India_Index_Upto_April23__13].[Spices].[All]" allUniqueName="[All_India_Index_Upto_April23__13].[Spices].[All]" dimensionUniqueName="[All_India_Index_Upto_April23__13]" displayFolder="" count="0" memberValueDatatype="5" unbalanced="0"/>
    <cacheHierarchy uniqueName="[All_India_Index_Upto_April23__13].[Non-alcoholic beverages]" caption="Non-alcoholic beverages" attribute="1" defaultMemberUniqueName="[All_India_Index_Upto_April23__13].[Non-alcoholic beverages].[All]" allUniqueName="[All_India_Index_Upto_April23__13].[Non-alcoholic beverages].[All]" dimensionUniqueName="[All_India_Index_Upto_April23__13]" displayFolder="" count="0" memberValueDatatype="5" unbalanced="0"/>
    <cacheHierarchy uniqueName="[All_India_Index_Upto_April23__13].[Prepared meals, snacks, sweets etc.]" caption="Prepared meals, snacks, sweets etc." attribute="1" defaultMemberUniqueName="[All_India_Index_Upto_April23__13].[Prepared meals, snacks, sweets etc.].[All]" allUniqueName="[All_India_Index_Upto_April23__13].[Prepared meals, snacks, sweets etc.].[All]" dimensionUniqueName="[All_India_Index_Upto_April23__13]" displayFolder="" count="0" memberValueDatatype="5" unbalanced="0"/>
    <cacheHierarchy uniqueName="[All_India_Index_Upto_April23__13].[Food and beverages]" caption="Food and beverages" attribute="1" defaultMemberUniqueName="[All_India_Index_Upto_April23__13].[Food and beverages].[All]" allUniqueName="[All_India_Index_Upto_April23__13].[Food and beverages].[All]" dimensionUniqueName="[All_India_Index_Upto_April23__13]" displayFolder="" count="0" memberValueDatatype="5" unbalanced="0"/>
    <cacheHierarchy uniqueName="[All_India_Index_Upto_April23__13].[Pan, tobacco and intoxicants]" caption="Pan, tobacco and intoxicants" attribute="1" defaultMemberUniqueName="[All_India_Index_Upto_April23__13].[Pan, tobacco and intoxicants].[All]" allUniqueName="[All_India_Index_Upto_April23__13].[Pan, tobacco and intoxicants].[All]" dimensionUniqueName="[All_India_Index_Upto_April23__13]" displayFolder="" count="0" memberValueDatatype="5" unbalanced="0"/>
    <cacheHierarchy uniqueName="[All_India_Index_Upto_April23__13].[Clothing]" caption="Clothing" attribute="1" defaultMemberUniqueName="[All_India_Index_Upto_April23__13].[Clothing].[All]" allUniqueName="[All_India_Index_Upto_April23__13].[Clothing].[All]" dimensionUniqueName="[All_India_Index_Upto_April23__13]" displayFolder="" count="0" memberValueDatatype="5" unbalanced="0"/>
    <cacheHierarchy uniqueName="[All_India_Index_Upto_April23__13].[Footwear]" caption="Footwear" attribute="1" defaultMemberUniqueName="[All_India_Index_Upto_April23__13].[Footwear].[All]" allUniqueName="[All_India_Index_Upto_April23__13].[Footwear].[All]" dimensionUniqueName="[All_India_Index_Upto_April23__13]" displayFolder="" count="0" memberValueDatatype="5" unbalanced="0"/>
    <cacheHierarchy uniqueName="[All_India_Index_Upto_April23__13].[Clothing and footwear]" caption="Clothing and footwear" attribute="1" defaultMemberUniqueName="[All_India_Index_Upto_April23__13].[Clothing and footwear].[All]" allUniqueName="[All_India_Index_Upto_April23__13].[Clothing and footwear].[All]" dimensionUniqueName="[All_India_Index_Upto_April23__13]" displayFolder="" count="0" memberValueDatatype="5" unbalanced="0"/>
    <cacheHierarchy uniqueName="[All_India_Index_Upto_April23__13].[Housing]" caption="Housing" attribute="1" defaultMemberUniqueName="[All_India_Index_Upto_April23__13].[Housing].[All]" allUniqueName="[All_India_Index_Upto_April23__13].[Housing].[All]" dimensionUniqueName="[All_India_Index_Upto_April23__13]" displayFolder="" count="0" memberValueDatatype="130" unbalanced="0"/>
    <cacheHierarchy uniqueName="[All_India_Index_Upto_April23__13].[Fuel and light]" caption="Fuel and light" attribute="1" defaultMemberUniqueName="[All_India_Index_Upto_April23__13].[Fuel and light].[All]" allUniqueName="[All_India_Index_Upto_April23__13].[Fuel and light].[All]" dimensionUniqueName="[All_India_Index_Upto_April23__13]" displayFolder="" count="0" memberValueDatatype="5" unbalanced="0"/>
    <cacheHierarchy uniqueName="[All_India_Index_Upto_April23__13].[Household goods and services]" caption="Household goods and services" attribute="1" defaultMemberUniqueName="[All_India_Index_Upto_April23__13].[Household goods and services].[All]" allUniqueName="[All_India_Index_Upto_April23__13].[Household goods and services].[All]" dimensionUniqueName="[All_India_Index_Upto_April23__13]" displayFolder="" count="0" memberValueDatatype="5" unbalanced="0"/>
    <cacheHierarchy uniqueName="[All_India_Index_Upto_April23__13].[Health]" caption="Health" attribute="1" defaultMemberUniqueName="[All_India_Index_Upto_April23__13].[Health].[All]" allUniqueName="[All_India_Index_Upto_April23__13].[Health].[All]" dimensionUniqueName="[All_India_Index_Upto_April23__13]" displayFolder="" count="0" memberValueDatatype="5" unbalanced="0"/>
    <cacheHierarchy uniqueName="[All_India_Index_Upto_April23__13].[Transport and communication]" caption="Transport and communication" attribute="1" defaultMemberUniqueName="[All_India_Index_Upto_April23__13].[Transport and communication].[All]" allUniqueName="[All_India_Index_Upto_April23__13].[Transport and communication].[All]" dimensionUniqueName="[All_India_Index_Upto_April23__13]" displayFolder="" count="0" memberValueDatatype="5" unbalanced="0"/>
    <cacheHierarchy uniqueName="[All_India_Index_Upto_April23__13].[Recreation and amusement]" caption="Recreation and amusement" attribute="1" defaultMemberUniqueName="[All_India_Index_Upto_April23__13].[Recreation and amusement].[All]" allUniqueName="[All_India_Index_Upto_April23__13].[Recreation and amusement].[All]" dimensionUniqueName="[All_India_Index_Upto_April23__13]" displayFolder="" count="0" memberValueDatatype="5" unbalanced="0"/>
    <cacheHierarchy uniqueName="[All_India_Index_Upto_April23__13].[Education]" caption="Education" attribute="1" defaultMemberUniqueName="[All_India_Index_Upto_April23__13].[Education].[All]" allUniqueName="[All_India_Index_Upto_April23__13].[Education].[All]" dimensionUniqueName="[All_India_Index_Upto_April23__13]" displayFolder="" count="0" memberValueDatatype="5" unbalanced="0"/>
    <cacheHierarchy uniqueName="[All_India_Index_Upto_April23__13].[Personal care and effects]" caption="Personal care and effects" attribute="1" defaultMemberUniqueName="[All_India_Index_Upto_April23__13].[Personal care and effects].[All]" allUniqueName="[All_India_Index_Upto_April23__13].[Personal care and effects].[All]" dimensionUniqueName="[All_India_Index_Upto_April23__13]" displayFolder="" count="0" memberValueDatatype="5" unbalanced="0"/>
    <cacheHierarchy uniqueName="[All_India_Index_Upto_April23__13].[Miscellaneous]" caption="Miscellaneous" attribute="1" defaultMemberUniqueName="[All_India_Index_Upto_April23__13].[Miscellaneous].[All]" allUniqueName="[All_India_Index_Upto_April23__13].[Miscellaneous].[All]" dimensionUniqueName="[All_India_Index_Upto_April23__13]" displayFolder="" count="0" memberValueDatatype="5" unbalanced="0"/>
    <cacheHierarchy uniqueName="[All_India_Index_Upto_April23__13].[General index]" caption="General index" attribute="1" defaultMemberUniqueName="[All_India_Index_Upto_April23__13].[General index].[All]" allUniqueName="[All_India_Index_Upto_April23__13].[General index].[All]" dimensionUniqueName="[All_India_Index_Upto_April23__13]" displayFolder="" count="0" memberValueDatatype="5" unbalanced="0"/>
    <cacheHierarchy uniqueName="[Measures].[__XL_Count All_India_Index_Upto_April23__13]" caption="__XL_Count All_India_Index_Upto_April23__13" measure="1" displayFolder="" measureGroup="All_India_Index_Upto_April23__13" count="0" hidden="1"/>
    <cacheHierarchy uniqueName="[Measures].[__XL_Count All_India_Index_Upto_April23__1]" caption="__XL_Count All_India_Index_Upto_April23__1" measure="1" displayFolder="" measureGroup="All_India_Index_Upto_April23__1" count="0" hidden="1"/>
    <cacheHierarchy uniqueName="[Measures].[__No measures defined]" caption="__No measures defined" measure="1" displayFolder="" count="0" hidden="1"/>
    <cacheHierarchy uniqueName="[Measures].[Sum of Cereals and products]" caption="Sum of Cereal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ils and fats]" caption="Sum of Oils and fa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Fruits]" caption="Sum of Frui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Vegetables]" caption="Sum of Vegetabl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an, tobacco and intoxicants]" caption="Sum of Pan, tobacco and intoxican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Egg]" caption="Sum of Egg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ood and beverages]" caption="Sum of Food and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on-alcoholic beverages]" caption="Sum of Non-alcoholic beverag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Sugar and Confectionery]" caption="Sum of Sugar and Confectionery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Meat and fish]" caption="Sum of Meat and fish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ilk and products]" caption="Sum of Milk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pices]" caption="Sum of Spice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Prepared meals, snacks, sweets etc.]" caption="Sum of Prepared meals, snacks, sweets etc.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ulses and products]" caption="Sum of Pulses and products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Cereals and products]" caption="Average of Cereals and products" measure="1" displayFolder="" measureGroup="All_India_Index_Upto_April23__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Fruits]" caption="Average of Fruits" measure="1" displayFolder="" measureGroup="All_India_Index_Upto_April23__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ulses and products]" caption="Average of Pulses and products" measure="1" displayFolder="" measureGroup="All_India_Index_Upto_April23__1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Milk and products]" caption="Average of Milk and products" measure="1" displayFolder="" measureGroup="All_India_Index_Upto_April23__1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Meat and fish]" caption="Average of Meat and fish" measure="1" displayFolder="" measureGroup="All_India_Index_Upto_April23__1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gg]" caption="Average of Egg" measure="1" displayFolder="" measureGroup="All_India_Index_Upto_April23__1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Vegetables]" caption="Average of Vegetables" measure="1" displayFolder="" measureGroup="All_India_Index_Upto_April23__1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Oils and fats]" caption="Average of Oils and fats" measure="1" displayFolder="" measureGroup="All_India_Index_Upto_April23__1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ugar and Confectionery]" caption="Average of Sugar and Confectionery" measure="1" displayFolder="" measureGroup="All_India_Index_Upto_April23__13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Spices]" caption="Average of Spices" measure="1" displayFolder="" measureGroup="All_India_Index_Upto_April23__13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Non-alcoholic beverages]" caption="Average of Non-alcoholic beverages" measure="1" displayFolder="" measureGroup="All_India_Index_Upto_April23__13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Prepared meals, snacks, sweets etc.]" caption="Average of Prepared meals, snacks, sweets etc." measure="1" displayFolder="" measureGroup="All_India_Index_Upto_April23__13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Food and beverages]" caption="Average of Food and beverages" measure="1" displayFolder="" measureGroup="All_India_Index_Upto_April23__13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Pan, tobacco and intoxicants]" caption="Average of Pan, tobacco and intoxicants" measure="1" displayFolder="" measureGroup="All_India_Index_Upto_April23__13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Year]" caption="Sum of Year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General index]" caption="Sum of General index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General index]" caption="Average of General index" measure="1" displayFolder="" measureGroup="All_India_Index_Upto_April23__13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3">
    <dimension name="All_India_Index_Upto_April23__1" uniqueName="[All_India_Index_Upto_April23__1]" caption="All_India_Index_Upto_April23__1"/>
    <dimension name="All_India_Index_Upto_April23__13" uniqueName="[All_India_Index_Upto_April23__13]" caption="All_India_Index_Upto_April23__13"/>
    <dimension measure="1" name="Measures" uniqueName="[Measures]" caption="Measures"/>
  </dimensions>
  <measureGroups count="2">
    <measureGroup name="All_India_Index_Upto_April23__1" caption="All_India_Index_Upto_April23__1"/>
    <measureGroup name="All_India_Index_Upto_April23__13" caption="All_India_Index_Upto_April23__13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3292A-7AAE-4694-AFA1-516E757D1783}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:G19" firstHeaderRow="1" firstDataRow="2" firstDataCol="1" rowPageCount="1" colPageCount="1"/>
  <pivotFields count="1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Fields count="1">
    <field x="14"/>
  </colFields>
  <colItems count="5">
    <i>
      <x/>
    </i>
    <i>
      <x v="1"/>
    </i>
    <i>
      <x v="2"/>
    </i>
    <i>
      <x v="3"/>
    </i>
    <i>
      <x v="4"/>
    </i>
  </colItems>
  <pageFields count="1">
    <pageField fld="15" hier="31" name="[All_India_Index_Upto_April23__13].[Year].&amp;[2023]" cap="2023"/>
  </pageFields>
  <dataFields count="14">
    <dataField name="Average of Cereals and products" fld="0" subtotal="average" baseField="0" baseItem="0"/>
    <dataField name="Average of Fruits" fld="1" subtotal="average" baseField="0" baseItem="0"/>
    <dataField name="Average of Milk and products" fld="3" subtotal="average" baseField="0" baseItem="0"/>
    <dataField name="Average of Meat and fish" fld="4" subtotal="average" baseField="0" baseItem="0"/>
    <dataField name="Average of Egg" fld="5" subtotal="average" baseField="0" baseItem="0"/>
    <dataField name="Average of Vegetables" fld="6" subtotal="average" baseField="0" baseItem="0"/>
    <dataField name="Average of Pulses and products" fld="2" subtotal="average" baseField="0" baseItem="0"/>
    <dataField name="Average of Oils and fats" fld="7" subtotal="average" baseField="0" baseItem="0"/>
    <dataField name="Average of Sugar and Confectionery" fld="8" subtotal="average" baseField="0" baseItem="0"/>
    <dataField name="Average of Spices" fld="9" subtotal="average" baseField="0" baseItem="0"/>
    <dataField name="Average of Non-alcoholic beverages" fld="10" subtotal="average" baseField="0" baseItem="0"/>
    <dataField name="Average of Prepared meals, snacks, sweets etc." fld="11" subtotal="average" baseField="0" baseItem="0"/>
    <dataField name="Average of Food and beverages" fld="12" subtotal="average" baseField="0" baseItem="0"/>
    <dataField name="Average of Pan, tobacco and intoxicants" fld="13" subtotal="average" baseField="0" baseItem="0"/>
  </dataFields>
  <formats count="1">
    <format dxfId="7">
      <pivotArea outline="0" collapsedLevelsAreSubtotals="1" fieldPosition="0"/>
    </format>
  </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ereals and products"/>
    <pivotHierarchy dragToData="1" caption="Average of Fruits"/>
    <pivotHierarchy dragToData="1" caption="Average of Pulses and products"/>
    <pivotHierarchy dragToData="1" caption="Average of Milk and products"/>
    <pivotHierarchy dragToData="1" caption="Average of Meat and fish"/>
    <pivotHierarchy dragToData="1" caption="Average of Egg"/>
    <pivotHierarchy dragToData="1" caption="Average of Vegetables"/>
    <pivotHierarchy dragToData="1" caption="Average of Oils and fats"/>
    <pivotHierarchy dragToData="1" caption="Average of Sugar and Confectionery"/>
    <pivotHierarchy dragToData="1"/>
    <pivotHierarchy dragToData="1" caption="Average of Non-alcoholic beverages"/>
    <pivotHierarchy dragToData="1" caption="Average of Prepared meals, snacks, sweets etc."/>
    <pivotHierarchy dragToData="1" caption="Average of Food and beverages"/>
    <pivotHierarchy dragToData="1" caption="Average of Pan, tobacco and intoxicant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se study (new).xlsx!All_India_Index_Upto_April23__13">
        <x15:activeTabTopLevelEntity name="[All_India_Index_Upto_April23__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F530B-CD67-41CB-84B6-36E7D1E57C86}" name="PivotTable1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5:P54" firstHeaderRow="0" firstDataRow="1" firstDataCol="1"/>
  <pivotFields count="16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3"/>
    </i>
    <i r="1">
      <x v="4"/>
    </i>
    <i r="1">
      <x v="7"/>
    </i>
    <i r="1">
      <x v="8"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Average of Cereals and products" fld="2" subtotal="average" baseField="0" baseItem="0"/>
    <dataField name="Average of Meat and fish" fld="3" subtotal="average" baseField="0" baseItem="0"/>
    <dataField name="Average of Egg" fld="4" subtotal="average" baseField="0" baseItem="0"/>
    <dataField name="Average of Milk and products" fld="5" subtotal="average" baseField="0" baseItem="0"/>
    <dataField name="Average of Oils and fats" fld="6" subtotal="average" baseField="0" baseItem="0"/>
    <dataField name="Average of Fruits" fld="8" subtotal="average" baseField="0" baseItem="0"/>
    <dataField name="Average of Vegetables" fld="9" subtotal="average" baseField="0" baseItem="0"/>
    <dataField name="Average of Pulses and products" fld="7" subtotal="average" baseField="0" baseItem="0"/>
    <dataField name="Average of Sugar and Confectionery" fld="10" subtotal="average" baseField="0" baseItem="0"/>
    <dataField name="Average of Spices" fld="11" subtotal="average" baseField="0" baseItem="0"/>
    <dataField name="Average of Non-alcoholic beverages" fld="12" subtotal="average" baseField="0" baseItem="0"/>
    <dataField name="Average of Prepared meals, snacks, sweets etc." fld="13" subtotal="average" baseField="0" baseItem="0"/>
    <dataField name="Average of Food and beverages" fld="14" subtotal="average" baseField="0" baseItem="0"/>
    <dataField name="Average of Pan, tobacco and intoxicants" fld="15" subtotal="average" baseField="0" baseItem="0"/>
  </dataFields>
  <formats count="1">
    <format dxfId="8">
      <pivotArea outline="0" collapsedLevelsAreSubtotals="1" fieldPosition="0"/>
    </format>
  </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ereals and products"/>
    <pivotHierarchy dragToData="1" caption="Average of Fruits"/>
    <pivotHierarchy dragToData="1" caption="Average of Pulses and products"/>
    <pivotHierarchy dragToData="1" caption="Average of Milk and products"/>
    <pivotHierarchy dragToData="1" caption="Average of Meat and fish"/>
    <pivotHierarchy dragToData="1" caption="Average of Egg"/>
    <pivotHierarchy dragToData="1" caption="Average of Vegetables"/>
    <pivotHierarchy dragToData="1" caption="Average of Oils and fats"/>
    <pivotHierarchy dragToData="1" caption="Average of Sugar and Confectionery"/>
    <pivotHierarchy dragToData="1" caption="Average of Spices"/>
    <pivotHierarchy dragToData="1" caption="Average of Non-alcoholic beverages"/>
    <pivotHierarchy dragToData="1" caption="Average of Prepared meals, snacks, sweets etc."/>
    <pivotHierarchy dragToData="1" caption="Average of Food and beverages"/>
    <pivotHierarchy dragToData="1" caption="Average of Pan, tobacco and intoxicants"/>
    <pivotHierarchy dragToData="1"/>
    <pivotHierarchy dragToData="1"/>
    <pivotHierarchy dragToData="1" caption="Average of General index"/>
  </pivotHierarchies>
  <pivotTableStyleInfo name="PivotStyleLight16" showRowHeaders="1" showColHeaders="1" showRowStripes="0" showColStripes="0" showLastColumn="1"/>
  <rowHierarchiesUsage count="2">
    <rowHierarchyUsage hierarchyUsage="31"/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se study (new).xlsx!All_India_Index_Upto_April23__13">
        <x15:activeTabTopLevelEntity name="[All_India_Index_Upto_April23__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3BE93-826D-497A-98B0-51DEB39E743C}" name="PivotTable6" cacheId="4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23:C3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Average of General index" fld="0" subtotal="average" baseField="0" baseItem="0"/>
  </dataFields>
  <formats count="1">
    <format dxfId="9">
      <pivotArea outline="0" collapsedLevelsAreSubtotals="1" fieldPosition="0"/>
    </format>
  </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ereals and products"/>
    <pivotHierarchy dragToData="1" caption="Average of Fruits"/>
    <pivotHierarchy dragToData="1" caption="Average of Pulses and products"/>
    <pivotHierarchy dragToData="1" caption="Average of Milk and products"/>
    <pivotHierarchy dragToData="1" caption="Average of Meat and fish"/>
    <pivotHierarchy dragToData="1" caption="Average of Egg"/>
    <pivotHierarchy dragToData="1" caption="Average of Vegetables"/>
    <pivotHierarchy dragToData="1" caption="Average of Oils and fats"/>
    <pivotHierarchy dragToData="1" caption="Average of Sugar and Confectionery"/>
    <pivotHierarchy dragToData="1"/>
    <pivotHierarchy dragToData="1" caption="Average of Non-alcoholic beverages"/>
    <pivotHierarchy dragToData="1" caption="Average of Prepared meals, snacks, sweets etc."/>
    <pivotHierarchy dragToData="1" caption="Average of Food and beverages"/>
    <pivotHierarchy dragToData="1" caption="Average of Pan, tobacco and intoxicants"/>
    <pivotHierarchy dragToData="1"/>
    <pivotHierarchy dragToData="1"/>
    <pivotHierarchy dragToData="1" caption="Average of General index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se study (new).xlsx!All_India_Index_Upto_April23__13">
        <x15:activeTabTopLevelEntity name="[All_India_Index_Upto_April23__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38F1D84-B89D-4013-8413-4DD2F95A4026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8B88DC-BE8E-4A14-B693-FFCF27EEC756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11132-6724-4618-B28E-85701610C420}" name="All_India_Index_Upto_April23__13" displayName="All_India_Index_Upto_April23__13" ref="A1:AD373" tableType="queryTable" totalsRowShown="0">
  <autoFilter ref="A1:AD373" xr:uid="{5E9B24DF-9AAE-4FAE-99D4-E9B19FD00F34}"/>
  <sortState xmlns:xlrd2="http://schemas.microsoft.com/office/spreadsheetml/2017/richdata2" ref="A2:AD373">
    <sortCondition ref="C2:C373" customList="January,February,March,April,May,June,July,August,September,October,November,December"/>
  </sortState>
  <tableColumns count="30">
    <tableColumn id="1" xr3:uid="{6FA4D4EE-0970-4EF3-ADF5-B01D342E6B8E}" uniqueName="1" name="Sector" queryTableFieldId="1" dataDxfId="15"/>
    <tableColumn id="2" xr3:uid="{0632833A-2925-4B85-9B4A-28BC714DA4CA}" uniqueName="2" name="Year" queryTableFieldId="2"/>
    <tableColumn id="3" xr3:uid="{6EE225E0-435E-4DA6-90E5-82C3FA0D3C72}" uniqueName="3" name="Month" queryTableFieldId="3" dataDxfId="14"/>
    <tableColumn id="4" xr3:uid="{9746E0E6-B957-4FA8-BE3C-75896686428E}" uniqueName="4" name="Cereals and products" queryTableFieldId="4"/>
    <tableColumn id="5" xr3:uid="{6F719F00-B1CB-4035-8CED-CFB1810C7648}" uniqueName="5" name="Meat and fish" queryTableFieldId="5"/>
    <tableColumn id="6" xr3:uid="{40FFABCA-ACCC-497B-BA12-5BC756CA3BC6}" uniqueName="6" name="Egg" queryTableFieldId="6"/>
    <tableColumn id="7" xr3:uid="{137755CC-5365-4F28-A73A-2D91D909BBF3}" uniqueName="7" name="Milk and products" queryTableFieldId="7"/>
    <tableColumn id="8" xr3:uid="{6CDF5438-405D-4D63-BC43-1BF583609C81}" uniqueName="8" name="Oils and fats" queryTableFieldId="8"/>
    <tableColumn id="9" xr3:uid="{6B05977F-4837-40F5-97BC-12C5DFF090F7}" uniqueName="9" name="Fruits" queryTableFieldId="9"/>
    <tableColumn id="10" xr3:uid="{BAC8DF87-7BF4-4DB0-AABE-6AE8071751E9}" uniqueName="10" name="Vegetables" queryTableFieldId="10"/>
    <tableColumn id="11" xr3:uid="{AB894E13-1C80-4F7E-B114-7BB5743C0DC8}" uniqueName="11" name="Pulses and products" queryTableFieldId="11"/>
    <tableColumn id="12" xr3:uid="{A0416298-2B77-4DE9-85DE-6F2CC6E05139}" uniqueName="12" name="Sugar and Confectionery" queryTableFieldId="12"/>
    <tableColumn id="13" xr3:uid="{222CD974-AAA6-46FF-83B3-095E54C8E93B}" uniqueName="13" name="Spices" queryTableFieldId="13"/>
    <tableColumn id="14" xr3:uid="{6A0E5567-07A5-4C21-A599-E945E8A984A5}" uniqueName="14" name="Non-alcoholic beverages" queryTableFieldId="14"/>
    <tableColumn id="15" xr3:uid="{70814F20-EDD1-41B5-A10B-2E3C19E9AEE5}" uniqueName="15" name="Prepared meals, snacks, sweets etc." queryTableFieldId="15"/>
    <tableColumn id="16" xr3:uid="{F2DF6AE6-293E-4D27-9BAA-D5158EDF46C8}" uniqueName="16" name="Food and beverages" queryTableFieldId="16"/>
    <tableColumn id="17" xr3:uid="{2126840E-CB43-42E1-93FB-C1C71B8B7A38}" uniqueName="17" name="Pan, tobacco and intoxicants" queryTableFieldId="17"/>
    <tableColumn id="18" xr3:uid="{02178276-3EC9-4654-B273-2B7D5DF506F6}" uniqueName="18" name="Clothing" queryTableFieldId="18"/>
    <tableColumn id="19" xr3:uid="{1CECE7DE-422C-4F0A-A402-438E2A1C9B97}" uniqueName="19" name="Footwear" queryTableFieldId="19"/>
    <tableColumn id="20" xr3:uid="{07FC0C1D-DB21-43CD-8462-9757F01CBC5E}" uniqueName="20" name="Clothing and footwear" queryTableFieldId="20"/>
    <tableColumn id="21" xr3:uid="{4EA1C483-69F6-4BCB-AC81-42A0D8F3B1B7}" uniqueName="21" name="Housing" queryTableFieldId="21" dataDxfId="13"/>
    <tableColumn id="22" xr3:uid="{9E50D34D-5811-4F1D-ABB5-B469FD64BFA6}" uniqueName="22" name="Fuel and light" queryTableFieldId="22"/>
    <tableColumn id="23" xr3:uid="{B8F1355D-60C7-445A-8717-1FACF5DFF578}" uniqueName="23" name="Household goods and services" queryTableFieldId="23"/>
    <tableColumn id="24" xr3:uid="{46FC2630-3C5E-4667-8E48-5531846DA5ED}" uniqueName="24" name="Health" queryTableFieldId="24"/>
    <tableColumn id="25" xr3:uid="{8A2BA583-8290-4C31-8CE0-23C68D0FADAC}" uniqueName="25" name="Transport and communication" queryTableFieldId="25"/>
    <tableColumn id="26" xr3:uid="{47D2CC42-44D0-4ECE-B767-8800E21B3DD5}" uniqueName="26" name="Recreation and amusement" queryTableFieldId="26"/>
    <tableColumn id="27" xr3:uid="{D8D35211-D8D8-4434-86F2-EFA5A298B357}" uniqueName="27" name="Education" queryTableFieldId="27"/>
    <tableColumn id="28" xr3:uid="{F7A77558-FAC8-42AC-B703-57D9F3792B4C}" uniqueName="28" name="Personal care and effects" queryTableFieldId="28"/>
    <tableColumn id="29" xr3:uid="{0F1E9A7E-7EBD-4EFF-AFDE-B09CCE353EFE}" uniqueName="29" name="Miscellaneous" queryTableFieldId="29"/>
    <tableColumn id="30" xr3:uid="{3C6A137F-4F9F-4FD6-85A2-C1E41E46BB1A}" uniqueName="30" name="General index" queryTableFieldId="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B24DF-9AAE-4FAE-99D4-E9B19FD00F34}" name="All_India_Index_Upto_April23__1" displayName="All_India_Index_Upto_April23__1" ref="A1:AD373" tableType="queryTable" totalsRowShown="0">
  <autoFilter ref="A1:AD373" xr:uid="{5E9B24DF-9AAE-4FAE-99D4-E9B19FD00F34}"/>
  <tableColumns count="30">
    <tableColumn id="1" xr3:uid="{6448BEF5-4E4B-46AD-AB53-028D987421D8}" uniqueName="1" name="Sector" queryTableFieldId="1" dataDxfId="12"/>
    <tableColumn id="2" xr3:uid="{A571334E-4E5B-423A-9296-2CC8C4B0A49C}" uniqueName="2" name="Year" queryTableFieldId="2"/>
    <tableColumn id="3" xr3:uid="{C47B008A-3677-4CD3-9763-6FC8856F7FE1}" uniqueName="3" name="Month" queryTableFieldId="3" dataDxfId="11"/>
    <tableColumn id="4" xr3:uid="{80CE281A-AC42-4A9C-8FEC-BCE64627D1A5}" uniqueName="4" name="Cereals and products" queryTableFieldId="4"/>
    <tableColumn id="5" xr3:uid="{183525A9-67DC-4DCA-B8E5-36AEA7D694CF}" uniqueName="5" name="Meat and fish" queryTableFieldId="5"/>
    <tableColumn id="6" xr3:uid="{CC96296D-4C8B-48FE-BC93-8B9869844F73}" uniqueName="6" name="Egg" queryTableFieldId="6"/>
    <tableColumn id="7" xr3:uid="{4D00B43C-2B6D-40DD-AC13-7A072B1CB046}" uniqueName="7" name="Milk and products" queryTableFieldId="7"/>
    <tableColumn id="8" xr3:uid="{533F91C7-BF9E-4FF2-91D1-2A062288103B}" uniqueName="8" name="Oils and fats" queryTableFieldId="8"/>
    <tableColumn id="9" xr3:uid="{B5168B83-3C2F-4053-B53F-8D10B6B84FAC}" uniqueName="9" name="Fruits" queryTableFieldId="9"/>
    <tableColumn id="10" xr3:uid="{73D0BDF5-9552-4A62-97A6-F9701C498962}" uniqueName="10" name="Vegetables" queryTableFieldId="10"/>
    <tableColumn id="11" xr3:uid="{76587336-319C-4E3C-987A-5433D58A4090}" uniqueName="11" name="Pulses and products" queryTableFieldId="11"/>
    <tableColumn id="12" xr3:uid="{A839EA67-B768-4618-8A27-614A8D4F58A8}" uniqueName="12" name="Sugar and Confectionery" queryTableFieldId="12"/>
    <tableColumn id="13" xr3:uid="{9E99A1E2-79C7-4546-93D8-E540DDB286F3}" uniqueName="13" name="Spices" queryTableFieldId="13"/>
    <tableColumn id="14" xr3:uid="{1579C0A2-6A24-4B3D-811D-75EAD152D5EA}" uniqueName="14" name="Non-alcoholic beverages" queryTableFieldId="14"/>
    <tableColumn id="15" xr3:uid="{375419BB-A9C4-475C-B00B-BCED39F018B8}" uniqueName="15" name="Prepared meals, snacks, sweets etc." queryTableFieldId="15"/>
    <tableColumn id="16" xr3:uid="{458686E9-55A9-491B-81BE-2D34E4B063CD}" uniqueName="16" name="Food and beverages" queryTableFieldId="16"/>
    <tableColumn id="17" xr3:uid="{9354493D-495F-4FD8-88E2-36113AF8292C}" uniqueName="17" name="Pan, tobacco and intoxicants" queryTableFieldId="17"/>
    <tableColumn id="18" xr3:uid="{239A1C5E-B53A-492E-B8BE-B46E5B136E22}" uniqueName="18" name="Clothing" queryTableFieldId="18"/>
    <tableColumn id="19" xr3:uid="{CE3687CF-CC93-4B25-A3AE-ABE34CDF60EF}" uniqueName="19" name="Footwear" queryTableFieldId="19"/>
    <tableColumn id="20" xr3:uid="{46CE2D75-70B4-44EF-93F2-20716917A381}" uniqueName="20" name="Clothing and footwear" queryTableFieldId="20"/>
    <tableColumn id="21" xr3:uid="{528C56EB-0681-4DC3-AE8D-8B942D9B77CA}" uniqueName="21" name="Housing" queryTableFieldId="21" dataDxfId="10"/>
    <tableColumn id="22" xr3:uid="{EAC86A15-C3FB-4703-9386-F456410B8A7A}" uniqueName="22" name="Fuel and light" queryTableFieldId="22"/>
    <tableColumn id="23" xr3:uid="{DC8AFFB9-9958-4729-BEDE-C1E1DEF712B6}" uniqueName="23" name="Household goods and services" queryTableFieldId="23"/>
    <tableColumn id="24" xr3:uid="{F9BC6574-6F96-49C1-B0C0-3427AE6432A2}" uniqueName="24" name="Health" queryTableFieldId="24"/>
    <tableColumn id="25" xr3:uid="{607D17E1-35A7-465E-95F4-41E5D5DD0862}" uniqueName="25" name="Transport and communication" queryTableFieldId="25"/>
    <tableColumn id="26" xr3:uid="{17381E13-D829-45FB-84AC-95B20F4A81B5}" uniqueName="26" name="Recreation and amusement" queryTableFieldId="26"/>
    <tableColumn id="27" xr3:uid="{89C4A63E-6C49-40D7-8069-A6C7472E468A}" uniqueName="27" name="Education" queryTableFieldId="27"/>
    <tableColumn id="28" xr3:uid="{1EDCB793-C816-4146-BF24-DDA55FCE79CD}" uniqueName="28" name="Personal care and effects" queryTableFieldId="28"/>
    <tableColumn id="29" xr3:uid="{33112423-A4FE-45A2-8FAC-FF6787F639B0}" uniqueName="29" name="Miscellaneous" queryTableFieldId="29"/>
    <tableColumn id="30" xr3:uid="{7A35F2E1-40DB-4BD4-B464-5E92B1CF60C0}" uniqueName="30" name="General index" queryTableField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CA53D-2296-4BC5-9712-19001DA1B60F}" name="Table4" displayName="Table4" ref="C71:F90" totalsRowShown="0" headerRowBorderDxfId="6" tableBorderDxfId="5" totalsRowBorderDxfId="4">
  <autoFilter ref="C71:F90" xr:uid="{455CA53D-2296-4BC5-9712-19001DA1B60F}"/>
  <sortState xmlns:xlrd2="http://schemas.microsoft.com/office/spreadsheetml/2017/richdata2" ref="C72:F90">
    <sortCondition descending="1" ref="F72:F90"/>
  </sortState>
  <tableColumns count="4">
    <tableColumn id="1" xr3:uid="{5369C5AC-F7D1-42DF-8543-37B7F36E032A}" name="Categories" dataDxfId="3"/>
    <tableColumn id="2" xr3:uid="{38BD5292-E6E4-4F2E-9BBB-52D1040DF36F}" name="Before COVID-19" dataDxfId="2"/>
    <tableColumn id="3" xr3:uid="{FD2C0955-41A9-4351-8AC1-966E1A875FF1}" name="After COVID-19" dataDxfId="1"/>
    <tableColumn id="4" xr3:uid="{796C954C-3225-456E-A21C-97019B150C62}" name="Absolute changes" dataDxfId="0">
      <calculatedColumnFormula>E72-D72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6272-A5BA-4CC6-8E89-686616BE2099}">
  <dimension ref="A1:AD373"/>
  <sheetViews>
    <sheetView topLeftCell="A354" workbookViewId="0">
      <selection activeCell="D373" sqref="D373:H373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21" bestFit="1" customWidth="1"/>
    <col min="5" max="5" width="14.77734375" bestFit="1" customWidth="1"/>
    <col min="6" max="6" width="6.21875" bestFit="1" customWidth="1"/>
    <col min="7" max="7" width="18.5546875" bestFit="1" customWidth="1"/>
    <col min="8" max="8" width="13.44140625" bestFit="1" customWidth="1"/>
    <col min="9" max="9" width="7.77734375" bestFit="1" customWidth="1"/>
    <col min="10" max="10" width="12.44140625" bestFit="1" customWidth="1"/>
    <col min="11" max="11" width="20.21875" bestFit="1" customWidth="1"/>
    <col min="12" max="12" width="24.33203125" bestFit="1" customWidth="1"/>
    <col min="13" max="13" width="8.44140625" bestFit="1" customWidth="1"/>
    <col min="14" max="14" width="24.21875" bestFit="1" customWidth="1"/>
    <col min="15" max="15" width="33.5546875" bestFit="1" customWidth="1"/>
    <col min="16" max="16" width="20.33203125" bestFit="1" customWidth="1"/>
    <col min="17" max="17" width="27.88671875" bestFit="1" customWidth="1"/>
    <col min="18" max="18" width="10.21875" bestFit="1" customWidth="1"/>
    <col min="19" max="19" width="11.109375" bestFit="1" customWidth="1"/>
    <col min="20" max="20" width="22.21875" bestFit="1" customWidth="1"/>
    <col min="21" max="21" width="10" bestFit="1" customWidth="1"/>
    <col min="22" max="22" width="14.44140625" bestFit="1" customWidth="1"/>
    <col min="23" max="23" width="28.88671875" bestFit="1" customWidth="1"/>
    <col min="24" max="24" width="8.6640625" bestFit="1" customWidth="1"/>
    <col min="25" max="25" width="29.109375" bestFit="1" customWidth="1"/>
    <col min="26" max="26" width="26.6640625" bestFit="1" customWidth="1"/>
    <col min="27" max="27" width="11.6640625" bestFit="1" customWidth="1"/>
    <col min="28" max="28" width="24.554687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34</v>
      </c>
      <c r="B1" t="s">
        <v>35</v>
      </c>
      <c r="C1" t="s">
        <v>36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23</v>
      </c>
      <c r="Y1" t="s">
        <v>25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37</v>
      </c>
      <c r="B2">
        <v>2013</v>
      </c>
      <c r="C2" t="s">
        <v>38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39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40</v>
      </c>
      <c r="B3">
        <v>2013</v>
      </c>
      <c r="C3" t="s">
        <v>38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41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42</v>
      </c>
      <c r="B4">
        <v>2013</v>
      </c>
      <c r="C4" t="s">
        <v>38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41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37</v>
      </c>
      <c r="B5">
        <v>2014</v>
      </c>
      <c r="C5" t="s">
        <v>38</v>
      </c>
      <c r="D5">
        <v>118.9</v>
      </c>
      <c r="E5">
        <v>117.1</v>
      </c>
      <c r="F5">
        <v>120.5</v>
      </c>
      <c r="G5">
        <v>114.4</v>
      </c>
      <c r="H5">
        <v>109</v>
      </c>
      <c r="I5">
        <v>115.5</v>
      </c>
      <c r="J5">
        <v>123.9</v>
      </c>
      <c r="K5">
        <v>109.6</v>
      </c>
      <c r="L5">
        <v>101.8</v>
      </c>
      <c r="M5">
        <v>110.2</v>
      </c>
      <c r="N5">
        <v>112.4</v>
      </c>
      <c r="O5">
        <v>117.3</v>
      </c>
      <c r="P5">
        <v>116</v>
      </c>
      <c r="Q5">
        <v>114</v>
      </c>
      <c r="R5">
        <v>116.5</v>
      </c>
      <c r="S5">
        <v>114.5</v>
      </c>
      <c r="T5">
        <v>116.2</v>
      </c>
      <c r="U5" t="s">
        <v>39</v>
      </c>
      <c r="V5">
        <v>113</v>
      </c>
      <c r="W5">
        <v>112.6</v>
      </c>
      <c r="X5">
        <v>110.6</v>
      </c>
      <c r="Y5">
        <v>110.5</v>
      </c>
      <c r="Z5">
        <v>109.6</v>
      </c>
      <c r="AA5">
        <v>111.8</v>
      </c>
      <c r="AB5">
        <v>108.3</v>
      </c>
      <c r="AC5">
        <v>110.6</v>
      </c>
      <c r="AD5">
        <v>114.2</v>
      </c>
    </row>
    <row r="6" spans="1:30" x14ac:dyDescent="0.3">
      <c r="A6" t="s">
        <v>40</v>
      </c>
      <c r="B6">
        <v>2014</v>
      </c>
      <c r="C6" t="s">
        <v>38</v>
      </c>
      <c r="D6">
        <v>121.2</v>
      </c>
      <c r="E6">
        <v>122</v>
      </c>
      <c r="F6">
        <v>129.9</v>
      </c>
      <c r="G6">
        <v>113.6</v>
      </c>
      <c r="H6">
        <v>102.9</v>
      </c>
      <c r="I6">
        <v>112.1</v>
      </c>
      <c r="J6">
        <v>118.9</v>
      </c>
      <c r="K6">
        <v>107.5</v>
      </c>
      <c r="L6">
        <v>96.9</v>
      </c>
      <c r="M6">
        <v>112.7</v>
      </c>
      <c r="N6">
        <v>112.1</v>
      </c>
      <c r="O6">
        <v>119</v>
      </c>
      <c r="P6">
        <v>115.5</v>
      </c>
      <c r="Q6">
        <v>115.7</v>
      </c>
      <c r="R6">
        <v>114.8</v>
      </c>
      <c r="S6">
        <v>111.3</v>
      </c>
      <c r="T6">
        <v>114.3</v>
      </c>
      <c r="U6" t="s">
        <v>64</v>
      </c>
      <c r="V6">
        <v>111</v>
      </c>
      <c r="W6">
        <v>111.9</v>
      </c>
      <c r="X6">
        <v>109.7</v>
      </c>
      <c r="Y6">
        <v>110.8</v>
      </c>
      <c r="Z6">
        <v>109.8</v>
      </c>
      <c r="AA6">
        <v>111.5</v>
      </c>
      <c r="AB6">
        <v>108</v>
      </c>
      <c r="AC6">
        <v>110.5</v>
      </c>
      <c r="AD6">
        <v>112.9</v>
      </c>
    </row>
    <row r="7" spans="1:30" x14ac:dyDescent="0.3">
      <c r="A7" t="s">
        <v>42</v>
      </c>
      <c r="B7">
        <v>2014</v>
      </c>
      <c r="C7" t="s">
        <v>38</v>
      </c>
      <c r="D7">
        <v>119.6</v>
      </c>
      <c r="E7">
        <v>118.8</v>
      </c>
      <c r="F7">
        <v>124.1</v>
      </c>
      <c r="G7">
        <v>114.1</v>
      </c>
      <c r="H7">
        <v>106.8</v>
      </c>
      <c r="I7">
        <v>113.9</v>
      </c>
      <c r="J7">
        <v>122.2</v>
      </c>
      <c r="K7">
        <v>108.9</v>
      </c>
      <c r="L7">
        <v>100.2</v>
      </c>
      <c r="M7">
        <v>111</v>
      </c>
      <c r="N7">
        <v>112.3</v>
      </c>
      <c r="O7">
        <v>118.1</v>
      </c>
      <c r="P7">
        <v>115.8</v>
      </c>
      <c r="Q7">
        <v>114.5</v>
      </c>
      <c r="R7">
        <v>115.8</v>
      </c>
      <c r="S7">
        <v>113.2</v>
      </c>
      <c r="T7">
        <v>115.4</v>
      </c>
      <c r="U7" t="s">
        <v>64</v>
      </c>
      <c r="V7">
        <v>112.2</v>
      </c>
      <c r="W7">
        <v>112.3</v>
      </c>
      <c r="X7">
        <v>110.3</v>
      </c>
      <c r="Y7">
        <v>110.7</v>
      </c>
      <c r="Z7">
        <v>109.7</v>
      </c>
      <c r="AA7">
        <v>111.6</v>
      </c>
      <c r="AB7">
        <v>108.2</v>
      </c>
      <c r="AC7">
        <v>110.6</v>
      </c>
      <c r="AD7">
        <v>113.6</v>
      </c>
    </row>
    <row r="8" spans="1:30" x14ac:dyDescent="0.3">
      <c r="A8" t="s">
        <v>37</v>
      </c>
      <c r="B8">
        <v>2015</v>
      </c>
      <c r="C8" t="s">
        <v>38</v>
      </c>
      <c r="D8">
        <v>123.1</v>
      </c>
      <c r="E8">
        <v>123.1</v>
      </c>
      <c r="F8">
        <v>122.1</v>
      </c>
      <c r="G8">
        <v>124.9</v>
      </c>
      <c r="H8">
        <v>111</v>
      </c>
      <c r="I8">
        <v>130.4</v>
      </c>
      <c r="J8">
        <v>132.30000000000001</v>
      </c>
      <c r="K8">
        <v>117.2</v>
      </c>
      <c r="L8">
        <v>100.5</v>
      </c>
      <c r="M8">
        <v>117.2</v>
      </c>
      <c r="N8">
        <v>117.9</v>
      </c>
      <c r="O8">
        <v>125.6</v>
      </c>
      <c r="P8">
        <v>122.8</v>
      </c>
      <c r="Q8">
        <v>122.7</v>
      </c>
      <c r="R8">
        <v>124.4</v>
      </c>
      <c r="S8">
        <v>121.6</v>
      </c>
      <c r="T8">
        <v>124</v>
      </c>
      <c r="U8" t="s">
        <v>39</v>
      </c>
      <c r="V8">
        <v>118.4</v>
      </c>
      <c r="W8">
        <v>118.9</v>
      </c>
      <c r="X8">
        <v>116.6</v>
      </c>
      <c r="Y8">
        <v>111</v>
      </c>
      <c r="Z8">
        <v>114</v>
      </c>
      <c r="AA8">
        <v>118.2</v>
      </c>
      <c r="AB8">
        <v>110.2</v>
      </c>
      <c r="AC8">
        <v>114.5</v>
      </c>
      <c r="AD8">
        <v>120.3</v>
      </c>
    </row>
    <row r="9" spans="1:30" x14ac:dyDescent="0.3">
      <c r="A9" t="s">
        <v>40</v>
      </c>
      <c r="B9">
        <v>2015</v>
      </c>
      <c r="C9" t="s">
        <v>38</v>
      </c>
      <c r="D9">
        <v>124</v>
      </c>
      <c r="E9">
        <v>125.5</v>
      </c>
      <c r="F9">
        <v>126.6</v>
      </c>
      <c r="G9">
        <v>125.2</v>
      </c>
      <c r="H9">
        <v>104.3</v>
      </c>
      <c r="I9">
        <v>121.3</v>
      </c>
      <c r="J9">
        <v>134.4</v>
      </c>
      <c r="K9">
        <v>122.9</v>
      </c>
      <c r="L9">
        <v>96.1</v>
      </c>
      <c r="M9">
        <v>126.6</v>
      </c>
      <c r="N9">
        <v>116.5</v>
      </c>
      <c r="O9">
        <v>128</v>
      </c>
      <c r="P9">
        <v>123.5</v>
      </c>
      <c r="Q9">
        <v>127.4</v>
      </c>
      <c r="R9">
        <v>121</v>
      </c>
      <c r="S9">
        <v>116.1</v>
      </c>
      <c r="T9">
        <v>120.2</v>
      </c>
      <c r="U9" t="s">
        <v>76</v>
      </c>
      <c r="V9">
        <v>113.4</v>
      </c>
      <c r="W9">
        <v>117.2</v>
      </c>
      <c r="X9">
        <v>113.7</v>
      </c>
      <c r="Y9">
        <v>107.9</v>
      </c>
      <c r="Z9">
        <v>114.6</v>
      </c>
      <c r="AA9">
        <v>120.8</v>
      </c>
      <c r="AB9">
        <v>111.4</v>
      </c>
      <c r="AC9">
        <v>113.4</v>
      </c>
      <c r="AD9">
        <v>118.5</v>
      </c>
    </row>
    <row r="10" spans="1:30" x14ac:dyDescent="0.3">
      <c r="A10" t="s">
        <v>42</v>
      </c>
      <c r="B10">
        <v>2015</v>
      </c>
      <c r="C10" t="s">
        <v>38</v>
      </c>
      <c r="D10">
        <v>123.4</v>
      </c>
      <c r="E10">
        <v>123.9</v>
      </c>
      <c r="F10">
        <v>123.8</v>
      </c>
      <c r="G10">
        <v>125</v>
      </c>
      <c r="H10">
        <v>108.5</v>
      </c>
      <c r="I10">
        <v>126.2</v>
      </c>
      <c r="J10">
        <v>133</v>
      </c>
      <c r="K10">
        <v>119.1</v>
      </c>
      <c r="L10">
        <v>99</v>
      </c>
      <c r="M10">
        <v>120.3</v>
      </c>
      <c r="N10">
        <v>117.3</v>
      </c>
      <c r="O10">
        <v>126.7</v>
      </c>
      <c r="P10">
        <v>123.1</v>
      </c>
      <c r="Q10">
        <v>124</v>
      </c>
      <c r="R10">
        <v>123.1</v>
      </c>
      <c r="S10">
        <v>119.3</v>
      </c>
      <c r="T10">
        <v>122.5</v>
      </c>
      <c r="U10" t="s">
        <v>76</v>
      </c>
      <c r="V10">
        <v>116.5</v>
      </c>
      <c r="W10">
        <v>118.1</v>
      </c>
      <c r="X10">
        <v>115.5</v>
      </c>
      <c r="Y10">
        <v>109.4</v>
      </c>
      <c r="Z10">
        <v>114.3</v>
      </c>
      <c r="AA10">
        <v>119.7</v>
      </c>
      <c r="AB10">
        <v>110.7</v>
      </c>
      <c r="AC10">
        <v>114</v>
      </c>
      <c r="AD10">
        <v>119.5</v>
      </c>
    </row>
    <row r="11" spans="1:30" x14ac:dyDescent="0.3">
      <c r="A11" t="s">
        <v>37</v>
      </c>
      <c r="B11">
        <v>2016</v>
      </c>
      <c r="C11" t="s">
        <v>38</v>
      </c>
      <c r="D11">
        <v>126.8</v>
      </c>
      <c r="E11">
        <v>133.19999999999999</v>
      </c>
      <c r="F11">
        <v>126.5</v>
      </c>
      <c r="G11">
        <v>130.30000000000001</v>
      </c>
      <c r="H11">
        <v>118.9</v>
      </c>
      <c r="I11">
        <v>131.6</v>
      </c>
      <c r="J11">
        <v>140.1</v>
      </c>
      <c r="K11">
        <v>163.80000000000001</v>
      </c>
      <c r="L11">
        <v>97.7</v>
      </c>
      <c r="M11">
        <v>129.6</v>
      </c>
      <c r="N11">
        <v>124.3</v>
      </c>
      <c r="O11">
        <v>135.9</v>
      </c>
      <c r="P11">
        <v>131.4</v>
      </c>
      <c r="Q11">
        <v>133.6</v>
      </c>
      <c r="R11">
        <v>133.19999999999999</v>
      </c>
      <c r="S11">
        <v>128.9</v>
      </c>
      <c r="T11">
        <v>132.6</v>
      </c>
      <c r="U11" t="s">
        <v>39</v>
      </c>
      <c r="V11">
        <v>126.2</v>
      </c>
      <c r="W11">
        <v>126.6</v>
      </c>
      <c r="X11">
        <v>123.7</v>
      </c>
      <c r="Y11">
        <v>113.6</v>
      </c>
      <c r="Z11">
        <v>121.4</v>
      </c>
      <c r="AA11">
        <v>126.2</v>
      </c>
      <c r="AB11">
        <v>114.9</v>
      </c>
      <c r="AC11">
        <v>120.1</v>
      </c>
      <c r="AD11">
        <v>128.1</v>
      </c>
    </row>
    <row r="12" spans="1:30" x14ac:dyDescent="0.3">
      <c r="A12" t="s">
        <v>40</v>
      </c>
      <c r="B12">
        <v>2016</v>
      </c>
      <c r="C12" t="s">
        <v>38</v>
      </c>
      <c r="D12">
        <v>124.7</v>
      </c>
      <c r="E12">
        <v>135.9</v>
      </c>
      <c r="F12">
        <v>132</v>
      </c>
      <c r="G12">
        <v>129.19999999999999</v>
      </c>
      <c r="H12">
        <v>109.7</v>
      </c>
      <c r="I12">
        <v>119</v>
      </c>
      <c r="J12">
        <v>144.1</v>
      </c>
      <c r="K12">
        <v>184.2</v>
      </c>
      <c r="L12">
        <v>96.7</v>
      </c>
      <c r="M12">
        <v>139.5</v>
      </c>
      <c r="N12">
        <v>120.5</v>
      </c>
      <c r="O12">
        <v>134.69999999999999</v>
      </c>
      <c r="P12">
        <v>131.19999999999999</v>
      </c>
      <c r="Q12">
        <v>139.5</v>
      </c>
      <c r="R12">
        <v>125.8</v>
      </c>
      <c r="S12">
        <v>119.8</v>
      </c>
      <c r="T12">
        <v>124.9</v>
      </c>
      <c r="U12" t="s">
        <v>87</v>
      </c>
      <c r="V12">
        <v>116.9</v>
      </c>
      <c r="W12">
        <v>121.6</v>
      </c>
      <c r="X12">
        <v>119.1</v>
      </c>
      <c r="Y12">
        <v>108.9</v>
      </c>
      <c r="Z12">
        <v>118.5</v>
      </c>
      <c r="AA12">
        <v>126.4</v>
      </c>
      <c r="AB12">
        <v>114</v>
      </c>
      <c r="AC12">
        <v>116.8</v>
      </c>
      <c r="AD12">
        <v>124.2</v>
      </c>
    </row>
    <row r="13" spans="1:30" x14ac:dyDescent="0.3">
      <c r="A13" t="s">
        <v>42</v>
      </c>
      <c r="B13">
        <v>2016</v>
      </c>
      <c r="C13" t="s">
        <v>38</v>
      </c>
      <c r="D13">
        <v>126.1</v>
      </c>
      <c r="E13">
        <v>134.1</v>
      </c>
      <c r="F13">
        <v>128.6</v>
      </c>
      <c r="G13">
        <v>129.9</v>
      </c>
      <c r="H13">
        <v>115.5</v>
      </c>
      <c r="I13">
        <v>125.7</v>
      </c>
      <c r="J13">
        <v>141.5</v>
      </c>
      <c r="K13">
        <v>170.7</v>
      </c>
      <c r="L13">
        <v>97.4</v>
      </c>
      <c r="M13">
        <v>132.9</v>
      </c>
      <c r="N13">
        <v>122.7</v>
      </c>
      <c r="O13">
        <v>135.30000000000001</v>
      </c>
      <c r="P13">
        <v>131.30000000000001</v>
      </c>
      <c r="Q13">
        <v>135.19999999999999</v>
      </c>
      <c r="R13">
        <v>130.30000000000001</v>
      </c>
      <c r="S13">
        <v>125.1</v>
      </c>
      <c r="T13">
        <v>129.5</v>
      </c>
      <c r="U13" t="s">
        <v>87</v>
      </c>
      <c r="V13">
        <v>122.7</v>
      </c>
      <c r="W13">
        <v>124.2</v>
      </c>
      <c r="X13">
        <v>122</v>
      </c>
      <c r="Y13">
        <v>111.1</v>
      </c>
      <c r="Z13">
        <v>119.8</v>
      </c>
      <c r="AA13">
        <v>126.3</v>
      </c>
      <c r="AB13">
        <v>114.5</v>
      </c>
      <c r="AC13">
        <v>118.5</v>
      </c>
      <c r="AD13">
        <v>126.3</v>
      </c>
    </row>
    <row r="14" spans="1:30" x14ac:dyDescent="0.3">
      <c r="A14" t="s">
        <v>37</v>
      </c>
      <c r="B14">
        <v>2017</v>
      </c>
      <c r="C14" t="s">
        <v>38</v>
      </c>
      <c r="D14">
        <v>133.1</v>
      </c>
      <c r="E14">
        <v>137.80000000000001</v>
      </c>
      <c r="F14">
        <v>131.9</v>
      </c>
      <c r="G14">
        <v>136.69999999999999</v>
      </c>
      <c r="H14">
        <v>122</v>
      </c>
      <c r="I14">
        <v>136</v>
      </c>
      <c r="J14">
        <v>119.8</v>
      </c>
      <c r="K14">
        <v>161.69999999999999</v>
      </c>
      <c r="L14">
        <v>114.8</v>
      </c>
      <c r="M14">
        <v>136.9</v>
      </c>
      <c r="N14">
        <v>129</v>
      </c>
      <c r="O14">
        <v>143.9</v>
      </c>
      <c r="P14">
        <v>133.69999999999999</v>
      </c>
      <c r="Q14">
        <v>143.1</v>
      </c>
      <c r="R14">
        <v>140.69999999999999</v>
      </c>
      <c r="S14">
        <v>135.80000000000001</v>
      </c>
      <c r="T14">
        <v>140</v>
      </c>
      <c r="U14" t="s">
        <v>39</v>
      </c>
      <c r="V14">
        <v>132.1</v>
      </c>
      <c r="W14">
        <v>133.19999999999999</v>
      </c>
      <c r="X14">
        <v>129.9</v>
      </c>
      <c r="Y14">
        <v>119.1</v>
      </c>
      <c r="Z14">
        <v>127</v>
      </c>
      <c r="AA14">
        <v>134.6</v>
      </c>
      <c r="AB14">
        <v>122.3</v>
      </c>
      <c r="AC14">
        <v>126.6</v>
      </c>
      <c r="AD14">
        <v>132.4</v>
      </c>
    </row>
    <row r="15" spans="1:30" x14ac:dyDescent="0.3">
      <c r="A15" t="s">
        <v>40</v>
      </c>
      <c r="B15">
        <v>2017</v>
      </c>
      <c r="C15" t="s">
        <v>38</v>
      </c>
      <c r="D15">
        <v>132.19999999999999</v>
      </c>
      <c r="E15">
        <v>138.9</v>
      </c>
      <c r="F15">
        <v>132.6</v>
      </c>
      <c r="G15">
        <v>133.1</v>
      </c>
      <c r="H15">
        <v>114</v>
      </c>
      <c r="I15">
        <v>129.6</v>
      </c>
      <c r="J15">
        <v>118.7</v>
      </c>
      <c r="K15">
        <v>155.1</v>
      </c>
      <c r="L15">
        <v>117.3</v>
      </c>
      <c r="M15">
        <v>144.9</v>
      </c>
      <c r="N15">
        <v>123.2</v>
      </c>
      <c r="O15">
        <v>141.6</v>
      </c>
      <c r="P15">
        <v>132</v>
      </c>
      <c r="Q15">
        <v>145.6</v>
      </c>
      <c r="R15">
        <v>130.19999999999999</v>
      </c>
      <c r="S15">
        <v>122.3</v>
      </c>
      <c r="T15">
        <v>129</v>
      </c>
      <c r="U15" t="s">
        <v>99</v>
      </c>
      <c r="V15">
        <v>118</v>
      </c>
      <c r="W15">
        <v>125.1</v>
      </c>
      <c r="X15">
        <v>122.6</v>
      </c>
      <c r="Y15">
        <v>115.2</v>
      </c>
      <c r="Z15">
        <v>122</v>
      </c>
      <c r="AA15">
        <v>132.4</v>
      </c>
      <c r="AB15">
        <v>120.9</v>
      </c>
      <c r="AC15">
        <v>122.1</v>
      </c>
      <c r="AD15">
        <v>127.8</v>
      </c>
    </row>
    <row r="16" spans="1:30" x14ac:dyDescent="0.3">
      <c r="A16" t="s">
        <v>42</v>
      </c>
      <c r="B16">
        <v>2017</v>
      </c>
      <c r="C16" t="s">
        <v>38</v>
      </c>
      <c r="D16">
        <v>132.80000000000001</v>
      </c>
      <c r="E16">
        <v>138.19999999999999</v>
      </c>
      <c r="F16">
        <v>132.19999999999999</v>
      </c>
      <c r="G16">
        <v>135.4</v>
      </c>
      <c r="H16">
        <v>119.1</v>
      </c>
      <c r="I16">
        <v>133</v>
      </c>
      <c r="J16">
        <v>119.4</v>
      </c>
      <c r="K16">
        <v>159.5</v>
      </c>
      <c r="L16">
        <v>115.6</v>
      </c>
      <c r="M16">
        <v>139.6</v>
      </c>
      <c r="N16">
        <v>126.6</v>
      </c>
      <c r="O16">
        <v>142.80000000000001</v>
      </c>
      <c r="P16">
        <v>133.1</v>
      </c>
      <c r="Q16">
        <v>143.80000000000001</v>
      </c>
      <c r="R16">
        <v>136.6</v>
      </c>
      <c r="S16">
        <v>130.19999999999999</v>
      </c>
      <c r="T16">
        <v>135.6</v>
      </c>
      <c r="U16" t="s">
        <v>99</v>
      </c>
      <c r="V16">
        <v>126.8</v>
      </c>
      <c r="W16">
        <v>129.4</v>
      </c>
      <c r="X16">
        <v>127.1</v>
      </c>
      <c r="Y16">
        <v>117</v>
      </c>
      <c r="Z16">
        <v>124.2</v>
      </c>
      <c r="AA16">
        <v>133.30000000000001</v>
      </c>
      <c r="AB16">
        <v>121.7</v>
      </c>
      <c r="AC16">
        <v>124.4</v>
      </c>
      <c r="AD16">
        <v>130.30000000000001</v>
      </c>
    </row>
    <row r="17" spans="1:30" x14ac:dyDescent="0.3">
      <c r="A17" t="s">
        <v>37</v>
      </c>
      <c r="B17">
        <v>2018</v>
      </c>
      <c r="C17" t="s">
        <v>38</v>
      </c>
      <c r="D17">
        <v>136.6</v>
      </c>
      <c r="E17">
        <v>144.4</v>
      </c>
      <c r="F17">
        <v>143.80000000000001</v>
      </c>
      <c r="G17">
        <v>142</v>
      </c>
      <c r="H17">
        <v>123.2</v>
      </c>
      <c r="I17">
        <v>147.9</v>
      </c>
      <c r="J17">
        <v>152.1</v>
      </c>
      <c r="K17">
        <v>131.80000000000001</v>
      </c>
      <c r="L17">
        <v>119.5</v>
      </c>
      <c r="M17">
        <v>136</v>
      </c>
      <c r="N17">
        <v>131.19999999999999</v>
      </c>
      <c r="O17">
        <v>151.80000000000001</v>
      </c>
      <c r="P17">
        <v>140.4</v>
      </c>
      <c r="Q17">
        <v>153.6</v>
      </c>
      <c r="R17">
        <v>148.30000000000001</v>
      </c>
      <c r="S17">
        <v>142.30000000000001</v>
      </c>
      <c r="T17">
        <v>147.5</v>
      </c>
      <c r="U17" t="s">
        <v>39</v>
      </c>
      <c r="V17">
        <v>142.30000000000001</v>
      </c>
      <c r="W17">
        <v>139.80000000000001</v>
      </c>
      <c r="X17">
        <v>136</v>
      </c>
      <c r="Y17">
        <v>122.7</v>
      </c>
      <c r="Z17">
        <v>134.30000000000001</v>
      </c>
      <c r="AA17">
        <v>141.6</v>
      </c>
      <c r="AB17">
        <v>128.6</v>
      </c>
      <c r="AC17">
        <v>132.30000000000001</v>
      </c>
      <c r="AD17">
        <v>139.30000000000001</v>
      </c>
    </row>
    <row r="18" spans="1:30" x14ac:dyDescent="0.3">
      <c r="A18" t="s">
        <v>40</v>
      </c>
      <c r="B18">
        <v>2018</v>
      </c>
      <c r="C18" t="s">
        <v>38</v>
      </c>
      <c r="D18">
        <v>134.6</v>
      </c>
      <c r="E18">
        <v>143.69999999999999</v>
      </c>
      <c r="F18">
        <v>143.6</v>
      </c>
      <c r="G18">
        <v>139.6</v>
      </c>
      <c r="H18">
        <v>116.4</v>
      </c>
      <c r="I18">
        <v>133.80000000000001</v>
      </c>
      <c r="J18">
        <v>150.5</v>
      </c>
      <c r="K18">
        <v>118.4</v>
      </c>
      <c r="L18">
        <v>117.3</v>
      </c>
      <c r="M18">
        <v>140.5</v>
      </c>
      <c r="N18">
        <v>125.9</v>
      </c>
      <c r="O18">
        <v>146.80000000000001</v>
      </c>
      <c r="P18">
        <v>137.19999999999999</v>
      </c>
      <c r="Q18">
        <v>157.69999999999999</v>
      </c>
      <c r="R18">
        <v>136</v>
      </c>
      <c r="S18">
        <v>125.9</v>
      </c>
      <c r="T18">
        <v>134.4</v>
      </c>
      <c r="U18" t="s">
        <v>111</v>
      </c>
      <c r="V18">
        <v>127.3</v>
      </c>
      <c r="W18">
        <v>129.5</v>
      </c>
      <c r="X18">
        <v>129</v>
      </c>
      <c r="Y18">
        <v>116.3</v>
      </c>
      <c r="Z18">
        <v>126.2</v>
      </c>
      <c r="AA18">
        <v>137.1</v>
      </c>
      <c r="AB18">
        <v>125.5</v>
      </c>
      <c r="AC18">
        <v>125.8</v>
      </c>
      <c r="AD18">
        <v>134.1</v>
      </c>
    </row>
    <row r="19" spans="1:30" x14ac:dyDescent="0.3">
      <c r="A19" t="s">
        <v>42</v>
      </c>
      <c r="B19">
        <v>2018</v>
      </c>
      <c r="C19" t="s">
        <v>38</v>
      </c>
      <c r="D19">
        <v>136</v>
      </c>
      <c r="E19">
        <v>144.19999999999999</v>
      </c>
      <c r="F19">
        <v>143.69999999999999</v>
      </c>
      <c r="G19">
        <v>141.1</v>
      </c>
      <c r="H19">
        <v>120.7</v>
      </c>
      <c r="I19">
        <v>141.30000000000001</v>
      </c>
      <c r="J19">
        <v>151.6</v>
      </c>
      <c r="K19">
        <v>127.3</v>
      </c>
      <c r="L19">
        <v>118.8</v>
      </c>
      <c r="M19">
        <v>137.5</v>
      </c>
      <c r="N19">
        <v>129</v>
      </c>
      <c r="O19">
        <v>149.5</v>
      </c>
      <c r="P19">
        <v>139.19999999999999</v>
      </c>
      <c r="Q19">
        <v>154.69999999999999</v>
      </c>
      <c r="R19">
        <v>143.5</v>
      </c>
      <c r="S19">
        <v>135.5</v>
      </c>
      <c r="T19">
        <v>142.30000000000001</v>
      </c>
      <c r="U19" t="s">
        <v>111</v>
      </c>
      <c r="V19">
        <v>136.6</v>
      </c>
      <c r="W19">
        <v>134.9</v>
      </c>
      <c r="X19">
        <v>133.30000000000001</v>
      </c>
      <c r="Y19">
        <v>119.3</v>
      </c>
      <c r="Z19">
        <v>129.69999999999999</v>
      </c>
      <c r="AA19">
        <v>139</v>
      </c>
      <c r="AB19">
        <v>127.3</v>
      </c>
      <c r="AC19">
        <v>129.1</v>
      </c>
      <c r="AD19">
        <v>136.9</v>
      </c>
    </row>
    <row r="20" spans="1:30" x14ac:dyDescent="0.3">
      <c r="A20" t="s">
        <v>37</v>
      </c>
      <c r="B20">
        <v>2019</v>
      </c>
      <c r="C20" t="s">
        <v>38</v>
      </c>
      <c r="D20">
        <v>136.6</v>
      </c>
      <c r="E20">
        <v>152.5</v>
      </c>
      <c r="F20">
        <v>138.19999999999999</v>
      </c>
      <c r="G20">
        <v>142.4</v>
      </c>
      <c r="H20">
        <v>123.9</v>
      </c>
      <c r="I20">
        <v>135.5</v>
      </c>
      <c r="J20">
        <v>131.69999999999999</v>
      </c>
      <c r="K20">
        <v>121.3</v>
      </c>
      <c r="L20">
        <v>108.4</v>
      </c>
      <c r="M20">
        <v>138.9</v>
      </c>
      <c r="N20">
        <v>137</v>
      </c>
      <c r="O20">
        <v>155.80000000000001</v>
      </c>
      <c r="P20">
        <v>137.4</v>
      </c>
      <c r="Q20">
        <v>162.69999999999999</v>
      </c>
      <c r="R20">
        <v>150.6</v>
      </c>
      <c r="S20">
        <v>145.1</v>
      </c>
      <c r="T20">
        <v>149.9</v>
      </c>
      <c r="U20" t="s">
        <v>39</v>
      </c>
      <c r="V20">
        <v>146.19999999999999</v>
      </c>
      <c r="W20">
        <v>150.1</v>
      </c>
      <c r="X20">
        <v>149.6</v>
      </c>
      <c r="Y20">
        <v>128.6</v>
      </c>
      <c r="Z20">
        <v>142.9</v>
      </c>
      <c r="AA20">
        <v>155.19999999999999</v>
      </c>
      <c r="AB20">
        <v>133.5</v>
      </c>
      <c r="AC20">
        <v>141.69999999999999</v>
      </c>
      <c r="AD20">
        <v>141</v>
      </c>
    </row>
    <row r="21" spans="1:30" x14ac:dyDescent="0.3">
      <c r="A21" t="s">
        <v>40</v>
      </c>
      <c r="B21">
        <v>2019</v>
      </c>
      <c r="C21" t="s">
        <v>38</v>
      </c>
      <c r="D21">
        <v>138.30000000000001</v>
      </c>
      <c r="E21">
        <v>149.4</v>
      </c>
      <c r="F21">
        <v>143.5</v>
      </c>
      <c r="G21">
        <v>141.69999999999999</v>
      </c>
      <c r="H21">
        <v>118.1</v>
      </c>
      <c r="I21">
        <v>135.19999999999999</v>
      </c>
      <c r="J21">
        <v>130.5</v>
      </c>
      <c r="K21">
        <v>118.2</v>
      </c>
      <c r="L21">
        <v>110.4</v>
      </c>
      <c r="M21">
        <v>140.4</v>
      </c>
      <c r="N21">
        <v>128.1</v>
      </c>
      <c r="O21">
        <v>153.19999999999999</v>
      </c>
      <c r="P21">
        <v>137.30000000000001</v>
      </c>
      <c r="Q21">
        <v>164.7</v>
      </c>
      <c r="R21">
        <v>143</v>
      </c>
      <c r="S21">
        <v>130.4</v>
      </c>
      <c r="T21">
        <v>141.1</v>
      </c>
      <c r="U21" t="s">
        <v>123</v>
      </c>
      <c r="V21">
        <v>128.6</v>
      </c>
      <c r="W21">
        <v>136.30000000000001</v>
      </c>
      <c r="X21">
        <v>137.80000000000001</v>
      </c>
      <c r="Y21">
        <v>118.6</v>
      </c>
      <c r="Z21">
        <v>131.9</v>
      </c>
      <c r="AA21">
        <v>146.6</v>
      </c>
      <c r="AB21">
        <v>131.69999999999999</v>
      </c>
      <c r="AC21">
        <v>131.80000000000001</v>
      </c>
      <c r="AD21">
        <v>138</v>
      </c>
    </row>
    <row r="22" spans="1:30" x14ac:dyDescent="0.3">
      <c r="A22" t="s">
        <v>42</v>
      </c>
      <c r="B22">
        <v>2019</v>
      </c>
      <c r="C22" t="s">
        <v>38</v>
      </c>
      <c r="D22">
        <v>137.1</v>
      </c>
      <c r="E22">
        <v>151.4</v>
      </c>
      <c r="F22">
        <v>140.19999999999999</v>
      </c>
      <c r="G22">
        <v>142.1</v>
      </c>
      <c r="H22">
        <v>121.8</v>
      </c>
      <c r="I22">
        <v>135.4</v>
      </c>
      <c r="J22">
        <v>131.30000000000001</v>
      </c>
      <c r="K22">
        <v>120.3</v>
      </c>
      <c r="L22">
        <v>109.1</v>
      </c>
      <c r="M22">
        <v>139.4</v>
      </c>
      <c r="N22">
        <v>133.30000000000001</v>
      </c>
      <c r="O22">
        <v>154.6</v>
      </c>
      <c r="P22">
        <v>137.4</v>
      </c>
      <c r="Q22">
        <v>163.19999999999999</v>
      </c>
      <c r="R22">
        <v>147.6</v>
      </c>
      <c r="S22">
        <v>139</v>
      </c>
      <c r="T22">
        <v>146.4</v>
      </c>
      <c r="U22" t="s">
        <v>123</v>
      </c>
      <c r="V22">
        <v>139.5</v>
      </c>
      <c r="W22">
        <v>143.6</v>
      </c>
      <c r="X22">
        <v>145.1</v>
      </c>
      <c r="Y22">
        <v>123.3</v>
      </c>
      <c r="Z22">
        <v>136.69999999999999</v>
      </c>
      <c r="AA22">
        <v>150.19999999999999</v>
      </c>
      <c r="AB22">
        <v>132.80000000000001</v>
      </c>
      <c r="AC22">
        <v>136.9</v>
      </c>
      <c r="AD22">
        <v>139.6</v>
      </c>
    </row>
    <row r="23" spans="1:30" x14ac:dyDescent="0.3">
      <c r="A23" t="s">
        <v>37</v>
      </c>
      <c r="B23">
        <v>2020</v>
      </c>
      <c r="C23" t="s">
        <v>38</v>
      </c>
      <c r="D23">
        <v>143.69999999999999</v>
      </c>
      <c r="E23">
        <v>167.3</v>
      </c>
      <c r="F23">
        <v>153.5</v>
      </c>
      <c r="G23">
        <v>150.5</v>
      </c>
      <c r="H23">
        <v>132</v>
      </c>
      <c r="I23">
        <v>142.19999999999999</v>
      </c>
      <c r="J23">
        <v>191.5</v>
      </c>
      <c r="K23">
        <v>141.1</v>
      </c>
      <c r="L23">
        <v>113.8</v>
      </c>
      <c r="M23">
        <v>151.6</v>
      </c>
      <c r="N23">
        <v>139.69999999999999</v>
      </c>
      <c r="O23">
        <v>158.69999999999999</v>
      </c>
      <c r="P23">
        <v>153</v>
      </c>
      <c r="Q23">
        <v>168.6</v>
      </c>
      <c r="R23">
        <v>152.80000000000001</v>
      </c>
      <c r="S23">
        <v>147.4</v>
      </c>
      <c r="T23">
        <v>152.1</v>
      </c>
      <c r="U23" t="s">
        <v>39</v>
      </c>
      <c r="V23">
        <v>150.4</v>
      </c>
      <c r="W23">
        <v>151.69999999999999</v>
      </c>
      <c r="X23">
        <v>155.69999999999999</v>
      </c>
      <c r="Y23">
        <v>136.30000000000001</v>
      </c>
      <c r="Z23">
        <v>150.1</v>
      </c>
      <c r="AA23">
        <v>161.69999999999999</v>
      </c>
      <c r="AB23">
        <v>142.5</v>
      </c>
      <c r="AC23">
        <v>148.1</v>
      </c>
      <c r="AD23">
        <v>151.9</v>
      </c>
    </row>
    <row r="24" spans="1:30" x14ac:dyDescent="0.3">
      <c r="A24" t="s">
        <v>40</v>
      </c>
      <c r="B24">
        <v>2020</v>
      </c>
      <c r="C24" t="s">
        <v>38</v>
      </c>
      <c r="D24">
        <v>145.6</v>
      </c>
      <c r="E24">
        <v>167.6</v>
      </c>
      <c r="F24">
        <v>157</v>
      </c>
      <c r="G24">
        <v>149.30000000000001</v>
      </c>
      <c r="H24">
        <v>126.3</v>
      </c>
      <c r="I24">
        <v>144.4</v>
      </c>
      <c r="J24">
        <v>207.8</v>
      </c>
      <c r="K24">
        <v>139.1</v>
      </c>
      <c r="L24">
        <v>114.8</v>
      </c>
      <c r="M24">
        <v>149.5</v>
      </c>
      <c r="N24">
        <v>131.1</v>
      </c>
      <c r="O24">
        <v>158.5</v>
      </c>
      <c r="P24">
        <v>154.4</v>
      </c>
      <c r="Q24">
        <v>170.8</v>
      </c>
      <c r="R24">
        <v>147</v>
      </c>
      <c r="S24">
        <v>133.19999999999999</v>
      </c>
      <c r="T24">
        <v>144.9</v>
      </c>
      <c r="U24" t="s">
        <v>134</v>
      </c>
      <c r="V24">
        <v>135.1</v>
      </c>
      <c r="W24">
        <v>140.1</v>
      </c>
      <c r="X24">
        <v>143.80000000000001</v>
      </c>
      <c r="Y24">
        <v>126.1</v>
      </c>
      <c r="Z24">
        <v>137.19999999999999</v>
      </c>
      <c r="AA24">
        <v>152.1</v>
      </c>
      <c r="AB24">
        <v>142.1</v>
      </c>
      <c r="AC24">
        <v>138.4</v>
      </c>
      <c r="AD24">
        <v>148.19999999999999</v>
      </c>
    </row>
    <row r="25" spans="1:30" x14ac:dyDescent="0.3">
      <c r="A25" t="s">
        <v>42</v>
      </c>
      <c r="B25">
        <v>2020</v>
      </c>
      <c r="C25" t="s">
        <v>38</v>
      </c>
      <c r="D25">
        <v>144.30000000000001</v>
      </c>
      <c r="E25">
        <v>167.4</v>
      </c>
      <c r="F25">
        <v>154.9</v>
      </c>
      <c r="G25">
        <v>150.1</v>
      </c>
      <c r="H25">
        <v>129.9</v>
      </c>
      <c r="I25">
        <v>143.19999999999999</v>
      </c>
      <c r="J25">
        <v>197</v>
      </c>
      <c r="K25">
        <v>140.4</v>
      </c>
      <c r="L25">
        <v>114.1</v>
      </c>
      <c r="M25">
        <v>150.9</v>
      </c>
      <c r="N25">
        <v>136.1</v>
      </c>
      <c r="O25">
        <v>158.6</v>
      </c>
      <c r="P25">
        <v>153.5</v>
      </c>
      <c r="Q25">
        <v>169.2</v>
      </c>
      <c r="R25">
        <v>150.5</v>
      </c>
      <c r="S25">
        <v>141.5</v>
      </c>
      <c r="T25">
        <v>149.19999999999999</v>
      </c>
      <c r="U25" t="s">
        <v>134</v>
      </c>
      <c r="V25">
        <v>144.6</v>
      </c>
      <c r="W25">
        <v>146.19999999999999</v>
      </c>
      <c r="X25">
        <v>151.19999999999999</v>
      </c>
      <c r="Y25">
        <v>130.9</v>
      </c>
      <c r="Z25">
        <v>142.80000000000001</v>
      </c>
      <c r="AA25">
        <v>156.1</v>
      </c>
      <c r="AB25">
        <v>142.30000000000001</v>
      </c>
      <c r="AC25">
        <v>143.4</v>
      </c>
      <c r="AD25">
        <v>150.19999999999999</v>
      </c>
    </row>
    <row r="26" spans="1:30" x14ac:dyDescent="0.3">
      <c r="A26" t="s">
        <v>37</v>
      </c>
      <c r="B26">
        <v>2021</v>
      </c>
      <c r="C26" t="s">
        <v>38</v>
      </c>
      <c r="D26">
        <v>143.4</v>
      </c>
      <c r="E26">
        <v>187.5</v>
      </c>
      <c r="F26">
        <v>173.4</v>
      </c>
      <c r="G26">
        <v>154</v>
      </c>
      <c r="H26">
        <v>154.80000000000001</v>
      </c>
      <c r="I26">
        <v>147</v>
      </c>
      <c r="J26">
        <v>187.8</v>
      </c>
      <c r="K26">
        <v>159.5</v>
      </c>
      <c r="L26">
        <v>113.8</v>
      </c>
      <c r="M26">
        <v>164.5</v>
      </c>
      <c r="N26">
        <v>156.1</v>
      </c>
      <c r="O26">
        <v>164.3</v>
      </c>
      <c r="P26">
        <v>159.6</v>
      </c>
      <c r="Q26">
        <v>184.6</v>
      </c>
      <c r="R26">
        <v>157.5</v>
      </c>
      <c r="S26">
        <v>152.4</v>
      </c>
      <c r="T26">
        <v>156.80000000000001</v>
      </c>
      <c r="U26" t="s">
        <v>39</v>
      </c>
      <c r="V26">
        <v>150.9</v>
      </c>
      <c r="W26">
        <v>153.9</v>
      </c>
      <c r="X26">
        <v>162.5</v>
      </c>
      <c r="Y26">
        <v>147.5</v>
      </c>
      <c r="Z26">
        <v>155.1</v>
      </c>
      <c r="AA26">
        <v>163.5</v>
      </c>
      <c r="AB26">
        <v>156.19999999999999</v>
      </c>
      <c r="AC26">
        <v>155.9</v>
      </c>
      <c r="AD26">
        <v>158.5</v>
      </c>
    </row>
    <row r="27" spans="1:30" x14ac:dyDescent="0.3">
      <c r="A27" t="s">
        <v>40</v>
      </c>
      <c r="B27">
        <v>2021</v>
      </c>
      <c r="C27" t="s">
        <v>38</v>
      </c>
      <c r="D27">
        <v>148</v>
      </c>
      <c r="E27">
        <v>194.8</v>
      </c>
      <c r="F27">
        <v>178.4</v>
      </c>
      <c r="G27">
        <v>154.4</v>
      </c>
      <c r="H27">
        <v>144.1</v>
      </c>
      <c r="I27">
        <v>152.6</v>
      </c>
      <c r="J27">
        <v>206.8</v>
      </c>
      <c r="K27">
        <v>162.1</v>
      </c>
      <c r="L27">
        <v>116.3</v>
      </c>
      <c r="M27">
        <v>163</v>
      </c>
      <c r="N27">
        <v>145.9</v>
      </c>
      <c r="O27">
        <v>167.2</v>
      </c>
      <c r="P27">
        <v>163.4</v>
      </c>
      <c r="Q27">
        <v>191.8</v>
      </c>
      <c r="R27">
        <v>152.5</v>
      </c>
      <c r="S27">
        <v>137.30000000000001</v>
      </c>
      <c r="T27">
        <v>150.19999999999999</v>
      </c>
      <c r="U27" t="s">
        <v>144</v>
      </c>
      <c r="V27">
        <v>142.9</v>
      </c>
      <c r="W27">
        <v>145.69999999999999</v>
      </c>
      <c r="X27">
        <v>154.1</v>
      </c>
      <c r="Y27">
        <v>136.9</v>
      </c>
      <c r="Z27">
        <v>145.4</v>
      </c>
      <c r="AA27">
        <v>156.1</v>
      </c>
      <c r="AB27">
        <v>157.69999999999999</v>
      </c>
      <c r="AC27">
        <v>147.6</v>
      </c>
      <c r="AD27">
        <v>156</v>
      </c>
    </row>
    <row r="28" spans="1:30" x14ac:dyDescent="0.3">
      <c r="A28" t="s">
        <v>42</v>
      </c>
      <c r="B28">
        <v>2021</v>
      </c>
      <c r="C28" t="s">
        <v>38</v>
      </c>
      <c r="D28">
        <v>144.9</v>
      </c>
      <c r="E28">
        <v>190.1</v>
      </c>
      <c r="F28">
        <v>175.3</v>
      </c>
      <c r="G28">
        <v>154.1</v>
      </c>
      <c r="H28">
        <v>150.9</v>
      </c>
      <c r="I28">
        <v>149.6</v>
      </c>
      <c r="J28">
        <v>194.2</v>
      </c>
      <c r="K28">
        <v>160.4</v>
      </c>
      <c r="L28">
        <v>114.6</v>
      </c>
      <c r="M28">
        <v>164</v>
      </c>
      <c r="N28">
        <v>151.80000000000001</v>
      </c>
      <c r="O28">
        <v>165.6</v>
      </c>
      <c r="P28">
        <v>161</v>
      </c>
      <c r="Q28">
        <v>186.5</v>
      </c>
      <c r="R28">
        <v>155.5</v>
      </c>
      <c r="S28">
        <v>146.1</v>
      </c>
      <c r="T28">
        <v>154.19999999999999</v>
      </c>
      <c r="U28" t="s">
        <v>144</v>
      </c>
      <c r="V28">
        <v>147.9</v>
      </c>
      <c r="W28">
        <v>150</v>
      </c>
      <c r="X28">
        <v>159.30000000000001</v>
      </c>
      <c r="Y28">
        <v>141.9</v>
      </c>
      <c r="Z28">
        <v>149.6</v>
      </c>
      <c r="AA28">
        <v>159.19999999999999</v>
      </c>
      <c r="AB28">
        <v>156.80000000000001</v>
      </c>
      <c r="AC28">
        <v>151.9</v>
      </c>
      <c r="AD28">
        <v>157.30000000000001</v>
      </c>
    </row>
    <row r="29" spans="1:30" x14ac:dyDescent="0.3">
      <c r="A29" t="s">
        <v>37</v>
      </c>
      <c r="B29">
        <v>2022</v>
      </c>
      <c r="C29" t="s">
        <v>38</v>
      </c>
      <c r="D29">
        <v>148.30000000000001</v>
      </c>
      <c r="E29">
        <v>196.9</v>
      </c>
      <c r="F29">
        <v>178</v>
      </c>
      <c r="G29">
        <v>160.5</v>
      </c>
      <c r="H29">
        <v>192.6</v>
      </c>
      <c r="I29">
        <v>151.19999999999999</v>
      </c>
      <c r="J29">
        <v>159.19999999999999</v>
      </c>
      <c r="K29">
        <v>164</v>
      </c>
      <c r="L29">
        <v>119.3</v>
      </c>
      <c r="M29">
        <v>173.3</v>
      </c>
      <c r="N29">
        <v>169.8</v>
      </c>
      <c r="O29">
        <v>175.8</v>
      </c>
      <c r="P29">
        <v>164.1</v>
      </c>
      <c r="Q29">
        <v>190.7</v>
      </c>
      <c r="R29">
        <v>173.2</v>
      </c>
      <c r="S29">
        <v>169.3</v>
      </c>
      <c r="T29">
        <v>172.7</v>
      </c>
      <c r="U29" t="s">
        <v>39</v>
      </c>
      <c r="V29">
        <v>165.8</v>
      </c>
      <c r="W29">
        <v>164.9</v>
      </c>
      <c r="X29">
        <v>174.7</v>
      </c>
      <c r="Y29">
        <v>160.80000000000001</v>
      </c>
      <c r="Z29">
        <v>164.9</v>
      </c>
      <c r="AA29">
        <v>169.9</v>
      </c>
      <c r="AB29">
        <v>163.19999999999999</v>
      </c>
      <c r="AC29">
        <v>166.6</v>
      </c>
      <c r="AD29">
        <v>166.4</v>
      </c>
    </row>
    <row r="30" spans="1:30" x14ac:dyDescent="0.3">
      <c r="A30" t="s">
        <v>40</v>
      </c>
      <c r="B30">
        <v>2022</v>
      </c>
      <c r="C30" t="s">
        <v>38</v>
      </c>
      <c r="D30">
        <v>152.19999999999999</v>
      </c>
      <c r="E30">
        <v>202.1</v>
      </c>
      <c r="F30">
        <v>180.1</v>
      </c>
      <c r="G30">
        <v>160.4</v>
      </c>
      <c r="H30">
        <v>171</v>
      </c>
      <c r="I30">
        <v>156.5</v>
      </c>
      <c r="J30">
        <v>203.6</v>
      </c>
      <c r="K30">
        <v>163.80000000000001</v>
      </c>
      <c r="L30">
        <v>121.3</v>
      </c>
      <c r="M30">
        <v>169.8</v>
      </c>
      <c r="N30">
        <v>156.6</v>
      </c>
      <c r="O30">
        <v>179</v>
      </c>
      <c r="P30">
        <v>170.3</v>
      </c>
      <c r="Q30">
        <v>196.4</v>
      </c>
      <c r="R30">
        <v>164.7</v>
      </c>
      <c r="S30">
        <v>148.5</v>
      </c>
      <c r="T30">
        <v>162.19999999999999</v>
      </c>
      <c r="U30" t="s">
        <v>156</v>
      </c>
      <c r="V30">
        <v>161.6</v>
      </c>
      <c r="W30">
        <v>156.80000000000001</v>
      </c>
      <c r="X30">
        <v>166.1</v>
      </c>
      <c r="Y30">
        <v>152.69999999999999</v>
      </c>
      <c r="Z30">
        <v>158.4</v>
      </c>
      <c r="AA30">
        <v>161</v>
      </c>
      <c r="AB30">
        <v>162.80000000000001</v>
      </c>
      <c r="AC30">
        <v>158.6</v>
      </c>
      <c r="AD30">
        <v>165</v>
      </c>
    </row>
    <row r="31" spans="1:30" x14ac:dyDescent="0.3">
      <c r="A31" t="s">
        <v>42</v>
      </c>
      <c r="B31">
        <v>2022</v>
      </c>
      <c r="C31" t="s">
        <v>38</v>
      </c>
      <c r="D31">
        <v>149.5</v>
      </c>
      <c r="E31">
        <v>198.7</v>
      </c>
      <c r="F31">
        <v>178.8</v>
      </c>
      <c r="G31">
        <v>160.5</v>
      </c>
      <c r="H31">
        <v>184.7</v>
      </c>
      <c r="I31">
        <v>153.69999999999999</v>
      </c>
      <c r="J31">
        <v>174.3</v>
      </c>
      <c r="K31">
        <v>163.9</v>
      </c>
      <c r="L31">
        <v>120</v>
      </c>
      <c r="M31">
        <v>172.1</v>
      </c>
      <c r="N31">
        <v>164.3</v>
      </c>
      <c r="O31">
        <v>177.3</v>
      </c>
      <c r="P31">
        <v>166.4</v>
      </c>
      <c r="Q31">
        <v>192.2</v>
      </c>
      <c r="R31">
        <v>169.9</v>
      </c>
      <c r="S31">
        <v>160.69999999999999</v>
      </c>
      <c r="T31">
        <v>168.5</v>
      </c>
      <c r="U31" t="s">
        <v>156</v>
      </c>
      <c r="V31">
        <v>164.2</v>
      </c>
      <c r="W31">
        <v>161.1</v>
      </c>
      <c r="X31">
        <v>171.4</v>
      </c>
      <c r="Y31">
        <v>156.5</v>
      </c>
      <c r="Z31">
        <v>161.19999999999999</v>
      </c>
      <c r="AA31">
        <v>164.7</v>
      </c>
      <c r="AB31">
        <v>163</v>
      </c>
      <c r="AC31">
        <v>162.69999999999999</v>
      </c>
      <c r="AD31">
        <v>165.7</v>
      </c>
    </row>
    <row r="32" spans="1:30" x14ac:dyDescent="0.3">
      <c r="A32" t="s">
        <v>37</v>
      </c>
      <c r="B32">
        <v>2023</v>
      </c>
      <c r="C32" t="s">
        <v>38</v>
      </c>
      <c r="D32">
        <v>174</v>
      </c>
      <c r="E32">
        <v>208.3</v>
      </c>
      <c r="F32">
        <v>192.9</v>
      </c>
      <c r="G32">
        <v>174.3</v>
      </c>
      <c r="H32">
        <v>192.6</v>
      </c>
      <c r="I32">
        <v>156.30000000000001</v>
      </c>
      <c r="J32">
        <v>142.9</v>
      </c>
      <c r="K32">
        <v>170.7</v>
      </c>
      <c r="L32">
        <v>120.3</v>
      </c>
      <c r="M32">
        <v>210.5</v>
      </c>
      <c r="N32">
        <v>176.9</v>
      </c>
      <c r="O32">
        <v>188.5</v>
      </c>
      <c r="P32">
        <v>175</v>
      </c>
      <c r="Q32">
        <v>196.9</v>
      </c>
      <c r="R32">
        <v>189</v>
      </c>
      <c r="S32">
        <v>186.3</v>
      </c>
      <c r="T32">
        <v>188.6</v>
      </c>
      <c r="U32" t="s">
        <v>39</v>
      </c>
      <c r="V32">
        <v>183.2</v>
      </c>
      <c r="W32">
        <v>177.2</v>
      </c>
      <c r="X32">
        <v>184.7</v>
      </c>
      <c r="Y32">
        <v>168.2</v>
      </c>
      <c r="Z32">
        <v>171.8</v>
      </c>
      <c r="AA32">
        <v>177.8</v>
      </c>
      <c r="AB32">
        <v>178.4</v>
      </c>
      <c r="AC32">
        <v>176.5</v>
      </c>
      <c r="AD32">
        <v>177.8</v>
      </c>
    </row>
    <row r="33" spans="1:30" x14ac:dyDescent="0.3">
      <c r="A33" t="s">
        <v>40</v>
      </c>
      <c r="B33">
        <v>2023</v>
      </c>
      <c r="C33" t="s">
        <v>38</v>
      </c>
      <c r="D33">
        <v>173.3</v>
      </c>
      <c r="E33">
        <v>215.2</v>
      </c>
      <c r="F33">
        <v>197</v>
      </c>
      <c r="G33">
        <v>175.2</v>
      </c>
      <c r="H33">
        <v>178</v>
      </c>
      <c r="I33">
        <v>160.5</v>
      </c>
      <c r="J33">
        <v>175.3</v>
      </c>
      <c r="K33">
        <v>171.2</v>
      </c>
      <c r="L33">
        <v>122.7</v>
      </c>
      <c r="M33">
        <v>204.3</v>
      </c>
      <c r="N33">
        <v>163.69999999999999</v>
      </c>
      <c r="O33">
        <v>194.3</v>
      </c>
      <c r="P33">
        <v>179.5</v>
      </c>
      <c r="Q33">
        <v>201.6</v>
      </c>
      <c r="R33">
        <v>178.7</v>
      </c>
      <c r="S33">
        <v>165.3</v>
      </c>
      <c r="T33">
        <v>176.6</v>
      </c>
      <c r="U33" t="s">
        <v>168</v>
      </c>
      <c r="V33">
        <v>180.1</v>
      </c>
      <c r="W33">
        <v>168</v>
      </c>
      <c r="X33">
        <v>178.5</v>
      </c>
      <c r="Y33">
        <v>159.5</v>
      </c>
      <c r="Z33">
        <v>167.8</v>
      </c>
      <c r="AA33">
        <v>171.8</v>
      </c>
      <c r="AB33">
        <v>178.8</v>
      </c>
      <c r="AC33">
        <v>168.9</v>
      </c>
      <c r="AD33">
        <v>174.9</v>
      </c>
    </row>
    <row r="34" spans="1:30" x14ac:dyDescent="0.3">
      <c r="A34" t="s">
        <v>42</v>
      </c>
      <c r="B34">
        <v>2023</v>
      </c>
      <c r="C34" t="s">
        <v>38</v>
      </c>
      <c r="D34">
        <v>173.8</v>
      </c>
      <c r="E34">
        <v>210.7</v>
      </c>
      <c r="F34">
        <v>194.5</v>
      </c>
      <c r="G34">
        <v>174.6</v>
      </c>
      <c r="H34">
        <v>187.2</v>
      </c>
      <c r="I34">
        <v>158.30000000000001</v>
      </c>
      <c r="J34">
        <v>153.9</v>
      </c>
      <c r="K34">
        <v>170.9</v>
      </c>
      <c r="L34">
        <v>121.1</v>
      </c>
      <c r="M34">
        <v>208.4</v>
      </c>
      <c r="N34">
        <v>171.4</v>
      </c>
      <c r="O34">
        <v>191.2</v>
      </c>
      <c r="P34">
        <v>176.7</v>
      </c>
      <c r="Q34">
        <v>198.2</v>
      </c>
      <c r="R34">
        <v>184.9</v>
      </c>
      <c r="S34">
        <v>177.6</v>
      </c>
      <c r="T34">
        <v>183.8</v>
      </c>
      <c r="U34" t="s">
        <v>168</v>
      </c>
      <c r="V34">
        <v>182</v>
      </c>
      <c r="W34">
        <v>172.9</v>
      </c>
      <c r="X34">
        <v>182.3</v>
      </c>
      <c r="Y34">
        <v>163.6</v>
      </c>
      <c r="Z34">
        <v>169.5</v>
      </c>
      <c r="AA34">
        <v>174.3</v>
      </c>
      <c r="AB34">
        <v>178.6</v>
      </c>
      <c r="AC34">
        <v>172.8</v>
      </c>
      <c r="AD34">
        <v>176.5</v>
      </c>
    </row>
    <row r="35" spans="1:30" x14ac:dyDescent="0.3">
      <c r="A35" t="s">
        <v>37</v>
      </c>
      <c r="B35">
        <v>2013</v>
      </c>
      <c r="C35" t="s">
        <v>43</v>
      </c>
      <c r="D35">
        <v>109.2</v>
      </c>
      <c r="E35">
        <v>108.7</v>
      </c>
      <c r="F35">
        <v>110.2</v>
      </c>
      <c r="G35">
        <v>105.4</v>
      </c>
      <c r="H35">
        <v>106.7</v>
      </c>
      <c r="I35">
        <v>104</v>
      </c>
      <c r="J35">
        <v>102.4</v>
      </c>
      <c r="K35">
        <v>105.9</v>
      </c>
      <c r="L35">
        <v>105.7</v>
      </c>
      <c r="M35">
        <v>103.1</v>
      </c>
      <c r="N35">
        <v>105.1</v>
      </c>
      <c r="O35">
        <v>107.7</v>
      </c>
      <c r="P35">
        <v>106.3</v>
      </c>
      <c r="Q35">
        <v>105.6</v>
      </c>
      <c r="R35">
        <v>107.1</v>
      </c>
      <c r="S35">
        <v>106.3</v>
      </c>
      <c r="T35">
        <v>107</v>
      </c>
      <c r="U35" t="s">
        <v>39</v>
      </c>
      <c r="V35">
        <v>106.2</v>
      </c>
      <c r="W35">
        <v>105.2</v>
      </c>
      <c r="X35">
        <v>104.4</v>
      </c>
      <c r="Y35">
        <v>103.9</v>
      </c>
      <c r="Z35">
        <v>104</v>
      </c>
      <c r="AA35">
        <v>104.1</v>
      </c>
      <c r="AB35">
        <v>104.6</v>
      </c>
      <c r="AC35">
        <v>104.4</v>
      </c>
      <c r="AD35">
        <v>105.8</v>
      </c>
    </row>
    <row r="36" spans="1:30" x14ac:dyDescent="0.3">
      <c r="A36" t="s">
        <v>40</v>
      </c>
      <c r="B36">
        <v>2013</v>
      </c>
      <c r="C36" t="s">
        <v>43</v>
      </c>
      <c r="D36">
        <v>112.9</v>
      </c>
      <c r="E36">
        <v>112.9</v>
      </c>
      <c r="F36">
        <v>116.9</v>
      </c>
      <c r="G36">
        <v>104</v>
      </c>
      <c r="H36">
        <v>103.5</v>
      </c>
      <c r="I36">
        <v>103.1</v>
      </c>
      <c r="J36">
        <v>104.9</v>
      </c>
      <c r="K36">
        <v>104.1</v>
      </c>
      <c r="L36">
        <v>103.8</v>
      </c>
      <c r="M36">
        <v>102.3</v>
      </c>
      <c r="N36">
        <v>106</v>
      </c>
      <c r="O36">
        <v>109</v>
      </c>
      <c r="P36">
        <v>107.2</v>
      </c>
      <c r="Q36">
        <v>106</v>
      </c>
      <c r="R36">
        <v>106.6</v>
      </c>
      <c r="S36">
        <v>105.5</v>
      </c>
      <c r="T36">
        <v>106.4</v>
      </c>
      <c r="U36" t="s">
        <v>44</v>
      </c>
      <c r="V36">
        <v>105.7</v>
      </c>
      <c r="W36">
        <v>105.2</v>
      </c>
      <c r="X36">
        <v>104.7</v>
      </c>
      <c r="Y36">
        <v>104.4</v>
      </c>
      <c r="Z36">
        <v>103.3</v>
      </c>
      <c r="AA36">
        <v>103.7</v>
      </c>
      <c r="AB36">
        <v>104.3</v>
      </c>
      <c r="AC36">
        <v>104.3</v>
      </c>
      <c r="AD36">
        <v>104.7</v>
      </c>
    </row>
    <row r="37" spans="1:30" x14ac:dyDescent="0.3">
      <c r="A37" t="s">
        <v>42</v>
      </c>
      <c r="B37">
        <v>2013</v>
      </c>
      <c r="C37" t="s">
        <v>43</v>
      </c>
      <c r="D37">
        <v>110.4</v>
      </c>
      <c r="E37">
        <v>110.2</v>
      </c>
      <c r="F37">
        <v>112.8</v>
      </c>
      <c r="G37">
        <v>104.9</v>
      </c>
      <c r="H37">
        <v>105.5</v>
      </c>
      <c r="I37">
        <v>103.6</v>
      </c>
      <c r="J37">
        <v>103.2</v>
      </c>
      <c r="K37">
        <v>105.3</v>
      </c>
      <c r="L37">
        <v>105.1</v>
      </c>
      <c r="M37">
        <v>102.8</v>
      </c>
      <c r="N37">
        <v>105.5</v>
      </c>
      <c r="O37">
        <v>108.3</v>
      </c>
      <c r="P37">
        <v>106.6</v>
      </c>
      <c r="Q37">
        <v>105.7</v>
      </c>
      <c r="R37">
        <v>106.9</v>
      </c>
      <c r="S37">
        <v>106</v>
      </c>
      <c r="T37">
        <v>106.8</v>
      </c>
      <c r="U37" t="s">
        <v>44</v>
      </c>
      <c r="V37">
        <v>106</v>
      </c>
      <c r="W37">
        <v>105.2</v>
      </c>
      <c r="X37">
        <v>104.5</v>
      </c>
      <c r="Y37">
        <v>104.2</v>
      </c>
      <c r="Z37">
        <v>103.6</v>
      </c>
      <c r="AA37">
        <v>103.9</v>
      </c>
      <c r="AB37">
        <v>104.5</v>
      </c>
      <c r="AC37">
        <v>104.4</v>
      </c>
      <c r="AD37">
        <v>105.3</v>
      </c>
    </row>
    <row r="38" spans="1:30" x14ac:dyDescent="0.3">
      <c r="A38" t="s">
        <v>37</v>
      </c>
      <c r="B38">
        <v>2014</v>
      </c>
      <c r="C38" t="s">
        <v>43</v>
      </c>
      <c r="D38">
        <v>119.4</v>
      </c>
      <c r="E38">
        <v>117.7</v>
      </c>
      <c r="F38">
        <v>121.2</v>
      </c>
      <c r="G38">
        <v>115</v>
      </c>
      <c r="H38">
        <v>109</v>
      </c>
      <c r="I38">
        <v>116.6</v>
      </c>
      <c r="J38">
        <v>116</v>
      </c>
      <c r="K38">
        <v>109.8</v>
      </c>
      <c r="L38">
        <v>101.1</v>
      </c>
      <c r="M38">
        <v>110.4</v>
      </c>
      <c r="N38">
        <v>112.9</v>
      </c>
      <c r="O38">
        <v>117.8</v>
      </c>
      <c r="P38">
        <v>115.3</v>
      </c>
      <c r="Q38">
        <v>114.2</v>
      </c>
      <c r="R38">
        <v>117.1</v>
      </c>
      <c r="S38">
        <v>114.5</v>
      </c>
      <c r="T38">
        <v>116.7</v>
      </c>
      <c r="U38" t="s">
        <v>39</v>
      </c>
      <c r="V38">
        <v>113.2</v>
      </c>
      <c r="W38">
        <v>112.9</v>
      </c>
      <c r="X38">
        <v>110.9</v>
      </c>
      <c r="Y38">
        <v>110.8</v>
      </c>
      <c r="Z38">
        <v>109.9</v>
      </c>
      <c r="AA38">
        <v>112</v>
      </c>
      <c r="AB38">
        <v>108.7</v>
      </c>
      <c r="AC38">
        <v>110.9</v>
      </c>
      <c r="AD38">
        <v>114</v>
      </c>
    </row>
    <row r="39" spans="1:30" x14ac:dyDescent="0.3">
      <c r="A39" t="s">
        <v>40</v>
      </c>
      <c r="B39">
        <v>2014</v>
      </c>
      <c r="C39" t="s">
        <v>43</v>
      </c>
      <c r="D39">
        <v>121.9</v>
      </c>
      <c r="E39">
        <v>122</v>
      </c>
      <c r="F39">
        <v>124.5</v>
      </c>
      <c r="G39">
        <v>115.2</v>
      </c>
      <c r="H39">
        <v>102.5</v>
      </c>
      <c r="I39">
        <v>114.1</v>
      </c>
      <c r="J39">
        <v>111.5</v>
      </c>
      <c r="K39">
        <v>108.2</v>
      </c>
      <c r="L39">
        <v>95.4</v>
      </c>
      <c r="M39">
        <v>113.5</v>
      </c>
      <c r="N39">
        <v>112.1</v>
      </c>
      <c r="O39">
        <v>119.9</v>
      </c>
      <c r="P39">
        <v>115.2</v>
      </c>
      <c r="Q39">
        <v>116.2</v>
      </c>
      <c r="R39">
        <v>115.3</v>
      </c>
      <c r="S39">
        <v>111.7</v>
      </c>
      <c r="T39">
        <v>114.7</v>
      </c>
      <c r="U39" t="s">
        <v>65</v>
      </c>
      <c r="V39">
        <v>111.1</v>
      </c>
      <c r="W39">
        <v>112.6</v>
      </c>
      <c r="X39">
        <v>110.4</v>
      </c>
      <c r="Y39">
        <v>111.3</v>
      </c>
      <c r="Z39">
        <v>110.3</v>
      </c>
      <c r="AA39">
        <v>111.6</v>
      </c>
      <c r="AB39">
        <v>108.7</v>
      </c>
      <c r="AC39">
        <v>111</v>
      </c>
      <c r="AD39">
        <v>113.1</v>
      </c>
    </row>
    <row r="40" spans="1:30" x14ac:dyDescent="0.3">
      <c r="A40" t="s">
        <v>42</v>
      </c>
      <c r="B40">
        <v>2014</v>
      </c>
      <c r="C40" t="s">
        <v>43</v>
      </c>
      <c r="D40">
        <v>120.2</v>
      </c>
      <c r="E40">
        <v>119.2</v>
      </c>
      <c r="F40">
        <v>122.5</v>
      </c>
      <c r="G40">
        <v>115.1</v>
      </c>
      <c r="H40">
        <v>106.6</v>
      </c>
      <c r="I40">
        <v>115.4</v>
      </c>
      <c r="J40">
        <v>114.5</v>
      </c>
      <c r="K40">
        <v>109.3</v>
      </c>
      <c r="L40">
        <v>99.2</v>
      </c>
      <c r="M40">
        <v>111.4</v>
      </c>
      <c r="N40">
        <v>112.6</v>
      </c>
      <c r="O40">
        <v>118.8</v>
      </c>
      <c r="P40">
        <v>115.3</v>
      </c>
      <c r="Q40">
        <v>114.7</v>
      </c>
      <c r="R40">
        <v>116.4</v>
      </c>
      <c r="S40">
        <v>113.3</v>
      </c>
      <c r="T40">
        <v>115.9</v>
      </c>
      <c r="U40" t="s">
        <v>65</v>
      </c>
      <c r="V40">
        <v>112.4</v>
      </c>
      <c r="W40">
        <v>112.8</v>
      </c>
      <c r="X40">
        <v>110.7</v>
      </c>
      <c r="Y40">
        <v>111.1</v>
      </c>
      <c r="Z40">
        <v>110.1</v>
      </c>
      <c r="AA40">
        <v>111.8</v>
      </c>
      <c r="AB40">
        <v>108.7</v>
      </c>
      <c r="AC40">
        <v>110.9</v>
      </c>
      <c r="AD40">
        <v>113.6</v>
      </c>
    </row>
    <row r="41" spans="1:30" x14ac:dyDescent="0.3">
      <c r="A41" t="s">
        <v>37</v>
      </c>
      <c r="B41">
        <v>2015</v>
      </c>
      <c r="C41" t="s">
        <v>43</v>
      </c>
      <c r="D41">
        <v>123.4</v>
      </c>
      <c r="E41">
        <v>124.4</v>
      </c>
      <c r="F41">
        <v>122.1</v>
      </c>
      <c r="G41">
        <v>125.8</v>
      </c>
      <c r="H41">
        <v>111.5</v>
      </c>
      <c r="I41">
        <v>129.4</v>
      </c>
      <c r="J41">
        <v>128.19999999999999</v>
      </c>
      <c r="K41">
        <v>118.8</v>
      </c>
      <c r="L41">
        <v>100</v>
      </c>
      <c r="M41">
        <v>118.6</v>
      </c>
      <c r="N41">
        <v>118.8</v>
      </c>
      <c r="O41">
        <v>126.8</v>
      </c>
      <c r="P41">
        <v>122.8</v>
      </c>
      <c r="Q41">
        <v>124.2</v>
      </c>
      <c r="R41">
        <v>125.4</v>
      </c>
      <c r="S41">
        <v>122.7</v>
      </c>
      <c r="T41">
        <v>125</v>
      </c>
      <c r="U41" t="s">
        <v>39</v>
      </c>
      <c r="V41">
        <v>120</v>
      </c>
      <c r="W41">
        <v>119.6</v>
      </c>
      <c r="X41">
        <v>117.7</v>
      </c>
      <c r="Y41">
        <v>110.9</v>
      </c>
      <c r="Z41">
        <v>114.8</v>
      </c>
      <c r="AA41">
        <v>118.7</v>
      </c>
      <c r="AB41">
        <v>110.8</v>
      </c>
      <c r="AC41">
        <v>115</v>
      </c>
      <c r="AD41">
        <v>120.6</v>
      </c>
    </row>
    <row r="42" spans="1:30" x14ac:dyDescent="0.3">
      <c r="A42" t="s">
        <v>40</v>
      </c>
      <c r="B42">
        <v>2015</v>
      </c>
      <c r="C42" t="s">
        <v>43</v>
      </c>
      <c r="D42">
        <v>124.3</v>
      </c>
      <c r="E42">
        <v>126.5</v>
      </c>
      <c r="F42">
        <v>119.5</v>
      </c>
      <c r="G42">
        <v>125.6</v>
      </c>
      <c r="H42">
        <v>104.9</v>
      </c>
      <c r="I42">
        <v>121.6</v>
      </c>
      <c r="J42">
        <v>131.80000000000001</v>
      </c>
      <c r="K42">
        <v>125.1</v>
      </c>
      <c r="L42">
        <v>95</v>
      </c>
      <c r="M42">
        <v>127.7</v>
      </c>
      <c r="N42">
        <v>116.8</v>
      </c>
      <c r="O42">
        <v>128.6</v>
      </c>
      <c r="P42">
        <v>123.7</v>
      </c>
      <c r="Q42">
        <v>128.1</v>
      </c>
      <c r="R42">
        <v>121.3</v>
      </c>
      <c r="S42">
        <v>116.5</v>
      </c>
      <c r="T42">
        <v>120.6</v>
      </c>
      <c r="U42" t="s">
        <v>77</v>
      </c>
      <c r="V42">
        <v>114</v>
      </c>
      <c r="W42">
        <v>117.7</v>
      </c>
      <c r="X42">
        <v>114.1</v>
      </c>
      <c r="Y42">
        <v>106.8</v>
      </c>
      <c r="Z42">
        <v>114.9</v>
      </c>
      <c r="AA42">
        <v>120.4</v>
      </c>
      <c r="AB42">
        <v>111.7</v>
      </c>
      <c r="AC42">
        <v>113.2</v>
      </c>
      <c r="AD42">
        <v>118.7</v>
      </c>
    </row>
    <row r="43" spans="1:30" x14ac:dyDescent="0.3">
      <c r="A43" t="s">
        <v>42</v>
      </c>
      <c r="B43">
        <v>2015</v>
      </c>
      <c r="C43" t="s">
        <v>43</v>
      </c>
      <c r="D43">
        <v>123.7</v>
      </c>
      <c r="E43">
        <v>125.1</v>
      </c>
      <c r="F43">
        <v>121.1</v>
      </c>
      <c r="G43">
        <v>125.7</v>
      </c>
      <c r="H43">
        <v>109.1</v>
      </c>
      <c r="I43">
        <v>125.8</v>
      </c>
      <c r="J43">
        <v>129.4</v>
      </c>
      <c r="K43">
        <v>120.9</v>
      </c>
      <c r="L43">
        <v>98.3</v>
      </c>
      <c r="M43">
        <v>121.6</v>
      </c>
      <c r="N43">
        <v>118</v>
      </c>
      <c r="O43">
        <v>127.6</v>
      </c>
      <c r="P43">
        <v>123.1</v>
      </c>
      <c r="Q43">
        <v>125.2</v>
      </c>
      <c r="R43">
        <v>123.8</v>
      </c>
      <c r="S43">
        <v>120.1</v>
      </c>
      <c r="T43">
        <v>123.3</v>
      </c>
      <c r="U43" t="s">
        <v>77</v>
      </c>
      <c r="V43">
        <v>117.7</v>
      </c>
      <c r="W43">
        <v>118.7</v>
      </c>
      <c r="X43">
        <v>116.3</v>
      </c>
      <c r="Y43">
        <v>108.7</v>
      </c>
      <c r="Z43">
        <v>114.9</v>
      </c>
      <c r="AA43">
        <v>119.7</v>
      </c>
      <c r="AB43">
        <v>111.2</v>
      </c>
      <c r="AC43">
        <v>114.1</v>
      </c>
      <c r="AD43">
        <v>119.7</v>
      </c>
    </row>
    <row r="44" spans="1:30" x14ac:dyDescent="0.3">
      <c r="A44" t="s">
        <v>37</v>
      </c>
      <c r="B44">
        <v>2016</v>
      </c>
      <c r="C44" t="s">
        <v>43</v>
      </c>
      <c r="D44">
        <v>127.1</v>
      </c>
      <c r="E44">
        <v>133.69999999999999</v>
      </c>
      <c r="F44">
        <v>127.7</v>
      </c>
      <c r="G44">
        <v>130.69999999999999</v>
      </c>
      <c r="H44">
        <v>118.5</v>
      </c>
      <c r="I44">
        <v>130.4</v>
      </c>
      <c r="J44">
        <v>130.9</v>
      </c>
      <c r="K44">
        <v>162.80000000000001</v>
      </c>
      <c r="L44">
        <v>98.7</v>
      </c>
      <c r="M44">
        <v>130.6</v>
      </c>
      <c r="N44">
        <v>124.8</v>
      </c>
      <c r="O44">
        <v>136.4</v>
      </c>
      <c r="P44">
        <v>130.30000000000001</v>
      </c>
      <c r="Q44">
        <v>134.4</v>
      </c>
      <c r="R44">
        <v>133.9</v>
      </c>
      <c r="S44">
        <v>129.80000000000001</v>
      </c>
      <c r="T44">
        <v>133.4</v>
      </c>
      <c r="U44" t="s">
        <v>39</v>
      </c>
      <c r="V44">
        <v>127.5</v>
      </c>
      <c r="W44">
        <v>127.1</v>
      </c>
      <c r="X44">
        <v>124.3</v>
      </c>
      <c r="Y44">
        <v>113.9</v>
      </c>
      <c r="Z44">
        <v>122.3</v>
      </c>
      <c r="AA44">
        <v>127.1</v>
      </c>
      <c r="AB44">
        <v>116.8</v>
      </c>
      <c r="AC44">
        <v>120.9</v>
      </c>
      <c r="AD44">
        <v>127.9</v>
      </c>
    </row>
    <row r="45" spans="1:30" x14ac:dyDescent="0.3">
      <c r="A45" t="s">
        <v>40</v>
      </c>
      <c r="B45">
        <v>2016</v>
      </c>
      <c r="C45" t="s">
        <v>43</v>
      </c>
      <c r="D45">
        <v>124.8</v>
      </c>
      <c r="E45">
        <v>135.1</v>
      </c>
      <c r="F45">
        <v>130.30000000000001</v>
      </c>
      <c r="G45">
        <v>129.6</v>
      </c>
      <c r="H45">
        <v>108.4</v>
      </c>
      <c r="I45">
        <v>118.6</v>
      </c>
      <c r="J45">
        <v>129.19999999999999</v>
      </c>
      <c r="K45">
        <v>176.4</v>
      </c>
      <c r="L45">
        <v>99.1</v>
      </c>
      <c r="M45">
        <v>139.69999999999999</v>
      </c>
      <c r="N45">
        <v>120.6</v>
      </c>
      <c r="O45">
        <v>135.19999999999999</v>
      </c>
      <c r="P45">
        <v>129.1</v>
      </c>
      <c r="Q45">
        <v>140</v>
      </c>
      <c r="R45">
        <v>126.2</v>
      </c>
      <c r="S45">
        <v>120.1</v>
      </c>
      <c r="T45">
        <v>125.3</v>
      </c>
      <c r="U45" t="s">
        <v>88</v>
      </c>
      <c r="V45">
        <v>116</v>
      </c>
      <c r="W45">
        <v>121.8</v>
      </c>
      <c r="X45">
        <v>119.5</v>
      </c>
      <c r="Y45">
        <v>109.1</v>
      </c>
      <c r="Z45">
        <v>118.8</v>
      </c>
      <c r="AA45">
        <v>126.3</v>
      </c>
      <c r="AB45">
        <v>116.2</v>
      </c>
      <c r="AC45">
        <v>117.2</v>
      </c>
      <c r="AD45">
        <v>123.8</v>
      </c>
    </row>
    <row r="46" spans="1:30" x14ac:dyDescent="0.3">
      <c r="A46" t="s">
        <v>42</v>
      </c>
      <c r="B46">
        <v>2016</v>
      </c>
      <c r="C46" t="s">
        <v>43</v>
      </c>
      <c r="D46">
        <v>126.4</v>
      </c>
      <c r="E46">
        <v>134.19999999999999</v>
      </c>
      <c r="F46">
        <v>128.69999999999999</v>
      </c>
      <c r="G46">
        <v>130.30000000000001</v>
      </c>
      <c r="H46">
        <v>114.8</v>
      </c>
      <c r="I46">
        <v>124.9</v>
      </c>
      <c r="J46">
        <v>130.30000000000001</v>
      </c>
      <c r="K46">
        <v>167.4</v>
      </c>
      <c r="L46">
        <v>98.8</v>
      </c>
      <c r="M46">
        <v>133.6</v>
      </c>
      <c r="N46">
        <v>123</v>
      </c>
      <c r="O46">
        <v>135.80000000000001</v>
      </c>
      <c r="P46">
        <v>129.9</v>
      </c>
      <c r="Q46">
        <v>135.9</v>
      </c>
      <c r="R46">
        <v>130.9</v>
      </c>
      <c r="S46">
        <v>125.8</v>
      </c>
      <c r="T46">
        <v>130.19999999999999</v>
      </c>
      <c r="U46" t="s">
        <v>88</v>
      </c>
      <c r="V46">
        <v>123.1</v>
      </c>
      <c r="W46">
        <v>124.6</v>
      </c>
      <c r="X46">
        <v>122.5</v>
      </c>
      <c r="Y46">
        <v>111.4</v>
      </c>
      <c r="Z46">
        <v>120.3</v>
      </c>
      <c r="AA46">
        <v>126.6</v>
      </c>
      <c r="AB46">
        <v>116.6</v>
      </c>
      <c r="AC46">
        <v>119.1</v>
      </c>
      <c r="AD46">
        <v>126</v>
      </c>
    </row>
    <row r="47" spans="1:30" x14ac:dyDescent="0.3">
      <c r="A47" t="s">
        <v>37</v>
      </c>
      <c r="B47">
        <v>2017</v>
      </c>
      <c r="C47" t="s">
        <v>43</v>
      </c>
      <c r="D47">
        <v>133.30000000000001</v>
      </c>
      <c r="E47">
        <v>138.30000000000001</v>
      </c>
      <c r="F47">
        <v>129.30000000000001</v>
      </c>
      <c r="G47">
        <v>137.19999999999999</v>
      </c>
      <c r="H47">
        <v>122.1</v>
      </c>
      <c r="I47">
        <v>138.69999999999999</v>
      </c>
      <c r="J47">
        <v>119.1</v>
      </c>
      <c r="K47">
        <v>156.9</v>
      </c>
      <c r="L47">
        <v>116.2</v>
      </c>
      <c r="M47">
        <v>136</v>
      </c>
      <c r="N47">
        <v>129.4</v>
      </c>
      <c r="O47">
        <v>144.4</v>
      </c>
      <c r="P47">
        <v>133.6</v>
      </c>
      <c r="Q47">
        <v>143.69999999999999</v>
      </c>
      <c r="R47">
        <v>140.9</v>
      </c>
      <c r="S47">
        <v>135.80000000000001</v>
      </c>
      <c r="T47">
        <v>140.19999999999999</v>
      </c>
      <c r="U47" t="s">
        <v>39</v>
      </c>
      <c r="V47">
        <v>133.19999999999999</v>
      </c>
      <c r="W47">
        <v>133.6</v>
      </c>
      <c r="X47">
        <v>130.1</v>
      </c>
      <c r="Y47">
        <v>119.5</v>
      </c>
      <c r="Z47">
        <v>127.7</v>
      </c>
      <c r="AA47">
        <v>134.9</v>
      </c>
      <c r="AB47">
        <v>123.2</v>
      </c>
      <c r="AC47">
        <v>127</v>
      </c>
      <c r="AD47">
        <v>132.6</v>
      </c>
    </row>
    <row r="48" spans="1:30" x14ac:dyDescent="0.3">
      <c r="A48" t="s">
        <v>40</v>
      </c>
      <c r="B48">
        <v>2017</v>
      </c>
      <c r="C48" t="s">
        <v>43</v>
      </c>
      <c r="D48">
        <v>132.80000000000001</v>
      </c>
      <c r="E48">
        <v>139.80000000000001</v>
      </c>
      <c r="F48">
        <v>129.30000000000001</v>
      </c>
      <c r="G48">
        <v>133.5</v>
      </c>
      <c r="H48">
        <v>114.3</v>
      </c>
      <c r="I48">
        <v>131.4</v>
      </c>
      <c r="J48">
        <v>120.2</v>
      </c>
      <c r="K48">
        <v>143.1</v>
      </c>
      <c r="L48">
        <v>119.5</v>
      </c>
      <c r="M48">
        <v>144</v>
      </c>
      <c r="N48">
        <v>123.4</v>
      </c>
      <c r="O48">
        <v>141.9</v>
      </c>
      <c r="P48">
        <v>132.1</v>
      </c>
      <c r="Q48">
        <v>146.30000000000001</v>
      </c>
      <c r="R48">
        <v>130.5</v>
      </c>
      <c r="S48">
        <v>122.5</v>
      </c>
      <c r="T48">
        <v>129.30000000000001</v>
      </c>
      <c r="U48" t="s">
        <v>100</v>
      </c>
      <c r="V48">
        <v>119.2</v>
      </c>
      <c r="W48">
        <v>125.3</v>
      </c>
      <c r="X48">
        <v>122.9</v>
      </c>
      <c r="Y48">
        <v>115.5</v>
      </c>
      <c r="Z48">
        <v>122.2</v>
      </c>
      <c r="AA48">
        <v>132.4</v>
      </c>
      <c r="AB48">
        <v>121.7</v>
      </c>
      <c r="AC48">
        <v>122.4</v>
      </c>
      <c r="AD48">
        <v>128.19999999999999</v>
      </c>
    </row>
    <row r="49" spans="1:30" x14ac:dyDescent="0.3">
      <c r="A49" t="s">
        <v>42</v>
      </c>
      <c r="B49">
        <v>2017</v>
      </c>
      <c r="C49" t="s">
        <v>43</v>
      </c>
      <c r="D49">
        <v>133.1</v>
      </c>
      <c r="E49">
        <v>138.80000000000001</v>
      </c>
      <c r="F49">
        <v>129.30000000000001</v>
      </c>
      <c r="G49">
        <v>135.80000000000001</v>
      </c>
      <c r="H49">
        <v>119.2</v>
      </c>
      <c r="I49">
        <v>135.30000000000001</v>
      </c>
      <c r="J49">
        <v>119.5</v>
      </c>
      <c r="K49">
        <v>152.19999999999999</v>
      </c>
      <c r="L49">
        <v>117.3</v>
      </c>
      <c r="M49">
        <v>138.69999999999999</v>
      </c>
      <c r="N49">
        <v>126.9</v>
      </c>
      <c r="O49">
        <v>143.19999999999999</v>
      </c>
      <c r="P49">
        <v>133</v>
      </c>
      <c r="Q49">
        <v>144.4</v>
      </c>
      <c r="R49">
        <v>136.80000000000001</v>
      </c>
      <c r="S49">
        <v>130.30000000000001</v>
      </c>
      <c r="T49">
        <v>135.9</v>
      </c>
      <c r="U49" t="s">
        <v>100</v>
      </c>
      <c r="V49">
        <v>127.9</v>
      </c>
      <c r="W49">
        <v>129.69999999999999</v>
      </c>
      <c r="X49">
        <v>127.4</v>
      </c>
      <c r="Y49">
        <v>117.4</v>
      </c>
      <c r="Z49">
        <v>124.6</v>
      </c>
      <c r="AA49">
        <v>133.4</v>
      </c>
      <c r="AB49">
        <v>122.6</v>
      </c>
      <c r="AC49">
        <v>124.8</v>
      </c>
      <c r="AD49">
        <v>130.6</v>
      </c>
    </row>
    <row r="50" spans="1:30" x14ac:dyDescent="0.3">
      <c r="A50" t="s">
        <v>37</v>
      </c>
      <c r="B50">
        <v>2018</v>
      </c>
      <c r="C50" t="s">
        <v>43</v>
      </c>
      <c r="D50">
        <v>136.4</v>
      </c>
      <c r="E50">
        <v>143.69999999999999</v>
      </c>
      <c r="F50">
        <v>140.6</v>
      </c>
      <c r="G50">
        <v>141.5</v>
      </c>
      <c r="H50">
        <v>122.9</v>
      </c>
      <c r="I50">
        <v>149.4</v>
      </c>
      <c r="J50">
        <v>142.4</v>
      </c>
      <c r="K50">
        <v>130.19999999999999</v>
      </c>
      <c r="L50">
        <v>117.9</v>
      </c>
      <c r="M50">
        <v>135.6</v>
      </c>
      <c r="N50">
        <v>130.5</v>
      </c>
      <c r="O50">
        <v>151.69999999999999</v>
      </c>
      <c r="P50">
        <v>138.69999999999999</v>
      </c>
      <c r="Q50">
        <v>153.30000000000001</v>
      </c>
      <c r="R50">
        <v>148.69999999999999</v>
      </c>
      <c r="S50">
        <v>142.4</v>
      </c>
      <c r="T50">
        <v>147.80000000000001</v>
      </c>
      <c r="U50" t="s">
        <v>39</v>
      </c>
      <c r="V50">
        <v>142.4</v>
      </c>
      <c r="W50">
        <v>139.9</v>
      </c>
      <c r="X50">
        <v>136.19999999999999</v>
      </c>
      <c r="Y50">
        <v>123.3</v>
      </c>
      <c r="Z50">
        <v>134.30000000000001</v>
      </c>
      <c r="AA50">
        <v>141.5</v>
      </c>
      <c r="AB50">
        <v>128.80000000000001</v>
      </c>
      <c r="AC50">
        <v>132.5</v>
      </c>
      <c r="AD50">
        <v>138.5</v>
      </c>
    </row>
    <row r="51" spans="1:30" x14ac:dyDescent="0.3">
      <c r="A51" t="s">
        <v>40</v>
      </c>
      <c r="B51">
        <v>2018</v>
      </c>
      <c r="C51" t="s">
        <v>43</v>
      </c>
      <c r="D51">
        <v>134.80000000000001</v>
      </c>
      <c r="E51">
        <v>143</v>
      </c>
      <c r="F51">
        <v>139.9</v>
      </c>
      <c r="G51">
        <v>139.9</v>
      </c>
      <c r="H51">
        <v>116.2</v>
      </c>
      <c r="I51">
        <v>135.5</v>
      </c>
      <c r="J51">
        <v>136.9</v>
      </c>
      <c r="K51">
        <v>117</v>
      </c>
      <c r="L51">
        <v>115.4</v>
      </c>
      <c r="M51">
        <v>140.69999999999999</v>
      </c>
      <c r="N51">
        <v>125.9</v>
      </c>
      <c r="O51">
        <v>147.1</v>
      </c>
      <c r="P51">
        <v>135.6</v>
      </c>
      <c r="Q51">
        <v>159.30000000000001</v>
      </c>
      <c r="R51">
        <v>136.30000000000001</v>
      </c>
      <c r="S51">
        <v>126.1</v>
      </c>
      <c r="T51">
        <v>134.69999999999999</v>
      </c>
      <c r="U51" t="s">
        <v>112</v>
      </c>
      <c r="V51">
        <v>127.3</v>
      </c>
      <c r="W51">
        <v>129.9</v>
      </c>
      <c r="X51">
        <v>129.80000000000001</v>
      </c>
      <c r="Y51">
        <v>117.4</v>
      </c>
      <c r="Z51">
        <v>126.5</v>
      </c>
      <c r="AA51">
        <v>137.19999999999999</v>
      </c>
      <c r="AB51">
        <v>126.2</v>
      </c>
      <c r="AC51">
        <v>126.5</v>
      </c>
      <c r="AD51">
        <v>134</v>
      </c>
    </row>
    <row r="52" spans="1:30" x14ac:dyDescent="0.3">
      <c r="A52" t="s">
        <v>42</v>
      </c>
      <c r="B52">
        <v>2018</v>
      </c>
      <c r="C52" t="s">
        <v>43</v>
      </c>
      <c r="D52">
        <v>135.9</v>
      </c>
      <c r="E52">
        <v>143.5</v>
      </c>
      <c r="F52">
        <v>140.30000000000001</v>
      </c>
      <c r="G52">
        <v>140.9</v>
      </c>
      <c r="H52">
        <v>120.4</v>
      </c>
      <c r="I52">
        <v>142.9</v>
      </c>
      <c r="J52">
        <v>140.5</v>
      </c>
      <c r="K52">
        <v>125.8</v>
      </c>
      <c r="L52">
        <v>117.1</v>
      </c>
      <c r="M52">
        <v>137.30000000000001</v>
      </c>
      <c r="N52">
        <v>128.6</v>
      </c>
      <c r="O52">
        <v>149.6</v>
      </c>
      <c r="P52">
        <v>137.6</v>
      </c>
      <c r="Q52">
        <v>154.9</v>
      </c>
      <c r="R52">
        <v>143.80000000000001</v>
      </c>
      <c r="S52">
        <v>135.6</v>
      </c>
      <c r="T52">
        <v>142.6</v>
      </c>
      <c r="U52" t="s">
        <v>112</v>
      </c>
      <c r="V52">
        <v>136.69999999999999</v>
      </c>
      <c r="W52">
        <v>135.19999999999999</v>
      </c>
      <c r="X52">
        <v>133.80000000000001</v>
      </c>
      <c r="Y52">
        <v>120.2</v>
      </c>
      <c r="Z52">
        <v>129.9</v>
      </c>
      <c r="AA52">
        <v>139</v>
      </c>
      <c r="AB52">
        <v>127.7</v>
      </c>
      <c r="AC52">
        <v>129.6</v>
      </c>
      <c r="AD52">
        <v>136.4</v>
      </c>
    </row>
    <row r="53" spans="1:30" x14ac:dyDescent="0.3">
      <c r="A53" t="s">
        <v>37</v>
      </c>
      <c r="B53">
        <v>2019</v>
      </c>
      <c r="C53" t="s">
        <v>43</v>
      </c>
      <c r="D53">
        <v>136.80000000000001</v>
      </c>
      <c r="E53">
        <v>153</v>
      </c>
      <c r="F53">
        <v>139.1</v>
      </c>
      <c r="G53">
        <v>142.5</v>
      </c>
      <c r="H53">
        <v>124.1</v>
      </c>
      <c r="I53">
        <v>135.80000000000001</v>
      </c>
      <c r="J53">
        <v>128.69999999999999</v>
      </c>
      <c r="K53">
        <v>121.5</v>
      </c>
      <c r="L53">
        <v>108.3</v>
      </c>
      <c r="M53">
        <v>139.19999999999999</v>
      </c>
      <c r="N53">
        <v>137.4</v>
      </c>
      <c r="O53">
        <v>156.19999999999999</v>
      </c>
      <c r="P53">
        <v>137.19999999999999</v>
      </c>
      <c r="Q53">
        <v>162.80000000000001</v>
      </c>
      <c r="R53">
        <v>150.5</v>
      </c>
      <c r="S53">
        <v>146.1</v>
      </c>
      <c r="T53">
        <v>149.9</v>
      </c>
      <c r="U53" t="s">
        <v>39</v>
      </c>
      <c r="V53">
        <v>145.30000000000001</v>
      </c>
      <c r="W53">
        <v>150.1</v>
      </c>
      <c r="X53">
        <v>149.9</v>
      </c>
      <c r="Y53">
        <v>129.19999999999999</v>
      </c>
      <c r="Z53">
        <v>143.4</v>
      </c>
      <c r="AA53">
        <v>155.5</v>
      </c>
      <c r="AB53">
        <v>134.9</v>
      </c>
      <c r="AC53">
        <v>142.19999999999999</v>
      </c>
      <c r="AD53">
        <v>141</v>
      </c>
    </row>
    <row r="54" spans="1:30" x14ac:dyDescent="0.3">
      <c r="A54" t="s">
        <v>40</v>
      </c>
      <c r="B54">
        <v>2019</v>
      </c>
      <c r="C54" t="s">
        <v>43</v>
      </c>
      <c r="D54">
        <v>139.4</v>
      </c>
      <c r="E54">
        <v>150.1</v>
      </c>
      <c r="F54">
        <v>145.30000000000001</v>
      </c>
      <c r="G54">
        <v>141.69999999999999</v>
      </c>
      <c r="H54">
        <v>118.4</v>
      </c>
      <c r="I54">
        <v>137</v>
      </c>
      <c r="J54">
        <v>131.6</v>
      </c>
      <c r="K54">
        <v>119.9</v>
      </c>
      <c r="L54">
        <v>110.4</v>
      </c>
      <c r="M54">
        <v>140.80000000000001</v>
      </c>
      <c r="N54">
        <v>128.30000000000001</v>
      </c>
      <c r="O54">
        <v>153.5</v>
      </c>
      <c r="P54">
        <v>138</v>
      </c>
      <c r="Q54">
        <v>164.9</v>
      </c>
      <c r="R54">
        <v>143.30000000000001</v>
      </c>
      <c r="S54">
        <v>130.80000000000001</v>
      </c>
      <c r="T54">
        <v>141.4</v>
      </c>
      <c r="U54" t="s">
        <v>124</v>
      </c>
      <c r="V54">
        <v>127.1</v>
      </c>
      <c r="W54">
        <v>136.6</v>
      </c>
      <c r="X54">
        <v>138.5</v>
      </c>
      <c r="Y54">
        <v>119.2</v>
      </c>
      <c r="Z54">
        <v>132.19999999999999</v>
      </c>
      <c r="AA54">
        <v>146.6</v>
      </c>
      <c r="AB54">
        <v>133</v>
      </c>
      <c r="AC54">
        <v>132.4</v>
      </c>
      <c r="AD54">
        <v>138.6</v>
      </c>
    </row>
    <row r="55" spans="1:30" x14ac:dyDescent="0.3">
      <c r="A55" t="s">
        <v>42</v>
      </c>
      <c r="B55">
        <v>2019</v>
      </c>
      <c r="C55" t="s">
        <v>43</v>
      </c>
      <c r="D55">
        <v>137.6</v>
      </c>
      <c r="E55">
        <v>152</v>
      </c>
      <c r="F55">
        <v>141.5</v>
      </c>
      <c r="G55">
        <v>142.19999999999999</v>
      </c>
      <c r="H55">
        <v>122</v>
      </c>
      <c r="I55">
        <v>136.4</v>
      </c>
      <c r="J55">
        <v>129.69999999999999</v>
      </c>
      <c r="K55">
        <v>121</v>
      </c>
      <c r="L55">
        <v>109</v>
      </c>
      <c r="M55">
        <v>139.69999999999999</v>
      </c>
      <c r="N55">
        <v>133.6</v>
      </c>
      <c r="O55">
        <v>154.9</v>
      </c>
      <c r="P55">
        <v>137.5</v>
      </c>
      <c r="Q55">
        <v>163.4</v>
      </c>
      <c r="R55">
        <v>147.69999999999999</v>
      </c>
      <c r="S55">
        <v>139.69999999999999</v>
      </c>
      <c r="T55">
        <v>146.5</v>
      </c>
      <c r="U55" t="s">
        <v>124</v>
      </c>
      <c r="V55">
        <v>138.4</v>
      </c>
      <c r="W55">
        <v>143.69999999999999</v>
      </c>
      <c r="X55">
        <v>145.6</v>
      </c>
      <c r="Y55">
        <v>123.9</v>
      </c>
      <c r="Z55">
        <v>137.1</v>
      </c>
      <c r="AA55">
        <v>150.30000000000001</v>
      </c>
      <c r="AB55">
        <v>134.1</v>
      </c>
      <c r="AC55">
        <v>137.4</v>
      </c>
      <c r="AD55">
        <v>139.9</v>
      </c>
    </row>
    <row r="56" spans="1:30" x14ac:dyDescent="0.3">
      <c r="A56" t="s">
        <v>37</v>
      </c>
      <c r="B56">
        <v>2020</v>
      </c>
      <c r="C56" t="s">
        <v>43</v>
      </c>
      <c r="D56">
        <v>144.19999999999999</v>
      </c>
      <c r="E56">
        <v>167.5</v>
      </c>
      <c r="F56">
        <v>150.9</v>
      </c>
      <c r="G56">
        <v>150.9</v>
      </c>
      <c r="H56">
        <v>133.69999999999999</v>
      </c>
      <c r="I56">
        <v>140.69999999999999</v>
      </c>
      <c r="J56">
        <v>165.1</v>
      </c>
      <c r="K56">
        <v>141.80000000000001</v>
      </c>
      <c r="L56">
        <v>113.1</v>
      </c>
      <c r="M56">
        <v>152.80000000000001</v>
      </c>
      <c r="N56">
        <v>140.1</v>
      </c>
      <c r="O56">
        <v>159.19999999999999</v>
      </c>
      <c r="P56">
        <v>149.80000000000001</v>
      </c>
      <c r="Q56">
        <v>169.4</v>
      </c>
      <c r="R56">
        <v>153</v>
      </c>
      <c r="S56">
        <v>147.5</v>
      </c>
      <c r="T56">
        <v>152.30000000000001</v>
      </c>
      <c r="U56" t="s">
        <v>39</v>
      </c>
      <c r="V56">
        <v>152.30000000000001</v>
      </c>
      <c r="W56">
        <v>151.80000000000001</v>
      </c>
      <c r="X56">
        <v>156.19999999999999</v>
      </c>
      <c r="Y56">
        <v>136</v>
      </c>
      <c r="Z56">
        <v>150.4</v>
      </c>
      <c r="AA56">
        <v>161.9</v>
      </c>
      <c r="AB56">
        <v>143.4</v>
      </c>
      <c r="AC56">
        <v>148.4</v>
      </c>
      <c r="AD56">
        <v>150.4</v>
      </c>
    </row>
    <row r="57" spans="1:30" x14ac:dyDescent="0.3">
      <c r="A57" t="s">
        <v>40</v>
      </c>
      <c r="B57">
        <v>2020</v>
      </c>
      <c r="C57" t="s">
        <v>43</v>
      </c>
      <c r="D57">
        <v>146.19999999999999</v>
      </c>
      <c r="E57">
        <v>167.6</v>
      </c>
      <c r="F57">
        <v>153.1</v>
      </c>
      <c r="G57">
        <v>150.69999999999999</v>
      </c>
      <c r="H57">
        <v>127.4</v>
      </c>
      <c r="I57">
        <v>143.1</v>
      </c>
      <c r="J57">
        <v>181.7</v>
      </c>
      <c r="K57">
        <v>139.6</v>
      </c>
      <c r="L57">
        <v>114.6</v>
      </c>
      <c r="M57">
        <v>150.4</v>
      </c>
      <c r="N57">
        <v>131.5</v>
      </c>
      <c r="O57">
        <v>159</v>
      </c>
      <c r="P57">
        <v>151.69999999999999</v>
      </c>
      <c r="Q57">
        <v>172</v>
      </c>
      <c r="R57">
        <v>147.30000000000001</v>
      </c>
      <c r="S57">
        <v>133.5</v>
      </c>
      <c r="T57">
        <v>145.19999999999999</v>
      </c>
      <c r="U57" t="s">
        <v>135</v>
      </c>
      <c r="V57">
        <v>138.9</v>
      </c>
      <c r="W57">
        <v>140.4</v>
      </c>
      <c r="X57">
        <v>144.4</v>
      </c>
      <c r="Y57">
        <v>125.2</v>
      </c>
      <c r="Z57">
        <v>137.69999999999999</v>
      </c>
      <c r="AA57">
        <v>152.19999999999999</v>
      </c>
      <c r="AB57">
        <v>143.5</v>
      </c>
      <c r="AC57">
        <v>138.4</v>
      </c>
      <c r="AD57">
        <v>147.69999999999999</v>
      </c>
    </row>
    <row r="58" spans="1:30" x14ac:dyDescent="0.3">
      <c r="A58" t="s">
        <v>42</v>
      </c>
      <c r="B58">
        <v>2020</v>
      </c>
      <c r="C58" t="s">
        <v>43</v>
      </c>
      <c r="D58">
        <v>144.80000000000001</v>
      </c>
      <c r="E58">
        <v>167.5</v>
      </c>
      <c r="F58">
        <v>151.80000000000001</v>
      </c>
      <c r="G58">
        <v>150.80000000000001</v>
      </c>
      <c r="H58">
        <v>131.4</v>
      </c>
      <c r="I58">
        <v>141.80000000000001</v>
      </c>
      <c r="J58">
        <v>170.7</v>
      </c>
      <c r="K58">
        <v>141.1</v>
      </c>
      <c r="L58">
        <v>113.6</v>
      </c>
      <c r="M58">
        <v>152</v>
      </c>
      <c r="N58">
        <v>136.5</v>
      </c>
      <c r="O58">
        <v>159.1</v>
      </c>
      <c r="P58">
        <v>150.5</v>
      </c>
      <c r="Q58">
        <v>170.1</v>
      </c>
      <c r="R58">
        <v>150.80000000000001</v>
      </c>
      <c r="S58">
        <v>141.69999999999999</v>
      </c>
      <c r="T58">
        <v>149.5</v>
      </c>
      <c r="U58" t="s">
        <v>135</v>
      </c>
      <c r="V58">
        <v>147.19999999999999</v>
      </c>
      <c r="W58">
        <v>146.4</v>
      </c>
      <c r="X58">
        <v>151.69999999999999</v>
      </c>
      <c r="Y58">
        <v>130.30000000000001</v>
      </c>
      <c r="Z58">
        <v>143.19999999999999</v>
      </c>
      <c r="AA58">
        <v>156.19999999999999</v>
      </c>
      <c r="AB58">
        <v>143.4</v>
      </c>
      <c r="AC58">
        <v>143.6</v>
      </c>
      <c r="AD58">
        <v>149.1</v>
      </c>
    </row>
    <row r="59" spans="1:30" x14ac:dyDescent="0.3">
      <c r="A59" t="s">
        <v>37</v>
      </c>
      <c r="B59">
        <v>2021</v>
      </c>
      <c r="C59" t="s">
        <v>43</v>
      </c>
      <c r="D59">
        <v>142.80000000000001</v>
      </c>
      <c r="E59">
        <v>184</v>
      </c>
      <c r="F59">
        <v>168</v>
      </c>
      <c r="G59">
        <v>154.4</v>
      </c>
      <c r="H59">
        <v>163</v>
      </c>
      <c r="I59">
        <v>147.80000000000001</v>
      </c>
      <c r="J59">
        <v>149.69999999999999</v>
      </c>
      <c r="K59">
        <v>158.30000000000001</v>
      </c>
      <c r="L59">
        <v>111.8</v>
      </c>
      <c r="M59">
        <v>165</v>
      </c>
      <c r="N59">
        <v>160</v>
      </c>
      <c r="O59">
        <v>165.8</v>
      </c>
      <c r="P59">
        <v>154.69999999999999</v>
      </c>
      <c r="Q59">
        <v>186.5</v>
      </c>
      <c r="R59">
        <v>159.1</v>
      </c>
      <c r="S59">
        <v>153.9</v>
      </c>
      <c r="T59">
        <v>158.4</v>
      </c>
      <c r="U59" t="s">
        <v>39</v>
      </c>
      <c r="V59">
        <v>154.4</v>
      </c>
      <c r="W59">
        <v>154.80000000000001</v>
      </c>
      <c r="X59">
        <v>164.3</v>
      </c>
      <c r="Y59">
        <v>150.19999999999999</v>
      </c>
      <c r="Z59">
        <v>157</v>
      </c>
      <c r="AA59">
        <v>163.6</v>
      </c>
      <c r="AB59">
        <v>155.19999999999999</v>
      </c>
      <c r="AC59">
        <v>157.19999999999999</v>
      </c>
      <c r="AD59">
        <v>156.69999999999999</v>
      </c>
    </row>
    <row r="60" spans="1:30" x14ac:dyDescent="0.3">
      <c r="A60" t="s">
        <v>40</v>
      </c>
      <c r="B60">
        <v>2021</v>
      </c>
      <c r="C60" t="s">
        <v>43</v>
      </c>
      <c r="D60">
        <v>147.6</v>
      </c>
      <c r="E60">
        <v>191.2</v>
      </c>
      <c r="F60">
        <v>169.9</v>
      </c>
      <c r="G60">
        <v>155.1</v>
      </c>
      <c r="H60">
        <v>151.4</v>
      </c>
      <c r="I60">
        <v>154</v>
      </c>
      <c r="J60">
        <v>180.2</v>
      </c>
      <c r="K60">
        <v>159.80000000000001</v>
      </c>
      <c r="L60">
        <v>114.9</v>
      </c>
      <c r="M60">
        <v>162.5</v>
      </c>
      <c r="N60">
        <v>149.19999999999999</v>
      </c>
      <c r="O60">
        <v>169.4</v>
      </c>
      <c r="P60">
        <v>160.80000000000001</v>
      </c>
      <c r="Q60">
        <v>193.3</v>
      </c>
      <c r="R60">
        <v>154.19999999999999</v>
      </c>
      <c r="S60">
        <v>138.19999999999999</v>
      </c>
      <c r="T60">
        <v>151.80000000000001</v>
      </c>
      <c r="U60" t="s">
        <v>145</v>
      </c>
      <c r="V60">
        <v>149.1</v>
      </c>
      <c r="W60">
        <v>146.5</v>
      </c>
      <c r="X60">
        <v>156.30000000000001</v>
      </c>
      <c r="Y60">
        <v>140.5</v>
      </c>
      <c r="Z60">
        <v>147.30000000000001</v>
      </c>
      <c r="AA60">
        <v>156.6</v>
      </c>
      <c r="AB60">
        <v>156.69999999999999</v>
      </c>
      <c r="AC60">
        <v>149.30000000000001</v>
      </c>
      <c r="AD60">
        <v>156.5</v>
      </c>
    </row>
    <row r="61" spans="1:30" x14ac:dyDescent="0.3">
      <c r="A61" t="s">
        <v>42</v>
      </c>
      <c r="B61">
        <v>2021</v>
      </c>
      <c r="C61" t="s">
        <v>43</v>
      </c>
      <c r="D61">
        <v>144.30000000000001</v>
      </c>
      <c r="E61">
        <v>186.5</v>
      </c>
      <c r="F61">
        <v>168.7</v>
      </c>
      <c r="G61">
        <v>154.69999999999999</v>
      </c>
      <c r="H61">
        <v>158.69999999999999</v>
      </c>
      <c r="I61">
        <v>150.69999999999999</v>
      </c>
      <c r="J61">
        <v>160</v>
      </c>
      <c r="K61">
        <v>158.80000000000001</v>
      </c>
      <c r="L61">
        <v>112.8</v>
      </c>
      <c r="M61">
        <v>164.2</v>
      </c>
      <c r="N61">
        <v>155.5</v>
      </c>
      <c r="O61">
        <v>167.5</v>
      </c>
      <c r="P61">
        <v>156.9</v>
      </c>
      <c r="Q61">
        <v>188.3</v>
      </c>
      <c r="R61">
        <v>157.19999999999999</v>
      </c>
      <c r="S61">
        <v>147.4</v>
      </c>
      <c r="T61">
        <v>155.80000000000001</v>
      </c>
      <c r="U61" t="s">
        <v>145</v>
      </c>
      <c r="V61">
        <v>152.4</v>
      </c>
      <c r="W61">
        <v>150.9</v>
      </c>
      <c r="X61">
        <v>161.30000000000001</v>
      </c>
      <c r="Y61">
        <v>145.1</v>
      </c>
      <c r="Z61">
        <v>151.5</v>
      </c>
      <c r="AA61">
        <v>159.5</v>
      </c>
      <c r="AB61">
        <v>155.80000000000001</v>
      </c>
      <c r="AC61">
        <v>153.4</v>
      </c>
      <c r="AD61">
        <v>156.6</v>
      </c>
    </row>
    <row r="62" spans="1:30" x14ac:dyDescent="0.3">
      <c r="A62" t="s">
        <v>37</v>
      </c>
      <c r="B62">
        <v>2022</v>
      </c>
      <c r="C62" t="s">
        <v>43</v>
      </c>
      <c r="D62">
        <v>148.80000000000001</v>
      </c>
      <c r="E62">
        <v>198.1</v>
      </c>
      <c r="F62">
        <v>175.5</v>
      </c>
      <c r="G62">
        <v>160.69999999999999</v>
      </c>
      <c r="H62">
        <v>192.6</v>
      </c>
      <c r="I62">
        <v>151.4</v>
      </c>
      <c r="J62">
        <v>155.19999999999999</v>
      </c>
      <c r="K62">
        <v>163.9</v>
      </c>
      <c r="L62">
        <v>118.1</v>
      </c>
      <c r="M62">
        <v>175.4</v>
      </c>
      <c r="N62">
        <v>170.5</v>
      </c>
      <c r="O62">
        <v>176.3</v>
      </c>
      <c r="P62">
        <v>163.9</v>
      </c>
      <c r="Q62">
        <v>191.5</v>
      </c>
      <c r="R62">
        <v>174.1</v>
      </c>
      <c r="S62">
        <v>171</v>
      </c>
      <c r="T62">
        <v>173.7</v>
      </c>
      <c r="U62" t="s">
        <v>39</v>
      </c>
      <c r="V62">
        <v>167.4</v>
      </c>
      <c r="W62">
        <v>165.7</v>
      </c>
      <c r="X62">
        <v>175.3</v>
      </c>
      <c r="Y62">
        <v>161.19999999999999</v>
      </c>
      <c r="Z62">
        <v>165.5</v>
      </c>
      <c r="AA62">
        <v>170.3</v>
      </c>
      <c r="AB62">
        <v>164.5</v>
      </c>
      <c r="AC62">
        <v>167.3</v>
      </c>
      <c r="AD62">
        <v>166.7</v>
      </c>
    </row>
    <row r="63" spans="1:30" x14ac:dyDescent="0.3">
      <c r="A63" t="s">
        <v>40</v>
      </c>
      <c r="B63">
        <v>2022</v>
      </c>
      <c r="C63" t="s">
        <v>43</v>
      </c>
      <c r="D63">
        <v>152.5</v>
      </c>
      <c r="E63">
        <v>205.2</v>
      </c>
      <c r="F63">
        <v>176.4</v>
      </c>
      <c r="G63">
        <v>160.6</v>
      </c>
      <c r="H63">
        <v>171.5</v>
      </c>
      <c r="I63">
        <v>156.4</v>
      </c>
      <c r="J63">
        <v>198</v>
      </c>
      <c r="K63">
        <v>163.19999999999999</v>
      </c>
      <c r="L63">
        <v>120.6</v>
      </c>
      <c r="M63">
        <v>172.2</v>
      </c>
      <c r="N63">
        <v>156.69999999999999</v>
      </c>
      <c r="O63">
        <v>180</v>
      </c>
      <c r="P63">
        <v>170.2</v>
      </c>
      <c r="Q63">
        <v>196.5</v>
      </c>
      <c r="R63">
        <v>165.7</v>
      </c>
      <c r="S63">
        <v>150.4</v>
      </c>
      <c r="T63">
        <v>163.4</v>
      </c>
      <c r="U63" t="s">
        <v>157</v>
      </c>
      <c r="V63">
        <v>163</v>
      </c>
      <c r="W63">
        <v>157.4</v>
      </c>
      <c r="X63">
        <v>167.2</v>
      </c>
      <c r="Y63">
        <v>153.1</v>
      </c>
      <c r="Z63">
        <v>159.5</v>
      </c>
      <c r="AA63">
        <v>162</v>
      </c>
      <c r="AB63">
        <v>164.2</v>
      </c>
      <c r="AC63">
        <v>159.4</v>
      </c>
      <c r="AD63">
        <v>165.5</v>
      </c>
    </row>
    <row r="64" spans="1:30" x14ac:dyDescent="0.3">
      <c r="A64" t="s">
        <v>42</v>
      </c>
      <c r="B64">
        <v>2022</v>
      </c>
      <c r="C64" t="s">
        <v>43</v>
      </c>
      <c r="D64">
        <v>150</v>
      </c>
      <c r="E64">
        <v>200.6</v>
      </c>
      <c r="F64">
        <v>175.8</v>
      </c>
      <c r="G64">
        <v>160.69999999999999</v>
      </c>
      <c r="H64">
        <v>184.9</v>
      </c>
      <c r="I64">
        <v>153.69999999999999</v>
      </c>
      <c r="J64">
        <v>169.7</v>
      </c>
      <c r="K64">
        <v>163.69999999999999</v>
      </c>
      <c r="L64">
        <v>118.9</v>
      </c>
      <c r="M64">
        <v>174.3</v>
      </c>
      <c r="N64">
        <v>164.7</v>
      </c>
      <c r="O64">
        <v>178</v>
      </c>
      <c r="P64">
        <v>166.2</v>
      </c>
      <c r="Q64">
        <v>192.8</v>
      </c>
      <c r="R64">
        <v>170.8</v>
      </c>
      <c r="S64">
        <v>162.4</v>
      </c>
      <c r="T64">
        <v>169.6</v>
      </c>
      <c r="U64" t="s">
        <v>157</v>
      </c>
      <c r="V64">
        <v>165.7</v>
      </c>
      <c r="W64">
        <v>161.80000000000001</v>
      </c>
      <c r="X64">
        <v>172.2</v>
      </c>
      <c r="Y64">
        <v>156.9</v>
      </c>
      <c r="Z64">
        <v>162.1</v>
      </c>
      <c r="AA64">
        <v>165.4</v>
      </c>
      <c r="AB64">
        <v>164.4</v>
      </c>
      <c r="AC64">
        <v>163.5</v>
      </c>
      <c r="AD64">
        <v>166.1</v>
      </c>
    </row>
    <row r="65" spans="1:30" x14ac:dyDescent="0.3">
      <c r="A65" t="s">
        <v>37</v>
      </c>
      <c r="B65">
        <v>2023</v>
      </c>
      <c r="C65" t="s">
        <v>43</v>
      </c>
      <c r="D65">
        <v>174.2</v>
      </c>
      <c r="E65">
        <v>205.2</v>
      </c>
      <c r="F65">
        <v>173.9</v>
      </c>
      <c r="G65">
        <v>177</v>
      </c>
      <c r="H65">
        <v>183.4</v>
      </c>
      <c r="I65">
        <v>167.2</v>
      </c>
      <c r="J65">
        <v>140.9</v>
      </c>
      <c r="K65">
        <v>170.4</v>
      </c>
      <c r="L65">
        <v>119.1</v>
      </c>
      <c r="M65">
        <v>212.1</v>
      </c>
      <c r="N65">
        <v>177.6</v>
      </c>
      <c r="O65">
        <v>189.9</v>
      </c>
      <c r="P65">
        <v>174.8</v>
      </c>
      <c r="Q65">
        <v>198.3</v>
      </c>
      <c r="R65">
        <v>190</v>
      </c>
      <c r="S65">
        <v>187</v>
      </c>
      <c r="T65">
        <v>189.6</v>
      </c>
      <c r="U65" t="s">
        <v>39</v>
      </c>
      <c r="V65">
        <v>181.6</v>
      </c>
      <c r="W65">
        <v>178.6</v>
      </c>
      <c r="X65">
        <v>186.6</v>
      </c>
      <c r="Y65">
        <v>169</v>
      </c>
      <c r="Z65">
        <v>172.8</v>
      </c>
      <c r="AA65">
        <v>178.5</v>
      </c>
      <c r="AB65">
        <v>180.7</v>
      </c>
      <c r="AC65">
        <v>177.9</v>
      </c>
      <c r="AD65">
        <v>178</v>
      </c>
    </row>
    <row r="66" spans="1:30" x14ac:dyDescent="0.3">
      <c r="A66" t="s">
        <v>40</v>
      </c>
      <c r="B66">
        <v>2023</v>
      </c>
      <c r="C66" t="s">
        <v>43</v>
      </c>
      <c r="D66">
        <v>174.7</v>
      </c>
      <c r="E66">
        <v>212.2</v>
      </c>
      <c r="F66">
        <v>177.2</v>
      </c>
      <c r="G66">
        <v>177.9</v>
      </c>
      <c r="H66">
        <v>172.2</v>
      </c>
      <c r="I66">
        <v>172.1</v>
      </c>
      <c r="J66">
        <v>175.8</v>
      </c>
      <c r="K66">
        <v>172.2</v>
      </c>
      <c r="L66">
        <v>121.9</v>
      </c>
      <c r="M66">
        <v>204.8</v>
      </c>
      <c r="N66">
        <v>164.9</v>
      </c>
      <c r="O66">
        <v>196.6</v>
      </c>
      <c r="P66">
        <v>180.7</v>
      </c>
      <c r="Q66">
        <v>202.7</v>
      </c>
      <c r="R66">
        <v>180.3</v>
      </c>
      <c r="S66">
        <v>167</v>
      </c>
      <c r="T66">
        <v>178.2</v>
      </c>
      <c r="U66" t="s">
        <v>169</v>
      </c>
      <c r="V66">
        <v>182.8</v>
      </c>
      <c r="W66">
        <v>169.2</v>
      </c>
      <c r="X66">
        <v>180.8</v>
      </c>
      <c r="Y66">
        <v>159.80000000000001</v>
      </c>
      <c r="Z66">
        <v>168.4</v>
      </c>
      <c r="AA66">
        <v>172.5</v>
      </c>
      <c r="AB66">
        <v>181.4</v>
      </c>
      <c r="AC66">
        <v>170</v>
      </c>
      <c r="AD66">
        <v>176.3</v>
      </c>
    </row>
    <row r="67" spans="1:30" x14ac:dyDescent="0.3">
      <c r="A67" t="s">
        <v>42</v>
      </c>
      <c r="B67">
        <v>2023</v>
      </c>
      <c r="C67" t="s">
        <v>43</v>
      </c>
      <c r="D67">
        <v>174.4</v>
      </c>
      <c r="E67">
        <v>207.7</v>
      </c>
      <c r="F67">
        <v>175.2</v>
      </c>
      <c r="G67">
        <v>177.3</v>
      </c>
      <c r="H67">
        <v>179.3</v>
      </c>
      <c r="I67">
        <v>169.5</v>
      </c>
      <c r="J67">
        <v>152.69999999999999</v>
      </c>
      <c r="K67">
        <v>171</v>
      </c>
      <c r="L67">
        <v>120</v>
      </c>
      <c r="M67">
        <v>209.7</v>
      </c>
      <c r="N67">
        <v>172.3</v>
      </c>
      <c r="O67">
        <v>193</v>
      </c>
      <c r="P67">
        <v>177</v>
      </c>
      <c r="Q67">
        <v>199.5</v>
      </c>
      <c r="R67">
        <v>186.2</v>
      </c>
      <c r="S67">
        <v>178.7</v>
      </c>
      <c r="T67">
        <v>185.1</v>
      </c>
      <c r="U67" t="s">
        <v>169</v>
      </c>
      <c r="V67">
        <v>182.1</v>
      </c>
      <c r="W67">
        <v>174.2</v>
      </c>
      <c r="X67">
        <v>184.4</v>
      </c>
      <c r="Y67">
        <v>164.2</v>
      </c>
      <c r="Z67">
        <v>170.3</v>
      </c>
      <c r="AA67">
        <v>175</v>
      </c>
      <c r="AB67">
        <v>181</v>
      </c>
      <c r="AC67">
        <v>174.1</v>
      </c>
      <c r="AD67">
        <v>177.2</v>
      </c>
    </row>
    <row r="68" spans="1:30" x14ac:dyDescent="0.3">
      <c r="A68" t="s">
        <v>37</v>
      </c>
      <c r="B68">
        <v>2013</v>
      </c>
      <c r="C68" t="s">
        <v>45</v>
      </c>
      <c r="D68">
        <v>110.2</v>
      </c>
      <c r="E68">
        <v>108.8</v>
      </c>
      <c r="F68">
        <v>109.9</v>
      </c>
      <c r="G68">
        <v>105.6</v>
      </c>
      <c r="H68">
        <v>106.2</v>
      </c>
      <c r="I68">
        <v>105.7</v>
      </c>
      <c r="J68">
        <v>101.4</v>
      </c>
      <c r="K68">
        <v>105.7</v>
      </c>
      <c r="L68">
        <v>105</v>
      </c>
      <c r="M68">
        <v>103.3</v>
      </c>
      <c r="N68">
        <v>105.6</v>
      </c>
      <c r="O68">
        <v>108.2</v>
      </c>
      <c r="P68">
        <v>106.6</v>
      </c>
      <c r="Q68">
        <v>106.5</v>
      </c>
      <c r="R68">
        <v>107.6</v>
      </c>
      <c r="S68">
        <v>106.8</v>
      </c>
      <c r="T68">
        <v>107.5</v>
      </c>
      <c r="U68" t="s">
        <v>39</v>
      </c>
      <c r="V68">
        <v>106.1</v>
      </c>
      <c r="W68">
        <v>105.6</v>
      </c>
      <c r="X68">
        <v>104.7</v>
      </c>
      <c r="Y68">
        <v>104.6</v>
      </c>
      <c r="Z68">
        <v>104</v>
      </c>
      <c r="AA68">
        <v>104.3</v>
      </c>
      <c r="AB68">
        <v>104.3</v>
      </c>
      <c r="AC68">
        <v>104.6</v>
      </c>
      <c r="AD68">
        <v>106</v>
      </c>
    </row>
    <row r="69" spans="1:30" x14ac:dyDescent="0.3">
      <c r="A69" t="s">
        <v>40</v>
      </c>
      <c r="B69">
        <v>2013</v>
      </c>
      <c r="C69" t="s">
        <v>45</v>
      </c>
      <c r="D69">
        <v>113.9</v>
      </c>
      <c r="E69">
        <v>111.4</v>
      </c>
      <c r="F69">
        <v>113.2</v>
      </c>
      <c r="G69">
        <v>104.3</v>
      </c>
      <c r="H69">
        <v>102.7</v>
      </c>
      <c r="I69">
        <v>104.9</v>
      </c>
      <c r="J69">
        <v>103.8</v>
      </c>
      <c r="K69">
        <v>103.5</v>
      </c>
      <c r="L69">
        <v>102.6</v>
      </c>
      <c r="M69">
        <v>102.4</v>
      </c>
      <c r="N69">
        <v>107</v>
      </c>
      <c r="O69">
        <v>109.8</v>
      </c>
      <c r="P69">
        <v>107.3</v>
      </c>
      <c r="Q69">
        <v>106.8</v>
      </c>
      <c r="R69">
        <v>107.2</v>
      </c>
      <c r="S69">
        <v>106</v>
      </c>
      <c r="T69">
        <v>107</v>
      </c>
      <c r="U69" t="s">
        <v>44</v>
      </c>
      <c r="V69">
        <v>106</v>
      </c>
      <c r="W69">
        <v>105.7</v>
      </c>
      <c r="X69">
        <v>105.2</v>
      </c>
      <c r="Y69">
        <v>105.5</v>
      </c>
      <c r="Z69">
        <v>103.5</v>
      </c>
      <c r="AA69">
        <v>103.8</v>
      </c>
      <c r="AB69">
        <v>104.2</v>
      </c>
      <c r="AC69">
        <v>104.9</v>
      </c>
      <c r="AD69">
        <v>105</v>
      </c>
    </row>
    <row r="70" spans="1:30" x14ac:dyDescent="0.3">
      <c r="A70" t="s">
        <v>42</v>
      </c>
      <c r="B70">
        <v>2013</v>
      </c>
      <c r="C70" t="s">
        <v>45</v>
      </c>
      <c r="D70">
        <v>111.4</v>
      </c>
      <c r="E70">
        <v>109.7</v>
      </c>
      <c r="F70">
        <v>111.2</v>
      </c>
      <c r="G70">
        <v>105.1</v>
      </c>
      <c r="H70">
        <v>104.9</v>
      </c>
      <c r="I70">
        <v>105.3</v>
      </c>
      <c r="J70">
        <v>102.2</v>
      </c>
      <c r="K70">
        <v>105</v>
      </c>
      <c r="L70">
        <v>104.2</v>
      </c>
      <c r="M70">
        <v>103</v>
      </c>
      <c r="N70">
        <v>106.2</v>
      </c>
      <c r="O70">
        <v>108.9</v>
      </c>
      <c r="P70">
        <v>106.9</v>
      </c>
      <c r="Q70">
        <v>106.6</v>
      </c>
      <c r="R70">
        <v>107.4</v>
      </c>
      <c r="S70">
        <v>106.5</v>
      </c>
      <c r="T70">
        <v>107.3</v>
      </c>
      <c r="U70" t="s">
        <v>44</v>
      </c>
      <c r="V70">
        <v>106.1</v>
      </c>
      <c r="W70">
        <v>105.6</v>
      </c>
      <c r="X70">
        <v>104.9</v>
      </c>
      <c r="Y70">
        <v>105.1</v>
      </c>
      <c r="Z70">
        <v>103.7</v>
      </c>
      <c r="AA70">
        <v>104</v>
      </c>
      <c r="AB70">
        <v>104.3</v>
      </c>
      <c r="AC70">
        <v>104.7</v>
      </c>
      <c r="AD70">
        <v>105.5</v>
      </c>
    </row>
    <row r="71" spans="1:30" x14ac:dyDescent="0.3">
      <c r="A71" t="s">
        <v>37</v>
      </c>
      <c r="B71">
        <v>2014</v>
      </c>
      <c r="C71" t="s">
        <v>45</v>
      </c>
      <c r="D71">
        <v>120.1</v>
      </c>
      <c r="E71">
        <v>118.1</v>
      </c>
      <c r="F71">
        <v>120.7</v>
      </c>
      <c r="G71">
        <v>116.1</v>
      </c>
      <c r="H71">
        <v>109.3</v>
      </c>
      <c r="I71">
        <v>119.6</v>
      </c>
      <c r="J71">
        <v>117.9</v>
      </c>
      <c r="K71">
        <v>110.2</v>
      </c>
      <c r="L71">
        <v>101.2</v>
      </c>
      <c r="M71">
        <v>110.7</v>
      </c>
      <c r="N71">
        <v>113</v>
      </c>
      <c r="O71">
        <v>118.3</v>
      </c>
      <c r="P71">
        <v>116.2</v>
      </c>
      <c r="Q71">
        <v>114.6</v>
      </c>
      <c r="R71">
        <v>117.5</v>
      </c>
      <c r="S71">
        <v>114.9</v>
      </c>
      <c r="T71">
        <v>117.2</v>
      </c>
      <c r="U71" t="s">
        <v>39</v>
      </c>
      <c r="V71">
        <v>113.4</v>
      </c>
      <c r="W71">
        <v>113.4</v>
      </c>
      <c r="X71">
        <v>111.4</v>
      </c>
      <c r="Y71">
        <v>111.2</v>
      </c>
      <c r="Z71">
        <v>110.2</v>
      </c>
      <c r="AA71">
        <v>112.4</v>
      </c>
      <c r="AB71">
        <v>108.9</v>
      </c>
      <c r="AC71">
        <v>111.3</v>
      </c>
      <c r="AD71">
        <v>114.6</v>
      </c>
    </row>
    <row r="72" spans="1:30" x14ac:dyDescent="0.3">
      <c r="A72" t="s">
        <v>40</v>
      </c>
      <c r="B72">
        <v>2014</v>
      </c>
      <c r="C72" t="s">
        <v>45</v>
      </c>
      <c r="D72">
        <v>122.1</v>
      </c>
      <c r="E72">
        <v>121.4</v>
      </c>
      <c r="F72">
        <v>121.5</v>
      </c>
      <c r="G72">
        <v>116.2</v>
      </c>
      <c r="H72">
        <v>102.8</v>
      </c>
      <c r="I72">
        <v>117.7</v>
      </c>
      <c r="J72">
        <v>113.3</v>
      </c>
      <c r="K72">
        <v>108.9</v>
      </c>
      <c r="L72">
        <v>96.3</v>
      </c>
      <c r="M72">
        <v>114.1</v>
      </c>
      <c r="N72">
        <v>112.2</v>
      </c>
      <c r="O72">
        <v>120.5</v>
      </c>
      <c r="P72">
        <v>116</v>
      </c>
      <c r="Q72">
        <v>116.7</v>
      </c>
      <c r="R72">
        <v>115.8</v>
      </c>
      <c r="S72">
        <v>112.1</v>
      </c>
      <c r="T72">
        <v>115.2</v>
      </c>
      <c r="U72" t="s">
        <v>66</v>
      </c>
      <c r="V72">
        <v>110.9</v>
      </c>
      <c r="W72">
        <v>113</v>
      </c>
      <c r="X72">
        <v>110.8</v>
      </c>
      <c r="Y72">
        <v>111.6</v>
      </c>
      <c r="Z72">
        <v>110.9</v>
      </c>
      <c r="AA72">
        <v>111.8</v>
      </c>
      <c r="AB72">
        <v>109.2</v>
      </c>
      <c r="AC72">
        <v>111.4</v>
      </c>
      <c r="AD72">
        <v>113.7</v>
      </c>
    </row>
    <row r="73" spans="1:30" x14ac:dyDescent="0.3">
      <c r="A73" t="s">
        <v>37</v>
      </c>
      <c r="B73">
        <v>2015</v>
      </c>
      <c r="C73" t="s">
        <v>45</v>
      </c>
      <c r="D73">
        <v>123.3</v>
      </c>
      <c r="E73">
        <v>124.7</v>
      </c>
      <c r="F73">
        <v>118.9</v>
      </c>
      <c r="G73">
        <v>126</v>
      </c>
      <c r="H73">
        <v>111.8</v>
      </c>
      <c r="I73">
        <v>130.9</v>
      </c>
      <c r="J73">
        <v>128</v>
      </c>
      <c r="K73">
        <v>119.9</v>
      </c>
      <c r="L73">
        <v>98.9</v>
      </c>
      <c r="M73">
        <v>119.4</v>
      </c>
      <c r="N73">
        <v>118.9</v>
      </c>
      <c r="O73">
        <v>127.7</v>
      </c>
      <c r="P73">
        <v>123.1</v>
      </c>
      <c r="Q73">
        <v>124.7</v>
      </c>
      <c r="R73">
        <v>126</v>
      </c>
      <c r="S73">
        <v>122.9</v>
      </c>
      <c r="T73">
        <v>125.5</v>
      </c>
      <c r="U73" t="s">
        <v>39</v>
      </c>
      <c r="V73">
        <v>120.6</v>
      </c>
      <c r="W73">
        <v>120.2</v>
      </c>
      <c r="X73">
        <v>118.2</v>
      </c>
      <c r="Y73">
        <v>111.6</v>
      </c>
      <c r="Z73">
        <v>115.5</v>
      </c>
      <c r="AA73">
        <v>119.4</v>
      </c>
      <c r="AB73">
        <v>110.8</v>
      </c>
      <c r="AC73">
        <v>115.5</v>
      </c>
      <c r="AD73">
        <v>121.1</v>
      </c>
    </row>
    <row r="74" spans="1:30" x14ac:dyDescent="0.3">
      <c r="A74" t="s">
        <v>40</v>
      </c>
      <c r="B74">
        <v>2015</v>
      </c>
      <c r="C74" t="s">
        <v>45</v>
      </c>
      <c r="D74">
        <v>124</v>
      </c>
      <c r="E74">
        <v>126.7</v>
      </c>
      <c r="F74">
        <v>113.5</v>
      </c>
      <c r="G74">
        <v>125.9</v>
      </c>
      <c r="H74">
        <v>104.8</v>
      </c>
      <c r="I74">
        <v>123.8</v>
      </c>
      <c r="J74">
        <v>131.4</v>
      </c>
      <c r="K74">
        <v>127.2</v>
      </c>
      <c r="L74">
        <v>93.2</v>
      </c>
      <c r="M74">
        <v>127.4</v>
      </c>
      <c r="N74">
        <v>117</v>
      </c>
      <c r="O74">
        <v>129.19999999999999</v>
      </c>
      <c r="P74">
        <v>123.9</v>
      </c>
      <c r="Q74">
        <v>128.80000000000001</v>
      </c>
      <c r="R74">
        <v>121.7</v>
      </c>
      <c r="S74">
        <v>116.9</v>
      </c>
      <c r="T74">
        <v>120.9</v>
      </c>
      <c r="U74" t="s">
        <v>78</v>
      </c>
      <c r="V74">
        <v>114.4</v>
      </c>
      <c r="W74">
        <v>118</v>
      </c>
      <c r="X74">
        <v>114.3</v>
      </c>
      <c r="Y74">
        <v>108.4</v>
      </c>
      <c r="Z74">
        <v>115.4</v>
      </c>
      <c r="AA74">
        <v>120.6</v>
      </c>
      <c r="AB74">
        <v>111.3</v>
      </c>
      <c r="AC74">
        <v>113.8</v>
      </c>
      <c r="AD74">
        <v>119.1</v>
      </c>
    </row>
    <row r="75" spans="1:30" x14ac:dyDescent="0.3">
      <c r="A75" t="s">
        <v>42</v>
      </c>
      <c r="B75">
        <v>2015</v>
      </c>
      <c r="C75" t="s">
        <v>45</v>
      </c>
      <c r="D75">
        <v>123.5</v>
      </c>
      <c r="E75">
        <v>125.4</v>
      </c>
      <c r="F75">
        <v>116.8</v>
      </c>
      <c r="G75">
        <v>126</v>
      </c>
      <c r="H75">
        <v>109.2</v>
      </c>
      <c r="I75">
        <v>127.6</v>
      </c>
      <c r="J75">
        <v>129.19999999999999</v>
      </c>
      <c r="K75">
        <v>122.4</v>
      </c>
      <c r="L75">
        <v>97</v>
      </c>
      <c r="M75">
        <v>122.1</v>
      </c>
      <c r="N75">
        <v>118.1</v>
      </c>
      <c r="O75">
        <v>128.4</v>
      </c>
      <c r="P75">
        <v>123.4</v>
      </c>
      <c r="Q75">
        <v>125.8</v>
      </c>
      <c r="R75">
        <v>124.3</v>
      </c>
      <c r="S75">
        <v>120.4</v>
      </c>
      <c r="T75">
        <v>123.7</v>
      </c>
      <c r="U75" t="s">
        <v>78</v>
      </c>
      <c r="V75">
        <v>118.3</v>
      </c>
      <c r="W75">
        <v>119.2</v>
      </c>
      <c r="X75">
        <v>116.7</v>
      </c>
      <c r="Y75">
        <v>109.9</v>
      </c>
      <c r="Z75">
        <v>115.4</v>
      </c>
      <c r="AA75">
        <v>120.1</v>
      </c>
      <c r="AB75">
        <v>111</v>
      </c>
      <c r="AC75">
        <v>114.7</v>
      </c>
      <c r="AD75">
        <v>120.2</v>
      </c>
    </row>
    <row r="76" spans="1:30" x14ac:dyDescent="0.3">
      <c r="A76" t="s">
        <v>37</v>
      </c>
      <c r="B76">
        <v>2016</v>
      </c>
      <c r="C76" t="s">
        <v>45</v>
      </c>
      <c r="D76">
        <v>127.3</v>
      </c>
      <c r="E76">
        <v>134.4</v>
      </c>
      <c r="F76">
        <v>125.1</v>
      </c>
      <c r="G76">
        <v>130.5</v>
      </c>
      <c r="H76">
        <v>118.3</v>
      </c>
      <c r="I76">
        <v>131.69999999999999</v>
      </c>
      <c r="J76">
        <v>130.69999999999999</v>
      </c>
      <c r="K76">
        <v>161.19999999999999</v>
      </c>
      <c r="L76">
        <v>100.4</v>
      </c>
      <c r="M76">
        <v>130.80000000000001</v>
      </c>
      <c r="N76">
        <v>124.9</v>
      </c>
      <c r="O76">
        <v>137</v>
      </c>
      <c r="P76">
        <v>130.4</v>
      </c>
      <c r="Q76">
        <v>135</v>
      </c>
      <c r="R76">
        <v>134.4</v>
      </c>
      <c r="S76">
        <v>130.19999999999999</v>
      </c>
      <c r="T76">
        <v>133.80000000000001</v>
      </c>
      <c r="U76" t="s">
        <v>39</v>
      </c>
      <c r="V76">
        <v>127</v>
      </c>
      <c r="W76">
        <v>127.7</v>
      </c>
      <c r="X76">
        <v>124.8</v>
      </c>
      <c r="Y76">
        <v>113.6</v>
      </c>
      <c r="Z76">
        <v>122.5</v>
      </c>
      <c r="AA76">
        <v>127.5</v>
      </c>
      <c r="AB76">
        <v>117.4</v>
      </c>
      <c r="AC76">
        <v>121.1</v>
      </c>
      <c r="AD76">
        <v>128</v>
      </c>
    </row>
    <row r="77" spans="1:30" x14ac:dyDescent="0.3">
      <c r="A77" t="s">
        <v>40</v>
      </c>
      <c r="B77">
        <v>2016</v>
      </c>
      <c r="C77" t="s">
        <v>45</v>
      </c>
      <c r="D77">
        <v>124.8</v>
      </c>
      <c r="E77">
        <v>136.30000000000001</v>
      </c>
      <c r="F77">
        <v>123.7</v>
      </c>
      <c r="G77">
        <v>129.69999999999999</v>
      </c>
      <c r="H77">
        <v>107.9</v>
      </c>
      <c r="I77">
        <v>119.9</v>
      </c>
      <c r="J77">
        <v>128.1</v>
      </c>
      <c r="K77">
        <v>170.3</v>
      </c>
      <c r="L77">
        <v>101.8</v>
      </c>
      <c r="M77">
        <v>140.1</v>
      </c>
      <c r="N77">
        <v>120.7</v>
      </c>
      <c r="O77">
        <v>135.4</v>
      </c>
      <c r="P77">
        <v>128.9</v>
      </c>
      <c r="Q77">
        <v>140.6</v>
      </c>
      <c r="R77">
        <v>126.4</v>
      </c>
      <c r="S77">
        <v>120.3</v>
      </c>
      <c r="T77">
        <v>125.5</v>
      </c>
      <c r="U77" t="s">
        <v>89</v>
      </c>
      <c r="V77">
        <v>114.8</v>
      </c>
      <c r="W77">
        <v>122.3</v>
      </c>
      <c r="X77">
        <v>119.7</v>
      </c>
      <c r="Y77">
        <v>108.5</v>
      </c>
      <c r="Z77">
        <v>119.1</v>
      </c>
      <c r="AA77">
        <v>126.4</v>
      </c>
      <c r="AB77">
        <v>117.1</v>
      </c>
      <c r="AC77">
        <v>117.3</v>
      </c>
      <c r="AD77">
        <v>123.8</v>
      </c>
    </row>
    <row r="78" spans="1:30" x14ac:dyDescent="0.3">
      <c r="A78" t="s">
        <v>42</v>
      </c>
      <c r="B78">
        <v>2016</v>
      </c>
      <c r="C78" t="s">
        <v>45</v>
      </c>
      <c r="D78">
        <v>126.5</v>
      </c>
      <c r="E78">
        <v>135.1</v>
      </c>
      <c r="F78">
        <v>124.6</v>
      </c>
      <c r="G78">
        <v>130.19999999999999</v>
      </c>
      <c r="H78">
        <v>114.5</v>
      </c>
      <c r="I78">
        <v>126.2</v>
      </c>
      <c r="J78">
        <v>129.80000000000001</v>
      </c>
      <c r="K78">
        <v>164.3</v>
      </c>
      <c r="L78">
        <v>100.9</v>
      </c>
      <c r="M78">
        <v>133.9</v>
      </c>
      <c r="N78">
        <v>123.1</v>
      </c>
      <c r="O78">
        <v>136.30000000000001</v>
      </c>
      <c r="P78">
        <v>129.80000000000001</v>
      </c>
      <c r="Q78">
        <v>136.5</v>
      </c>
      <c r="R78">
        <v>131.30000000000001</v>
      </c>
      <c r="S78">
        <v>126.1</v>
      </c>
      <c r="T78">
        <v>130.5</v>
      </c>
      <c r="U78" t="s">
        <v>89</v>
      </c>
      <c r="V78">
        <v>122.4</v>
      </c>
      <c r="W78">
        <v>125.1</v>
      </c>
      <c r="X78">
        <v>122.9</v>
      </c>
      <c r="Y78">
        <v>110.9</v>
      </c>
      <c r="Z78">
        <v>120.6</v>
      </c>
      <c r="AA78">
        <v>126.9</v>
      </c>
      <c r="AB78">
        <v>117.3</v>
      </c>
      <c r="AC78">
        <v>119.3</v>
      </c>
      <c r="AD78">
        <v>126</v>
      </c>
    </row>
    <row r="79" spans="1:30" x14ac:dyDescent="0.3">
      <c r="A79" t="s">
        <v>37</v>
      </c>
      <c r="B79">
        <v>2017</v>
      </c>
      <c r="C79" t="s">
        <v>45</v>
      </c>
      <c r="D79">
        <v>133.6</v>
      </c>
      <c r="E79">
        <v>138.80000000000001</v>
      </c>
      <c r="F79">
        <v>128.80000000000001</v>
      </c>
      <c r="G79">
        <v>137.19999999999999</v>
      </c>
      <c r="H79">
        <v>121.6</v>
      </c>
      <c r="I79">
        <v>139.69999999999999</v>
      </c>
      <c r="J79">
        <v>119.7</v>
      </c>
      <c r="K79">
        <v>148</v>
      </c>
      <c r="L79">
        <v>116.9</v>
      </c>
      <c r="M79">
        <v>135.6</v>
      </c>
      <c r="N79">
        <v>129.80000000000001</v>
      </c>
      <c r="O79">
        <v>145.4</v>
      </c>
      <c r="P79">
        <v>133.4</v>
      </c>
      <c r="Q79">
        <v>144.19999999999999</v>
      </c>
      <c r="R79">
        <v>141.6</v>
      </c>
      <c r="S79">
        <v>136.19999999999999</v>
      </c>
      <c r="T79">
        <v>140.80000000000001</v>
      </c>
      <c r="U79" t="s">
        <v>39</v>
      </c>
      <c r="V79">
        <v>134.19999999999999</v>
      </c>
      <c r="W79">
        <v>134.1</v>
      </c>
      <c r="X79">
        <v>130.6</v>
      </c>
      <c r="Y79">
        <v>119.8</v>
      </c>
      <c r="Z79">
        <v>128.30000000000001</v>
      </c>
      <c r="AA79">
        <v>135.19999999999999</v>
      </c>
      <c r="AB79">
        <v>123.3</v>
      </c>
      <c r="AC79">
        <v>127.4</v>
      </c>
      <c r="AD79">
        <v>132.80000000000001</v>
      </c>
    </row>
    <row r="80" spans="1:30" x14ac:dyDescent="0.3">
      <c r="A80" t="s">
        <v>40</v>
      </c>
      <c r="B80">
        <v>2017</v>
      </c>
      <c r="C80" t="s">
        <v>45</v>
      </c>
      <c r="D80">
        <v>132.69999999999999</v>
      </c>
      <c r="E80">
        <v>139.4</v>
      </c>
      <c r="F80">
        <v>128.4</v>
      </c>
      <c r="G80">
        <v>134.9</v>
      </c>
      <c r="H80">
        <v>114</v>
      </c>
      <c r="I80">
        <v>136.80000000000001</v>
      </c>
      <c r="J80">
        <v>122.2</v>
      </c>
      <c r="K80">
        <v>135.80000000000001</v>
      </c>
      <c r="L80">
        <v>120.3</v>
      </c>
      <c r="M80">
        <v>142.6</v>
      </c>
      <c r="N80">
        <v>123.6</v>
      </c>
      <c r="O80">
        <v>142.4</v>
      </c>
      <c r="P80">
        <v>132.6</v>
      </c>
      <c r="Q80">
        <v>147.5</v>
      </c>
      <c r="R80">
        <v>130.80000000000001</v>
      </c>
      <c r="S80">
        <v>122.8</v>
      </c>
      <c r="T80">
        <v>129.6</v>
      </c>
      <c r="U80" t="s">
        <v>101</v>
      </c>
      <c r="V80">
        <v>120.8</v>
      </c>
      <c r="W80">
        <v>125.6</v>
      </c>
      <c r="X80">
        <v>123.1</v>
      </c>
      <c r="Y80">
        <v>115.6</v>
      </c>
      <c r="Z80">
        <v>122.4</v>
      </c>
      <c r="AA80">
        <v>132.80000000000001</v>
      </c>
      <c r="AB80">
        <v>121.7</v>
      </c>
      <c r="AC80">
        <v>122.6</v>
      </c>
      <c r="AD80">
        <v>128.69999999999999</v>
      </c>
    </row>
    <row r="81" spans="1:30" x14ac:dyDescent="0.3">
      <c r="A81" t="s">
        <v>42</v>
      </c>
      <c r="B81">
        <v>2017</v>
      </c>
      <c r="C81" t="s">
        <v>45</v>
      </c>
      <c r="D81">
        <v>133.30000000000001</v>
      </c>
      <c r="E81">
        <v>139</v>
      </c>
      <c r="F81">
        <v>128.6</v>
      </c>
      <c r="G81">
        <v>136.30000000000001</v>
      </c>
      <c r="H81">
        <v>118.8</v>
      </c>
      <c r="I81">
        <v>138.30000000000001</v>
      </c>
      <c r="J81">
        <v>120.5</v>
      </c>
      <c r="K81">
        <v>143.9</v>
      </c>
      <c r="L81">
        <v>118</v>
      </c>
      <c r="M81">
        <v>137.9</v>
      </c>
      <c r="N81">
        <v>127.2</v>
      </c>
      <c r="O81">
        <v>144</v>
      </c>
      <c r="P81">
        <v>133.1</v>
      </c>
      <c r="Q81">
        <v>145.1</v>
      </c>
      <c r="R81">
        <v>137.30000000000001</v>
      </c>
      <c r="S81">
        <v>130.6</v>
      </c>
      <c r="T81">
        <v>136.4</v>
      </c>
      <c r="U81" t="s">
        <v>101</v>
      </c>
      <c r="V81">
        <v>129.1</v>
      </c>
      <c r="W81">
        <v>130.1</v>
      </c>
      <c r="X81">
        <v>127.8</v>
      </c>
      <c r="Y81">
        <v>117.6</v>
      </c>
      <c r="Z81">
        <v>125</v>
      </c>
      <c r="AA81">
        <v>133.80000000000001</v>
      </c>
      <c r="AB81">
        <v>122.6</v>
      </c>
      <c r="AC81">
        <v>125.1</v>
      </c>
      <c r="AD81">
        <v>130.9</v>
      </c>
    </row>
    <row r="82" spans="1:30" x14ac:dyDescent="0.3">
      <c r="A82" t="s">
        <v>37</v>
      </c>
      <c r="B82">
        <v>2018</v>
      </c>
      <c r="C82" t="s">
        <v>45</v>
      </c>
      <c r="D82">
        <v>136.80000000000001</v>
      </c>
      <c r="E82">
        <v>143.80000000000001</v>
      </c>
      <c r="F82">
        <v>140</v>
      </c>
      <c r="G82">
        <v>142</v>
      </c>
      <c r="H82">
        <v>123.2</v>
      </c>
      <c r="I82">
        <v>152.9</v>
      </c>
      <c r="J82">
        <v>138</v>
      </c>
      <c r="K82">
        <v>129.30000000000001</v>
      </c>
      <c r="L82">
        <v>117.1</v>
      </c>
      <c r="M82">
        <v>136.30000000000001</v>
      </c>
      <c r="N82">
        <v>131.19999999999999</v>
      </c>
      <c r="O82">
        <v>152.80000000000001</v>
      </c>
      <c r="P82">
        <v>138.6</v>
      </c>
      <c r="Q82">
        <v>155.1</v>
      </c>
      <c r="R82">
        <v>149.19999999999999</v>
      </c>
      <c r="S82">
        <v>143</v>
      </c>
      <c r="T82">
        <v>148.30000000000001</v>
      </c>
      <c r="U82" t="s">
        <v>39</v>
      </c>
      <c r="V82">
        <v>142.6</v>
      </c>
      <c r="W82">
        <v>139.9</v>
      </c>
      <c r="X82">
        <v>136.69999999999999</v>
      </c>
      <c r="Y82">
        <v>124.6</v>
      </c>
      <c r="Z82">
        <v>135.1</v>
      </c>
      <c r="AA82">
        <v>142.69999999999999</v>
      </c>
      <c r="AB82">
        <v>129.30000000000001</v>
      </c>
      <c r="AC82">
        <v>133.30000000000001</v>
      </c>
      <c r="AD82">
        <v>138.69999999999999</v>
      </c>
    </row>
    <row r="83" spans="1:30" x14ac:dyDescent="0.3">
      <c r="A83" t="s">
        <v>40</v>
      </c>
      <c r="B83">
        <v>2018</v>
      </c>
      <c r="C83" t="s">
        <v>45</v>
      </c>
      <c r="D83">
        <v>135</v>
      </c>
      <c r="E83">
        <v>143.1</v>
      </c>
      <c r="F83">
        <v>135.5</v>
      </c>
      <c r="G83">
        <v>139.9</v>
      </c>
      <c r="H83">
        <v>116.5</v>
      </c>
      <c r="I83">
        <v>138.5</v>
      </c>
      <c r="J83">
        <v>128</v>
      </c>
      <c r="K83">
        <v>115.5</v>
      </c>
      <c r="L83">
        <v>114.2</v>
      </c>
      <c r="M83">
        <v>140.69999999999999</v>
      </c>
      <c r="N83">
        <v>126.2</v>
      </c>
      <c r="O83">
        <v>147.6</v>
      </c>
      <c r="P83">
        <v>134.80000000000001</v>
      </c>
      <c r="Q83">
        <v>159.69999999999999</v>
      </c>
      <c r="R83">
        <v>136.69999999999999</v>
      </c>
      <c r="S83">
        <v>126.7</v>
      </c>
      <c r="T83">
        <v>135.19999999999999</v>
      </c>
      <c r="U83" t="s">
        <v>113</v>
      </c>
      <c r="V83">
        <v>126.4</v>
      </c>
      <c r="W83">
        <v>130.80000000000001</v>
      </c>
      <c r="X83">
        <v>130.5</v>
      </c>
      <c r="Y83">
        <v>117.8</v>
      </c>
      <c r="Z83">
        <v>126.8</v>
      </c>
      <c r="AA83">
        <v>137.80000000000001</v>
      </c>
      <c r="AB83">
        <v>126.7</v>
      </c>
      <c r="AC83">
        <v>127.1</v>
      </c>
      <c r="AD83">
        <v>134</v>
      </c>
    </row>
    <row r="84" spans="1:30" x14ac:dyDescent="0.3">
      <c r="A84" t="s">
        <v>42</v>
      </c>
      <c r="B84">
        <v>2018</v>
      </c>
      <c r="C84" t="s">
        <v>45</v>
      </c>
      <c r="D84">
        <v>136.19999999999999</v>
      </c>
      <c r="E84">
        <v>143.6</v>
      </c>
      <c r="F84">
        <v>138.30000000000001</v>
      </c>
      <c r="G84">
        <v>141.19999999999999</v>
      </c>
      <c r="H84">
        <v>120.7</v>
      </c>
      <c r="I84">
        <v>146.19999999999999</v>
      </c>
      <c r="J84">
        <v>134.6</v>
      </c>
      <c r="K84">
        <v>124.6</v>
      </c>
      <c r="L84">
        <v>116.1</v>
      </c>
      <c r="M84">
        <v>137.80000000000001</v>
      </c>
      <c r="N84">
        <v>129.1</v>
      </c>
      <c r="O84">
        <v>150.4</v>
      </c>
      <c r="P84">
        <v>137.19999999999999</v>
      </c>
      <c r="Q84">
        <v>156.30000000000001</v>
      </c>
      <c r="R84">
        <v>144.30000000000001</v>
      </c>
      <c r="S84">
        <v>136.19999999999999</v>
      </c>
      <c r="T84">
        <v>143.1</v>
      </c>
      <c r="U84" t="s">
        <v>113</v>
      </c>
      <c r="V84">
        <v>136.5</v>
      </c>
      <c r="W84">
        <v>135.6</v>
      </c>
      <c r="X84">
        <v>134.30000000000001</v>
      </c>
      <c r="Y84">
        <v>121</v>
      </c>
      <c r="Z84">
        <v>130.4</v>
      </c>
      <c r="AA84">
        <v>139.80000000000001</v>
      </c>
      <c r="AB84">
        <v>128.19999999999999</v>
      </c>
      <c r="AC84">
        <v>130.30000000000001</v>
      </c>
      <c r="AD84">
        <v>136.5</v>
      </c>
    </row>
    <row r="85" spans="1:30" x14ac:dyDescent="0.3">
      <c r="A85" t="s">
        <v>37</v>
      </c>
      <c r="B85">
        <v>2019</v>
      </c>
      <c r="C85" t="s">
        <v>45</v>
      </c>
      <c r="D85">
        <v>136.9</v>
      </c>
      <c r="E85">
        <v>154.1</v>
      </c>
      <c r="F85">
        <v>138.69999999999999</v>
      </c>
      <c r="G85">
        <v>142.5</v>
      </c>
      <c r="H85">
        <v>124.1</v>
      </c>
      <c r="I85">
        <v>136.1</v>
      </c>
      <c r="J85">
        <v>128.19999999999999</v>
      </c>
      <c r="K85">
        <v>122.3</v>
      </c>
      <c r="L85">
        <v>108.3</v>
      </c>
      <c r="M85">
        <v>138.9</v>
      </c>
      <c r="N85">
        <v>137.4</v>
      </c>
      <c r="O85">
        <v>156.4</v>
      </c>
      <c r="P85">
        <v>137.30000000000001</v>
      </c>
      <c r="Q85">
        <v>162.9</v>
      </c>
      <c r="R85">
        <v>150.80000000000001</v>
      </c>
      <c r="S85">
        <v>146.1</v>
      </c>
      <c r="T85">
        <v>150.1</v>
      </c>
      <c r="U85" t="s">
        <v>39</v>
      </c>
      <c r="V85">
        <v>146.4</v>
      </c>
      <c r="W85">
        <v>150</v>
      </c>
      <c r="X85">
        <v>150.4</v>
      </c>
      <c r="Y85">
        <v>129.9</v>
      </c>
      <c r="Z85">
        <v>143.80000000000001</v>
      </c>
      <c r="AA85">
        <v>155.5</v>
      </c>
      <c r="AB85">
        <v>134</v>
      </c>
      <c r="AC85">
        <v>142.4</v>
      </c>
      <c r="AD85">
        <v>141.19999999999999</v>
      </c>
    </row>
    <row r="86" spans="1:30" x14ac:dyDescent="0.3">
      <c r="A86" t="s">
        <v>40</v>
      </c>
      <c r="B86">
        <v>2019</v>
      </c>
      <c r="C86" t="s">
        <v>45</v>
      </c>
      <c r="D86">
        <v>139.69999999999999</v>
      </c>
      <c r="E86">
        <v>151.1</v>
      </c>
      <c r="F86">
        <v>142.9</v>
      </c>
      <c r="G86">
        <v>141.9</v>
      </c>
      <c r="H86">
        <v>118.4</v>
      </c>
      <c r="I86">
        <v>139.4</v>
      </c>
      <c r="J86">
        <v>141.19999999999999</v>
      </c>
      <c r="K86">
        <v>120.7</v>
      </c>
      <c r="L86">
        <v>110.4</v>
      </c>
      <c r="M86">
        <v>140.69999999999999</v>
      </c>
      <c r="N86">
        <v>128.5</v>
      </c>
      <c r="O86">
        <v>153.9</v>
      </c>
      <c r="P86">
        <v>139.6</v>
      </c>
      <c r="Q86">
        <v>165.3</v>
      </c>
      <c r="R86">
        <v>143.5</v>
      </c>
      <c r="S86">
        <v>131.19999999999999</v>
      </c>
      <c r="T86">
        <v>141.6</v>
      </c>
      <c r="U86" t="s">
        <v>125</v>
      </c>
      <c r="V86">
        <v>128.80000000000001</v>
      </c>
      <c r="W86">
        <v>136.80000000000001</v>
      </c>
      <c r="X86">
        <v>139.19999999999999</v>
      </c>
      <c r="Y86">
        <v>119.9</v>
      </c>
      <c r="Z86">
        <v>133</v>
      </c>
      <c r="AA86">
        <v>146.69999999999999</v>
      </c>
      <c r="AB86">
        <v>132.5</v>
      </c>
      <c r="AC86">
        <v>132.80000000000001</v>
      </c>
      <c r="AD86">
        <v>139.5</v>
      </c>
    </row>
    <row r="87" spans="1:30" x14ac:dyDescent="0.3">
      <c r="A87" t="s">
        <v>42</v>
      </c>
      <c r="B87">
        <v>2019</v>
      </c>
      <c r="C87" t="s">
        <v>45</v>
      </c>
      <c r="D87">
        <v>137.80000000000001</v>
      </c>
      <c r="E87">
        <v>153</v>
      </c>
      <c r="F87">
        <v>140.30000000000001</v>
      </c>
      <c r="G87">
        <v>142.30000000000001</v>
      </c>
      <c r="H87">
        <v>122</v>
      </c>
      <c r="I87">
        <v>137.6</v>
      </c>
      <c r="J87">
        <v>132.6</v>
      </c>
      <c r="K87">
        <v>121.8</v>
      </c>
      <c r="L87">
        <v>109</v>
      </c>
      <c r="M87">
        <v>139.5</v>
      </c>
      <c r="N87">
        <v>133.69999999999999</v>
      </c>
      <c r="O87">
        <v>155.19999999999999</v>
      </c>
      <c r="P87">
        <v>138.1</v>
      </c>
      <c r="Q87">
        <v>163.5</v>
      </c>
      <c r="R87">
        <v>147.9</v>
      </c>
      <c r="S87">
        <v>139.9</v>
      </c>
      <c r="T87">
        <v>146.69999999999999</v>
      </c>
      <c r="U87" t="s">
        <v>125</v>
      </c>
      <c r="V87">
        <v>139.69999999999999</v>
      </c>
      <c r="W87">
        <v>143.80000000000001</v>
      </c>
      <c r="X87">
        <v>146.19999999999999</v>
      </c>
      <c r="Y87">
        <v>124.6</v>
      </c>
      <c r="Z87">
        <v>137.69999999999999</v>
      </c>
      <c r="AA87">
        <v>150.30000000000001</v>
      </c>
      <c r="AB87">
        <v>133.4</v>
      </c>
      <c r="AC87">
        <v>137.69999999999999</v>
      </c>
      <c r="AD87">
        <v>140.4</v>
      </c>
    </row>
    <row r="88" spans="1:30" x14ac:dyDescent="0.3">
      <c r="A88" t="s">
        <v>37</v>
      </c>
      <c r="B88">
        <v>2020</v>
      </c>
      <c r="C88" t="s">
        <v>45</v>
      </c>
      <c r="D88">
        <v>144.4</v>
      </c>
      <c r="E88">
        <v>166.8</v>
      </c>
      <c r="F88">
        <v>147.6</v>
      </c>
      <c r="G88">
        <v>151.69999999999999</v>
      </c>
      <c r="H88">
        <v>133.30000000000001</v>
      </c>
      <c r="I88">
        <v>141.80000000000001</v>
      </c>
      <c r="J88">
        <v>152.30000000000001</v>
      </c>
      <c r="K88">
        <v>141.80000000000001</v>
      </c>
      <c r="L88">
        <v>112.6</v>
      </c>
      <c r="M88">
        <v>154</v>
      </c>
      <c r="N88">
        <v>140.1</v>
      </c>
      <c r="O88">
        <v>160</v>
      </c>
      <c r="P88">
        <v>148.19999999999999</v>
      </c>
      <c r="Q88">
        <v>170.5</v>
      </c>
      <c r="R88">
        <v>153.4</v>
      </c>
      <c r="S88">
        <v>147.6</v>
      </c>
      <c r="T88">
        <v>152.5</v>
      </c>
      <c r="U88" t="s">
        <v>39</v>
      </c>
      <c r="V88">
        <v>153.4</v>
      </c>
      <c r="W88">
        <v>151.5</v>
      </c>
      <c r="X88">
        <v>156.69999999999999</v>
      </c>
      <c r="Y88">
        <v>135.80000000000001</v>
      </c>
      <c r="Z88">
        <v>151.19999999999999</v>
      </c>
      <c r="AA88">
        <v>161.19999999999999</v>
      </c>
      <c r="AB88">
        <v>145.1</v>
      </c>
      <c r="AC88">
        <v>148.6</v>
      </c>
      <c r="AD88">
        <v>149.80000000000001</v>
      </c>
    </row>
    <row r="89" spans="1:30" x14ac:dyDescent="0.3">
      <c r="A89" t="s">
        <v>40</v>
      </c>
      <c r="B89">
        <v>2020</v>
      </c>
      <c r="C89" t="s">
        <v>45</v>
      </c>
      <c r="D89">
        <v>146.5</v>
      </c>
      <c r="E89">
        <v>167.5</v>
      </c>
      <c r="F89">
        <v>148.9</v>
      </c>
      <c r="G89">
        <v>151.1</v>
      </c>
      <c r="H89">
        <v>127.5</v>
      </c>
      <c r="I89">
        <v>143.30000000000001</v>
      </c>
      <c r="J89">
        <v>167</v>
      </c>
      <c r="K89">
        <v>139.69999999999999</v>
      </c>
      <c r="L89">
        <v>114.4</v>
      </c>
      <c r="M89">
        <v>151.5</v>
      </c>
      <c r="N89">
        <v>131.9</v>
      </c>
      <c r="O89">
        <v>159.1</v>
      </c>
      <c r="P89">
        <v>150.1</v>
      </c>
      <c r="Q89">
        <v>173.3</v>
      </c>
      <c r="R89">
        <v>147.69999999999999</v>
      </c>
      <c r="S89">
        <v>133.80000000000001</v>
      </c>
      <c r="T89">
        <v>145.6</v>
      </c>
      <c r="U89" t="s">
        <v>136</v>
      </c>
      <c r="V89">
        <v>141.4</v>
      </c>
      <c r="W89">
        <v>140.80000000000001</v>
      </c>
      <c r="X89">
        <v>145</v>
      </c>
      <c r="Y89">
        <v>124.6</v>
      </c>
      <c r="Z89">
        <v>137.9</v>
      </c>
      <c r="AA89">
        <v>152.5</v>
      </c>
      <c r="AB89">
        <v>145.30000000000001</v>
      </c>
      <c r="AC89">
        <v>138.69999999999999</v>
      </c>
      <c r="AD89">
        <v>147.30000000000001</v>
      </c>
    </row>
    <row r="90" spans="1:30" x14ac:dyDescent="0.3">
      <c r="A90" t="s">
        <v>42</v>
      </c>
      <c r="B90">
        <v>2020</v>
      </c>
      <c r="C90" t="s">
        <v>45</v>
      </c>
      <c r="D90">
        <v>145.1</v>
      </c>
      <c r="E90">
        <v>167</v>
      </c>
      <c r="F90">
        <v>148.1</v>
      </c>
      <c r="G90">
        <v>151.5</v>
      </c>
      <c r="H90">
        <v>131.19999999999999</v>
      </c>
      <c r="I90">
        <v>142.5</v>
      </c>
      <c r="J90">
        <v>157.30000000000001</v>
      </c>
      <c r="K90">
        <v>141.1</v>
      </c>
      <c r="L90">
        <v>113.2</v>
      </c>
      <c r="M90">
        <v>153.19999999999999</v>
      </c>
      <c r="N90">
        <v>136.69999999999999</v>
      </c>
      <c r="O90">
        <v>159.6</v>
      </c>
      <c r="P90">
        <v>148.9</v>
      </c>
      <c r="Q90">
        <v>171.2</v>
      </c>
      <c r="R90">
        <v>151.19999999999999</v>
      </c>
      <c r="S90">
        <v>141.9</v>
      </c>
      <c r="T90">
        <v>149.80000000000001</v>
      </c>
      <c r="U90" t="s">
        <v>136</v>
      </c>
      <c r="V90">
        <v>148.9</v>
      </c>
      <c r="W90">
        <v>146.4</v>
      </c>
      <c r="X90">
        <v>152.30000000000001</v>
      </c>
      <c r="Y90">
        <v>129.9</v>
      </c>
      <c r="Z90">
        <v>143.69999999999999</v>
      </c>
      <c r="AA90">
        <v>156.1</v>
      </c>
      <c r="AB90">
        <v>145.19999999999999</v>
      </c>
      <c r="AC90">
        <v>143.80000000000001</v>
      </c>
      <c r="AD90">
        <v>148.6</v>
      </c>
    </row>
    <row r="91" spans="1:30" x14ac:dyDescent="0.3">
      <c r="A91" t="s">
        <v>37</v>
      </c>
      <c r="B91">
        <v>2021</v>
      </c>
      <c r="C91" t="s">
        <v>45</v>
      </c>
      <c r="D91">
        <v>142.5</v>
      </c>
      <c r="E91">
        <v>189.4</v>
      </c>
      <c r="F91">
        <v>163.19999999999999</v>
      </c>
      <c r="G91">
        <v>154.5</v>
      </c>
      <c r="H91">
        <v>168.2</v>
      </c>
      <c r="I91">
        <v>150.5</v>
      </c>
      <c r="J91">
        <v>141</v>
      </c>
      <c r="K91">
        <v>159.19999999999999</v>
      </c>
      <c r="L91">
        <v>111.7</v>
      </c>
      <c r="M91">
        <v>164</v>
      </c>
      <c r="N91">
        <v>160.6</v>
      </c>
      <c r="O91">
        <v>166.4</v>
      </c>
      <c r="P91">
        <v>154.5</v>
      </c>
      <c r="Q91">
        <v>186.1</v>
      </c>
      <c r="R91">
        <v>159.6</v>
      </c>
      <c r="S91">
        <v>154.4</v>
      </c>
      <c r="T91">
        <v>158.9</v>
      </c>
      <c r="U91" t="s">
        <v>146</v>
      </c>
      <c r="V91">
        <v>156</v>
      </c>
      <c r="W91">
        <v>154.80000000000001</v>
      </c>
      <c r="X91">
        <v>164.6</v>
      </c>
      <c r="Y91">
        <v>151.30000000000001</v>
      </c>
      <c r="Z91">
        <v>157.80000000000001</v>
      </c>
      <c r="AA91">
        <v>163.80000000000001</v>
      </c>
      <c r="AB91">
        <v>153.1</v>
      </c>
      <c r="AC91">
        <v>157.30000000000001</v>
      </c>
      <c r="AD91">
        <v>156.69999999999999</v>
      </c>
    </row>
    <row r="92" spans="1:30" x14ac:dyDescent="0.3">
      <c r="A92" t="s">
        <v>40</v>
      </c>
      <c r="B92">
        <v>2021</v>
      </c>
      <c r="C92" t="s">
        <v>45</v>
      </c>
      <c r="D92">
        <v>147.5</v>
      </c>
      <c r="E92">
        <v>197.5</v>
      </c>
      <c r="F92">
        <v>164.7</v>
      </c>
      <c r="G92">
        <v>155.6</v>
      </c>
      <c r="H92">
        <v>156.4</v>
      </c>
      <c r="I92">
        <v>157.30000000000001</v>
      </c>
      <c r="J92">
        <v>166.1</v>
      </c>
      <c r="K92">
        <v>161.1</v>
      </c>
      <c r="L92">
        <v>114.3</v>
      </c>
      <c r="M92">
        <v>162.6</v>
      </c>
      <c r="N92">
        <v>150.69999999999999</v>
      </c>
      <c r="O92">
        <v>170.3</v>
      </c>
      <c r="P92">
        <v>160.4</v>
      </c>
      <c r="Q92">
        <v>193.5</v>
      </c>
      <c r="R92">
        <v>155.1</v>
      </c>
      <c r="S92">
        <v>138.69999999999999</v>
      </c>
      <c r="T92">
        <v>152.6</v>
      </c>
      <c r="U92" t="s">
        <v>147</v>
      </c>
      <c r="V92">
        <v>154.80000000000001</v>
      </c>
      <c r="W92">
        <v>147.19999999999999</v>
      </c>
      <c r="X92">
        <v>156.9</v>
      </c>
      <c r="Y92">
        <v>141.69999999999999</v>
      </c>
      <c r="Z92">
        <v>148.6</v>
      </c>
      <c r="AA92">
        <v>157.6</v>
      </c>
      <c r="AB92">
        <v>154.9</v>
      </c>
      <c r="AC92">
        <v>150</v>
      </c>
      <c r="AD92">
        <v>156.9</v>
      </c>
    </row>
    <row r="93" spans="1:30" x14ac:dyDescent="0.3">
      <c r="A93" t="s">
        <v>42</v>
      </c>
      <c r="B93">
        <v>2021</v>
      </c>
      <c r="C93" t="s">
        <v>45</v>
      </c>
      <c r="D93">
        <v>144.1</v>
      </c>
      <c r="E93">
        <v>192.2</v>
      </c>
      <c r="F93">
        <v>163.80000000000001</v>
      </c>
      <c r="G93">
        <v>154.9</v>
      </c>
      <c r="H93">
        <v>163.9</v>
      </c>
      <c r="I93">
        <v>153.69999999999999</v>
      </c>
      <c r="J93">
        <v>149.5</v>
      </c>
      <c r="K93">
        <v>159.80000000000001</v>
      </c>
      <c r="L93">
        <v>112.6</v>
      </c>
      <c r="M93">
        <v>163.5</v>
      </c>
      <c r="N93">
        <v>156.5</v>
      </c>
      <c r="O93">
        <v>168.2</v>
      </c>
      <c r="P93">
        <v>156.69999999999999</v>
      </c>
      <c r="Q93">
        <v>188.1</v>
      </c>
      <c r="R93">
        <v>157.80000000000001</v>
      </c>
      <c r="S93">
        <v>147.9</v>
      </c>
      <c r="T93">
        <v>156.4</v>
      </c>
      <c r="U93" t="s">
        <v>147</v>
      </c>
      <c r="V93">
        <v>155.5</v>
      </c>
      <c r="W93">
        <v>151.19999999999999</v>
      </c>
      <c r="X93">
        <v>161.69999999999999</v>
      </c>
      <c r="Y93">
        <v>146.19999999999999</v>
      </c>
      <c r="Z93">
        <v>152.6</v>
      </c>
      <c r="AA93">
        <v>160.19999999999999</v>
      </c>
      <c r="AB93">
        <v>153.80000000000001</v>
      </c>
      <c r="AC93">
        <v>153.80000000000001</v>
      </c>
      <c r="AD93">
        <v>156.80000000000001</v>
      </c>
    </row>
    <row r="94" spans="1:30" x14ac:dyDescent="0.3">
      <c r="A94" t="s">
        <v>37</v>
      </c>
      <c r="B94">
        <v>2022</v>
      </c>
      <c r="C94" t="s">
        <v>45</v>
      </c>
      <c r="D94">
        <v>150.19999999999999</v>
      </c>
      <c r="E94">
        <v>208</v>
      </c>
      <c r="F94">
        <v>167.9</v>
      </c>
      <c r="G94">
        <v>162</v>
      </c>
      <c r="H94">
        <v>203.1</v>
      </c>
      <c r="I94">
        <v>155.9</v>
      </c>
      <c r="J94">
        <v>155.80000000000001</v>
      </c>
      <c r="K94">
        <v>164.2</v>
      </c>
      <c r="L94">
        <v>118.1</v>
      </c>
      <c r="M94">
        <v>178.7</v>
      </c>
      <c r="N94">
        <v>171.2</v>
      </c>
      <c r="O94">
        <v>177.4</v>
      </c>
      <c r="P94">
        <v>166.6</v>
      </c>
      <c r="Q94">
        <v>192.3</v>
      </c>
      <c r="R94">
        <v>175.4</v>
      </c>
      <c r="S94">
        <v>173.2</v>
      </c>
      <c r="T94">
        <v>175.1</v>
      </c>
      <c r="U94" t="s">
        <v>39</v>
      </c>
      <c r="V94">
        <v>168.9</v>
      </c>
      <c r="W94">
        <v>166.5</v>
      </c>
      <c r="X94">
        <v>176</v>
      </c>
      <c r="Y94">
        <v>162</v>
      </c>
      <c r="Z94">
        <v>166.6</v>
      </c>
      <c r="AA94">
        <v>170.6</v>
      </c>
      <c r="AB94">
        <v>167.4</v>
      </c>
      <c r="AC94">
        <v>168.3</v>
      </c>
      <c r="AD94">
        <v>168.7</v>
      </c>
    </row>
    <row r="95" spans="1:30" x14ac:dyDescent="0.3">
      <c r="A95" t="s">
        <v>40</v>
      </c>
      <c r="B95">
        <v>2022</v>
      </c>
      <c r="C95" t="s">
        <v>45</v>
      </c>
      <c r="D95">
        <v>153.69999999999999</v>
      </c>
      <c r="E95">
        <v>215.8</v>
      </c>
      <c r="F95">
        <v>167.7</v>
      </c>
      <c r="G95">
        <v>162.6</v>
      </c>
      <c r="H95">
        <v>180</v>
      </c>
      <c r="I95">
        <v>159.6</v>
      </c>
      <c r="J95">
        <v>188.4</v>
      </c>
      <c r="K95">
        <v>163.4</v>
      </c>
      <c r="L95">
        <v>120.3</v>
      </c>
      <c r="M95">
        <v>174.7</v>
      </c>
      <c r="N95">
        <v>157.1</v>
      </c>
      <c r="O95">
        <v>181.5</v>
      </c>
      <c r="P95">
        <v>171.5</v>
      </c>
      <c r="Q95">
        <v>197.5</v>
      </c>
      <c r="R95">
        <v>167.1</v>
      </c>
      <c r="S95">
        <v>152.6</v>
      </c>
      <c r="T95">
        <v>164.9</v>
      </c>
      <c r="U95" t="s">
        <v>158</v>
      </c>
      <c r="V95">
        <v>164.5</v>
      </c>
      <c r="W95">
        <v>158.6</v>
      </c>
      <c r="X95">
        <v>168.2</v>
      </c>
      <c r="Y95">
        <v>154.19999999999999</v>
      </c>
      <c r="Z95">
        <v>160.80000000000001</v>
      </c>
      <c r="AA95">
        <v>162.69999999999999</v>
      </c>
      <c r="AB95">
        <v>166.8</v>
      </c>
      <c r="AC95">
        <v>160.6</v>
      </c>
      <c r="AD95">
        <v>166.5</v>
      </c>
    </row>
    <row r="96" spans="1:30" x14ac:dyDescent="0.3">
      <c r="A96" t="s">
        <v>42</v>
      </c>
      <c r="B96">
        <v>2022</v>
      </c>
      <c r="C96" t="s">
        <v>45</v>
      </c>
      <c r="D96">
        <v>151.30000000000001</v>
      </c>
      <c r="E96">
        <v>210.7</v>
      </c>
      <c r="F96">
        <v>167.8</v>
      </c>
      <c r="G96">
        <v>162.19999999999999</v>
      </c>
      <c r="H96">
        <v>194.6</v>
      </c>
      <c r="I96">
        <v>157.6</v>
      </c>
      <c r="J96">
        <v>166.9</v>
      </c>
      <c r="K96">
        <v>163.9</v>
      </c>
      <c r="L96">
        <v>118.8</v>
      </c>
      <c r="M96">
        <v>177.4</v>
      </c>
      <c r="N96">
        <v>165.3</v>
      </c>
      <c r="O96">
        <v>179.3</v>
      </c>
      <c r="P96">
        <v>168.4</v>
      </c>
      <c r="Q96">
        <v>193.7</v>
      </c>
      <c r="R96">
        <v>172.1</v>
      </c>
      <c r="S96">
        <v>164.6</v>
      </c>
      <c r="T96">
        <v>171.1</v>
      </c>
      <c r="U96" t="s">
        <v>158</v>
      </c>
      <c r="V96">
        <v>167.2</v>
      </c>
      <c r="W96">
        <v>162.80000000000001</v>
      </c>
      <c r="X96">
        <v>173</v>
      </c>
      <c r="Y96">
        <v>157.9</v>
      </c>
      <c r="Z96">
        <v>163.30000000000001</v>
      </c>
      <c r="AA96">
        <v>166</v>
      </c>
      <c r="AB96">
        <v>167.2</v>
      </c>
      <c r="AC96">
        <v>164.6</v>
      </c>
      <c r="AD96">
        <v>167.7</v>
      </c>
    </row>
    <row r="97" spans="1:30" x14ac:dyDescent="0.3">
      <c r="A97" t="s">
        <v>37</v>
      </c>
      <c r="B97">
        <v>2023</v>
      </c>
      <c r="C97" t="s">
        <v>45</v>
      </c>
      <c r="D97">
        <v>174.3</v>
      </c>
      <c r="E97">
        <v>205.2</v>
      </c>
      <c r="F97">
        <v>173.9</v>
      </c>
      <c r="G97">
        <v>177</v>
      </c>
      <c r="H97">
        <v>183.3</v>
      </c>
      <c r="I97">
        <v>167.2</v>
      </c>
      <c r="J97">
        <v>140.9</v>
      </c>
      <c r="K97">
        <v>170.5</v>
      </c>
      <c r="L97">
        <v>119.1</v>
      </c>
      <c r="M97">
        <v>212.1</v>
      </c>
      <c r="N97">
        <v>177.6</v>
      </c>
      <c r="O97">
        <v>189.9</v>
      </c>
      <c r="P97">
        <v>174.8</v>
      </c>
      <c r="Q97">
        <v>198.4</v>
      </c>
      <c r="R97">
        <v>190</v>
      </c>
      <c r="S97">
        <v>187</v>
      </c>
      <c r="T97">
        <v>189.6</v>
      </c>
      <c r="U97" t="s">
        <v>39</v>
      </c>
      <c r="V97">
        <v>181.4</v>
      </c>
      <c r="W97">
        <v>178.6</v>
      </c>
      <c r="X97">
        <v>186.6</v>
      </c>
      <c r="Y97">
        <v>169</v>
      </c>
      <c r="Z97">
        <v>172.8</v>
      </c>
      <c r="AA97">
        <v>178.5</v>
      </c>
      <c r="AB97">
        <v>180.7</v>
      </c>
      <c r="AC97">
        <v>177.9</v>
      </c>
      <c r="AD97">
        <v>178</v>
      </c>
    </row>
    <row r="98" spans="1:30" x14ac:dyDescent="0.3">
      <c r="A98" t="s">
        <v>40</v>
      </c>
      <c r="B98">
        <v>2023</v>
      </c>
      <c r="C98" t="s">
        <v>45</v>
      </c>
      <c r="D98">
        <v>174.7</v>
      </c>
      <c r="E98">
        <v>212.2</v>
      </c>
      <c r="F98">
        <v>177.2</v>
      </c>
      <c r="G98">
        <v>177.9</v>
      </c>
      <c r="H98">
        <v>172.2</v>
      </c>
      <c r="I98">
        <v>172.1</v>
      </c>
      <c r="J98">
        <v>175.9</v>
      </c>
      <c r="K98">
        <v>172.2</v>
      </c>
      <c r="L98">
        <v>121.9</v>
      </c>
      <c r="M98">
        <v>204.8</v>
      </c>
      <c r="N98">
        <v>164.9</v>
      </c>
      <c r="O98">
        <v>196.6</v>
      </c>
      <c r="P98">
        <v>180.8</v>
      </c>
      <c r="Q98">
        <v>202.7</v>
      </c>
      <c r="R98">
        <v>180.2</v>
      </c>
      <c r="S98">
        <v>167</v>
      </c>
      <c r="T98">
        <v>178.2</v>
      </c>
      <c r="U98" t="s">
        <v>169</v>
      </c>
      <c r="V98">
        <v>182.6</v>
      </c>
      <c r="W98">
        <v>169.2</v>
      </c>
      <c r="X98">
        <v>180.8</v>
      </c>
      <c r="Y98">
        <v>159.80000000000001</v>
      </c>
      <c r="Z98">
        <v>168.4</v>
      </c>
      <c r="AA98">
        <v>172.5</v>
      </c>
      <c r="AB98">
        <v>181.5</v>
      </c>
      <c r="AC98">
        <v>170</v>
      </c>
      <c r="AD98">
        <v>176.3</v>
      </c>
    </row>
    <row r="99" spans="1:30" x14ac:dyDescent="0.3">
      <c r="A99" t="s">
        <v>42</v>
      </c>
      <c r="B99">
        <v>2023</v>
      </c>
      <c r="C99" t="s">
        <v>45</v>
      </c>
      <c r="D99">
        <v>174.4</v>
      </c>
      <c r="E99">
        <v>207.7</v>
      </c>
      <c r="F99">
        <v>175.2</v>
      </c>
      <c r="G99">
        <v>177.3</v>
      </c>
      <c r="H99">
        <v>179.2</v>
      </c>
      <c r="I99">
        <v>169.5</v>
      </c>
      <c r="J99">
        <v>152.80000000000001</v>
      </c>
      <c r="K99">
        <v>171.1</v>
      </c>
      <c r="L99">
        <v>120</v>
      </c>
      <c r="M99">
        <v>209.7</v>
      </c>
      <c r="N99">
        <v>172.3</v>
      </c>
      <c r="O99">
        <v>193</v>
      </c>
      <c r="P99">
        <v>177</v>
      </c>
      <c r="Q99">
        <v>199.5</v>
      </c>
      <c r="R99">
        <v>186.1</v>
      </c>
      <c r="S99">
        <v>178.7</v>
      </c>
      <c r="T99">
        <v>185.1</v>
      </c>
      <c r="U99" t="s">
        <v>169</v>
      </c>
      <c r="V99">
        <v>181.9</v>
      </c>
      <c r="W99">
        <v>174.2</v>
      </c>
      <c r="X99">
        <v>184.4</v>
      </c>
      <c r="Y99">
        <v>164.2</v>
      </c>
      <c r="Z99">
        <v>170.3</v>
      </c>
      <c r="AA99">
        <v>175</v>
      </c>
      <c r="AB99">
        <v>181</v>
      </c>
      <c r="AC99">
        <v>174.1</v>
      </c>
      <c r="AD99">
        <v>177.2</v>
      </c>
    </row>
    <row r="100" spans="1:30" x14ac:dyDescent="0.3">
      <c r="A100" t="s">
        <v>37</v>
      </c>
      <c r="B100">
        <v>2013</v>
      </c>
      <c r="C100" t="s">
        <v>46</v>
      </c>
      <c r="D100">
        <v>110.2</v>
      </c>
      <c r="E100">
        <v>109.5</v>
      </c>
      <c r="F100">
        <v>106.9</v>
      </c>
      <c r="G100">
        <v>106.3</v>
      </c>
      <c r="H100">
        <v>105.7</v>
      </c>
      <c r="I100">
        <v>108.3</v>
      </c>
      <c r="J100">
        <v>103.4</v>
      </c>
      <c r="K100">
        <v>105.7</v>
      </c>
      <c r="L100">
        <v>104.2</v>
      </c>
      <c r="M100">
        <v>103.2</v>
      </c>
      <c r="N100">
        <v>106.5</v>
      </c>
      <c r="O100">
        <v>108.8</v>
      </c>
      <c r="P100">
        <v>107.1</v>
      </c>
      <c r="Q100">
        <v>107.1</v>
      </c>
      <c r="R100">
        <v>108.1</v>
      </c>
      <c r="S100">
        <v>107.4</v>
      </c>
      <c r="T100">
        <v>108</v>
      </c>
      <c r="U100" t="s">
        <v>39</v>
      </c>
      <c r="V100">
        <v>106.5</v>
      </c>
      <c r="W100">
        <v>106.1</v>
      </c>
      <c r="X100">
        <v>105.1</v>
      </c>
      <c r="Y100">
        <v>104.4</v>
      </c>
      <c r="Z100">
        <v>104.5</v>
      </c>
      <c r="AA100">
        <v>104.8</v>
      </c>
      <c r="AB100">
        <v>102.7</v>
      </c>
      <c r="AC100">
        <v>104.6</v>
      </c>
      <c r="AD100">
        <v>106.4</v>
      </c>
    </row>
    <row r="101" spans="1:30" x14ac:dyDescent="0.3">
      <c r="A101" t="s">
        <v>40</v>
      </c>
      <c r="B101">
        <v>2013</v>
      </c>
      <c r="C101" t="s">
        <v>46</v>
      </c>
      <c r="D101">
        <v>114.6</v>
      </c>
      <c r="E101">
        <v>113.4</v>
      </c>
      <c r="F101">
        <v>106</v>
      </c>
      <c r="G101">
        <v>104.7</v>
      </c>
      <c r="H101">
        <v>102.1</v>
      </c>
      <c r="I101">
        <v>109.5</v>
      </c>
      <c r="J101">
        <v>109.7</v>
      </c>
      <c r="K101">
        <v>104.6</v>
      </c>
      <c r="L101">
        <v>102</v>
      </c>
      <c r="M101">
        <v>103.5</v>
      </c>
      <c r="N101">
        <v>108.2</v>
      </c>
      <c r="O101">
        <v>110.6</v>
      </c>
      <c r="P101">
        <v>108.8</v>
      </c>
      <c r="Q101">
        <v>108.5</v>
      </c>
      <c r="R101">
        <v>107.9</v>
      </c>
      <c r="S101">
        <v>106.4</v>
      </c>
      <c r="T101">
        <v>107.7</v>
      </c>
      <c r="U101" t="s">
        <v>47</v>
      </c>
      <c r="V101">
        <v>106.4</v>
      </c>
      <c r="W101">
        <v>106.5</v>
      </c>
      <c r="X101">
        <v>105.7</v>
      </c>
      <c r="Y101">
        <v>105</v>
      </c>
      <c r="Z101">
        <v>104</v>
      </c>
      <c r="AA101">
        <v>105.2</v>
      </c>
      <c r="AB101">
        <v>103.2</v>
      </c>
      <c r="AC101">
        <v>105.1</v>
      </c>
      <c r="AD101">
        <v>105.7</v>
      </c>
    </row>
    <row r="102" spans="1:30" x14ac:dyDescent="0.3">
      <c r="A102" t="s">
        <v>42</v>
      </c>
      <c r="B102">
        <v>2013</v>
      </c>
      <c r="C102" t="s">
        <v>46</v>
      </c>
      <c r="D102">
        <v>111.6</v>
      </c>
      <c r="E102">
        <v>110.9</v>
      </c>
      <c r="F102">
        <v>106.6</v>
      </c>
      <c r="G102">
        <v>105.7</v>
      </c>
      <c r="H102">
        <v>104.4</v>
      </c>
      <c r="I102">
        <v>108.9</v>
      </c>
      <c r="J102">
        <v>105.5</v>
      </c>
      <c r="K102">
        <v>105.3</v>
      </c>
      <c r="L102">
        <v>103.5</v>
      </c>
      <c r="M102">
        <v>103.3</v>
      </c>
      <c r="N102">
        <v>107.2</v>
      </c>
      <c r="O102">
        <v>109.6</v>
      </c>
      <c r="P102">
        <v>107.7</v>
      </c>
      <c r="Q102">
        <v>107.5</v>
      </c>
      <c r="R102">
        <v>108</v>
      </c>
      <c r="S102">
        <v>107</v>
      </c>
      <c r="T102">
        <v>107.9</v>
      </c>
      <c r="U102" t="s">
        <v>47</v>
      </c>
      <c r="V102">
        <v>106.5</v>
      </c>
      <c r="W102">
        <v>106.3</v>
      </c>
      <c r="X102">
        <v>105.3</v>
      </c>
      <c r="Y102">
        <v>104.7</v>
      </c>
      <c r="Z102">
        <v>104.2</v>
      </c>
      <c r="AA102">
        <v>105</v>
      </c>
      <c r="AB102">
        <v>102.9</v>
      </c>
      <c r="AC102">
        <v>104.8</v>
      </c>
      <c r="AD102">
        <v>106.1</v>
      </c>
    </row>
    <row r="103" spans="1:30" x14ac:dyDescent="0.3">
      <c r="A103" t="s">
        <v>37</v>
      </c>
      <c r="B103">
        <v>2014</v>
      </c>
      <c r="C103" t="s">
        <v>46</v>
      </c>
      <c r="D103">
        <v>120.2</v>
      </c>
      <c r="E103">
        <v>118.9</v>
      </c>
      <c r="F103">
        <v>118.1</v>
      </c>
      <c r="G103">
        <v>117</v>
      </c>
      <c r="H103">
        <v>109.7</v>
      </c>
      <c r="I103">
        <v>125.5</v>
      </c>
      <c r="J103">
        <v>120.5</v>
      </c>
      <c r="K103">
        <v>111</v>
      </c>
      <c r="L103">
        <v>102.6</v>
      </c>
      <c r="M103">
        <v>111.2</v>
      </c>
      <c r="N103">
        <v>113.5</v>
      </c>
      <c r="O103">
        <v>118.7</v>
      </c>
      <c r="P103">
        <v>117.2</v>
      </c>
      <c r="Q103">
        <v>115.4</v>
      </c>
      <c r="R103">
        <v>118.1</v>
      </c>
      <c r="S103">
        <v>116.1</v>
      </c>
      <c r="T103">
        <v>117.8</v>
      </c>
      <c r="U103" t="s">
        <v>39</v>
      </c>
      <c r="V103">
        <v>113.4</v>
      </c>
      <c r="W103">
        <v>113.7</v>
      </c>
      <c r="X103">
        <v>111.8</v>
      </c>
      <c r="Y103">
        <v>111.2</v>
      </c>
      <c r="Z103">
        <v>110.5</v>
      </c>
      <c r="AA103">
        <v>113</v>
      </c>
      <c r="AB103">
        <v>108.9</v>
      </c>
      <c r="AC103">
        <v>111.5</v>
      </c>
      <c r="AD103">
        <v>115.4</v>
      </c>
    </row>
    <row r="104" spans="1:30" x14ac:dyDescent="0.3">
      <c r="A104" t="s">
        <v>40</v>
      </c>
      <c r="B104">
        <v>2014</v>
      </c>
      <c r="C104" t="s">
        <v>46</v>
      </c>
      <c r="D104">
        <v>122.5</v>
      </c>
      <c r="E104">
        <v>121.7</v>
      </c>
      <c r="F104">
        <v>113.3</v>
      </c>
      <c r="G104">
        <v>117</v>
      </c>
      <c r="H104">
        <v>103.1</v>
      </c>
      <c r="I104">
        <v>126.7</v>
      </c>
      <c r="J104">
        <v>121.2</v>
      </c>
      <c r="K104">
        <v>111</v>
      </c>
      <c r="L104">
        <v>100.3</v>
      </c>
      <c r="M104">
        <v>115.3</v>
      </c>
      <c r="N104">
        <v>112.7</v>
      </c>
      <c r="O104">
        <v>121</v>
      </c>
      <c r="P104">
        <v>118.2</v>
      </c>
      <c r="Q104">
        <v>117.6</v>
      </c>
      <c r="R104">
        <v>116.3</v>
      </c>
      <c r="S104">
        <v>112.5</v>
      </c>
      <c r="T104">
        <v>115.7</v>
      </c>
      <c r="U104" t="s">
        <v>68</v>
      </c>
      <c r="V104">
        <v>110.9</v>
      </c>
      <c r="W104">
        <v>113.4</v>
      </c>
      <c r="X104">
        <v>111</v>
      </c>
      <c r="Y104">
        <v>111.2</v>
      </c>
      <c r="Z104">
        <v>111.2</v>
      </c>
      <c r="AA104">
        <v>112.5</v>
      </c>
      <c r="AB104">
        <v>109.1</v>
      </c>
      <c r="AC104">
        <v>111.4</v>
      </c>
      <c r="AD104">
        <v>114.7</v>
      </c>
    </row>
    <row r="105" spans="1:30" x14ac:dyDescent="0.3">
      <c r="A105" t="s">
        <v>42</v>
      </c>
      <c r="B105">
        <v>2014</v>
      </c>
      <c r="C105" t="s">
        <v>46</v>
      </c>
      <c r="D105">
        <v>120.9</v>
      </c>
      <c r="E105">
        <v>119.9</v>
      </c>
      <c r="F105">
        <v>116.2</v>
      </c>
      <c r="G105">
        <v>117</v>
      </c>
      <c r="H105">
        <v>107.3</v>
      </c>
      <c r="I105">
        <v>126.1</v>
      </c>
      <c r="J105">
        <v>120.7</v>
      </c>
      <c r="K105">
        <v>111</v>
      </c>
      <c r="L105">
        <v>101.8</v>
      </c>
      <c r="M105">
        <v>112.6</v>
      </c>
      <c r="N105">
        <v>113.2</v>
      </c>
      <c r="O105">
        <v>119.8</v>
      </c>
      <c r="P105">
        <v>117.6</v>
      </c>
      <c r="Q105">
        <v>116</v>
      </c>
      <c r="R105">
        <v>117.4</v>
      </c>
      <c r="S105">
        <v>114.6</v>
      </c>
      <c r="T105">
        <v>117</v>
      </c>
      <c r="U105" t="s">
        <v>68</v>
      </c>
      <c r="V105">
        <v>112.5</v>
      </c>
      <c r="W105">
        <v>113.6</v>
      </c>
      <c r="X105">
        <v>111.5</v>
      </c>
      <c r="Y105">
        <v>111.2</v>
      </c>
      <c r="Z105">
        <v>110.9</v>
      </c>
      <c r="AA105">
        <v>112.7</v>
      </c>
      <c r="AB105">
        <v>109</v>
      </c>
      <c r="AC105">
        <v>111.5</v>
      </c>
      <c r="AD105">
        <v>115.1</v>
      </c>
    </row>
    <row r="106" spans="1:30" x14ac:dyDescent="0.3">
      <c r="A106" t="s">
        <v>37</v>
      </c>
      <c r="B106">
        <v>2015</v>
      </c>
      <c r="C106" t="s">
        <v>46</v>
      </c>
      <c r="D106">
        <v>123.3</v>
      </c>
      <c r="E106">
        <v>125.5</v>
      </c>
      <c r="F106">
        <v>117.2</v>
      </c>
      <c r="G106">
        <v>126.8</v>
      </c>
      <c r="H106">
        <v>111.9</v>
      </c>
      <c r="I106">
        <v>134.19999999999999</v>
      </c>
      <c r="J106">
        <v>127.5</v>
      </c>
      <c r="K106">
        <v>121.5</v>
      </c>
      <c r="L106">
        <v>97.8</v>
      </c>
      <c r="M106">
        <v>119.8</v>
      </c>
      <c r="N106">
        <v>119.4</v>
      </c>
      <c r="O106">
        <v>128.69999999999999</v>
      </c>
      <c r="P106">
        <v>123.6</v>
      </c>
      <c r="Q106">
        <v>125.7</v>
      </c>
      <c r="R106">
        <v>126.4</v>
      </c>
      <c r="S106">
        <v>123.3</v>
      </c>
      <c r="T106">
        <v>126</v>
      </c>
      <c r="U106" t="s">
        <v>39</v>
      </c>
      <c r="V106">
        <v>121.2</v>
      </c>
      <c r="W106">
        <v>120.9</v>
      </c>
      <c r="X106">
        <v>118.6</v>
      </c>
      <c r="Y106">
        <v>111.9</v>
      </c>
      <c r="Z106">
        <v>116.2</v>
      </c>
      <c r="AA106">
        <v>119.9</v>
      </c>
      <c r="AB106">
        <v>111.6</v>
      </c>
      <c r="AC106">
        <v>116</v>
      </c>
      <c r="AD106">
        <v>121.5</v>
      </c>
    </row>
    <row r="107" spans="1:30" x14ac:dyDescent="0.3">
      <c r="A107" t="s">
        <v>40</v>
      </c>
      <c r="B107">
        <v>2015</v>
      </c>
      <c r="C107" t="s">
        <v>46</v>
      </c>
      <c r="D107">
        <v>123.8</v>
      </c>
      <c r="E107">
        <v>128.19999999999999</v>
      </c>
      <c r="F107">
        <v>110</v>
      </c>
      <c r="G107">
        <v>126.3</v>
      </c>
      <c r="H107">
        <v>104.5</v>
      </c>
      <c r="I107">
        <v>130.6</v>
      </c>
      <c r="J107">
        <v>130.80000000000001</v>
      </c>
      <c r="K107">
        <v>131.30000000000001</v>
      </c>
      <c r="L107">
        <v>91.6</v>
      </c>
      <c r="M107">
        <v>127.7</v>
      </c>
      <c r="N107">
        <v>117.2</v>
      </c>
      <c r="O107">
        <v>129.5</v>
      </c>
      <c r="P107">
        <v>124.6</v>
      </c>
      <c r="Q107">
        <v>130.1</v>
      </c>
      <c r="R107">
        <v>122.1</v>
      </c>
      <c r="S107">
        <v>117.2</v>
      </c>
      <c r="T107">
        <v>121.3</v>
      </c>
      <c r="U107" t="s">
        <v>79</v>
      </c>
      <c r="V107">
        <v>114.7</v>
      </c>
      <c r="W107">
        <v>118.4</v>
      </c>
      <c r="X107">
        <v>114.6</v>
      </c>
      <c r="Y107">
        <v>108.4</v>
      </c>
      <c r="Z107">
        <v>115.6</v>
      </c>
      <c r="AA107">
        <v>121.7</v>
      </c>
      <c r="AB107">
        <v>111.8</v>
      </c>
      <c r="AC107">
        <v>114.2</v>
      </c>
      <c r="AD107">
        <v>119.7</v>
      </c>
    </row>
    <row r="108" spans="1:30" x14ac:dyDescent="0.3">
      <c r="A108" t="s">
        <v>42</v>
      </c>
      <c r="B108">
        <v>2015</v>
      </c>
      <c r="C108" t="s">
        <v>46</v>
      </c>
      <c r="D108">
        <v>123.5</v>
      </c>
      <c r="E108">
        <v>126.4</v>
      </c>
      <c r="F108">
        <v>114.4</v>
      </c>
      <c r="G108">
        <v>126.6</v>
      </c>
      <c r="H108">
        <v>109.2</v>
      </c>
      <c r="I108">
        <v>132.5</v>
      </c>
      <c r="J108">
        <v>128.6</v>
      </c>
      <c r="K108">
        <v>124.8</v>
      </c>
      <c r="L108">
        <v>95.7</v>
      </c>
      <c r="M108">
        <v>122.4</v>
      </c>
      <c r="N108">
        <v>118.5</v>
      </c>
      <c r="O108">
        <v>129.1</v>
      </c>
      <c r="P108">
        <v>124</v>
      </c>
      <c r="Q108">
        <v>126.9</v>
      </c>
      <c r="R108">
        <v>124.7</v>
      </c>
      <c r="S108">
        <v>120.8</v>
      </c>
      <c r="T108">
        <v>124.1</v>
      </c>
      <c r="U108" t="s">
        <v>79</v>
      </c>
      <c r="V108">
        <v>118.7</v>
      </c>
      <c r="W108">
        <v>119.7</v>
      </c>
      <c r="X108">
        <v>117.1</v>
      </c>
      <c r="Y108">
        <v>110.1</v>
      </c>
      <c r="Z108">
        <v>115.9</v>
      </c>
      <c r="AA108">
        <v>121</v>
      </c>
      <c r="AB108">
        <v>111.7</v>
      </c>
      <c r="AC108">
        <v>115.1</v>
      </c>
      <c r="AD108">
        <v>120.7</v>
      </c>
    </row>
    <row r="109" spans="1:30" x14ac:dyDescent="0.3">
      <c r="A109" t="s">
        <v>37</v>
      </c>
      <c r="B109">
        <v>2016</v>
      </c>
      <c r="C109" t="s">
        <v>46</v>
      </c>
      <c r="D109">
        <v>127.4</v>
      </c>
      <c r="E109">
        <v>135.4</v>
      </c>
      <c r="F109">
        <v>123.4</v>
      </c>
      <c r="G109">
        <v>131.30000000000001</v>
      </c>
      <c r="H109">
        <v>118.2</v>
      </c>
      <c r="I109">
        <v>138.1</v>
      </c>
      <c r="J109">
        <v>134.1</v>
      </c>
      <c r="K109">
        <v>162.69999999999999</v>
      </c>
      <c r="L109">
        <v>105</v>
      </c>
      <c r="M109">
        <v>131.4</v>
      </c>
      <c r="N109">
        <v>125.4</v>
      </c>
      <c r="O109">
        <v>137.4</v>
      </c>
      <c r="P109">
        <v>131.80000000000001</v>
      </c>
      <c r="Q109">
        <v>135.5</v>
      </c>
      <c r="R109">
        <v>135</v>
      </c>
      <c r="S109">
        <v>130.6</v>
      </c>
      <c r="T109">
        <v>134.4</v>
      </c>
      <c r="U109" t="s">
        <v>39</v>
      </c>
      <c r="V109">
        <v>127</v>
      </c>
      <c r="W109">
        <v>128</v>
      </c>
      <c r="X109">
        <v>125.2</v>
      </c>
      <c r="Y109">
        <v>114.4</v>
      </c>
      <c r="Z109">
        <v>123.2</v>
      </c>
      <c r="AA109">
        <v>127.9</v>
      </c>
      <c r="AB109">
        <v>118.4</v>
      </c>
      <c r="AC109">
        <v>121.7</v>
      </c>
      <c r="AD109">
        <v>129</v>
      </c>
    </row>
    <row r="110" spans="1:30" x14ac:dyDescent="0.3">
      <c r="A110" t="s">
        <v>40</v>
      </c>
      <c r="B110">
        <v>2016</v>
      </c>
      <c r="C110" t="s">
        <v>46</v>
      </c>
      <c r="D110">
        <v>124.9</v>
      </c>
      <c r="E110">
        <v>139.30000000000001</v>
      </c>
      <c r="F110">
        <v>119.9</v>
      </c>
      <c r="G110">
        <v>130.19999999999999</v>
      </c>
      <c r="H110">
        <v>108.9</v>
      </c>
      <c r="I110">
        <v>131.1</v>
      </c>
      <c r="J110">
        <v>136.80000000000001</v>
      </c>
      <c r="K110">
        <v>176.9</v>
      </c>
      <c r="L110">
        <v>109.1</v>
      </c>
      <c r="M110">
        <v>140.4</v>
      </c>
      <c r="N110">
        <v>121.1</v>
      </c>
      <c r="O110">
        <v>135.9</v>
      </c>
      <c r="P110">
        <v>131.80000000000001</v>
      </c>
      <c r="Q110">
        <v>141.5</v>
      </c>
      <c r="R110">
        <v>126.8</v>
      </c>
      <c r="S110">
        <v>120.5</v>
      </c>
      <c r="T110">
        <v>125.8</v>
      </c>
      <c r="U110" t="s">
        <v>90</v>
      </c>
      <c r="V110">
        <v>114.6</v>
      </c>
      <c r="W110">
        <v>122.8</v>
      </c>
      <c r="X110">
        <v>120</v>
      </c>
      <c r="Y110">
        <v>110</v>
      </c>
      <c r="Z110">
        <v>119.5</v>
      </c>
      <c r="AA110">
        <v>127.6</v>
      </c>
      <c r="AB110">
        <v>117.6</v>
      </c>
      <c r="AC110">
        <v>118.2</v>
      </c>
      <c r="AD110">
        <v>125.3</v>
      </c>
    </row>
    <row r="111" spans="1:30" x14ac:dyDescent="0.3">
      <c r="A111" t="s">
        <v>42</v>
      </c>
      <c r="B111">
        <v>2016</v>
      </c>
      <c r="C111" t="s">
        <v>46</v>
      </c>
      <c r="D111">
        <v>126.6</v>
      </c>
      <c r="E111">
        <v>136.80000000000001</v>
      </c>
      <c r="F111">
        <v>122</v>
      </c>
      <c r="G111">
        <v>130.9</v>
      </c>
      <c r="H111">
        <v>114.8</v>
      </c>
      <c r="I111">
        <v>134.80000000000001</v>
      </c>
      <c r="J111">
        <v>135</v>
      </c>
      <c r="K111">
        <v>167.5</v>
      </c>
      <c r="L111">
        <v>106.4</v>
      </c>
      <c r="M111">
        <v>134.4</v>
      </c>
      <c r="N111">
        <v>123.6</v>
      </c>
      <c r="O111">
        <v>136.69999999999999</v>
      </c>
      <c r="P111">
        <v>131.80000000000001</v>
      </c>
      <c r="Q111">
        <v>137.1</v>
      </c>
      <c r="R111">
        <v>131.80000000000001</v>
      </c>
      <c r="S111">
        <v>126.4</v>
      </c>
      <c r="T111">
        <v>131</v>
      </c>
      <c r="U111" t="s">
        <v>90</v>
      </c>
      <c r="V111">
        <v>122.3</v>
      </c>
      <c r="W111">
        <v>125.5</v>
      </c>
      <c r="X111">
        <v>123.2</v>
      </c>
      <c r="Y111">
        <v>112.1</v>
      </c>
      <c r="Z111">
        <v>121.1</v>
      </c>
      <c r="AA111">
        <v>127.7</v>
      </c>
      <c r="AB111">
        <v>118.1</v>
      </c>
      <c r="AC111">
        <v>120</v>
      </c>
      <c r="AD111">
        <v>127.3</v>
      </c>
    </row>
    <row r="112" spans="1:30" x14ac:dyDescent="0.3">
      <c r="A112" t="s">
        <v>37</v>
      </c>
      <c r="B112">
        <v>2017</v>
      </c>
      <c r="C112" t="s">
        <v>46</v>
      </c>
      <c r="D112">
        <v>133.19999999999999</v>
      </c>
      <c r="E112">
        <v>138.69999999999999</v>
      </c>
      <c r="F112">
        <v>127.1</v>
      </c>
      <c r="G112">
        <v>137.69999999999999</v>
      </c>
      <c r="H112">
        <v>121.3</v>
      </c>
      <c r="I112">
        <v>141.80000000000001</v>
      </c>
      <c r="J112">
        <v>121.5</v>
      </c>
      <c r="K112">
        <v>144.5</v>
      </c>
      <c r="L112">
        <v>117.4</v>
      </c>
      <c r="M112">
        <v>134.1</v>
      </c>
      <c r="N112">
        <v>130</v>
      </c>
      <c r="O112">
        <v>145.5</v>
      </c>
      <c r="P112">
        <v>133.5</v>
      </c>
      <c r="Q112">
        <v>144.4</v>
      </c>
      <c r="R112">
        <v>142.4</v>
      </c>
      <c r="S112">
        <v>136.80000000000001</v>
      </c>
      <c r="T112">
        <v>141.6</v>
      </c>
      <c r="U112" t="s">
        <v>39</v>
      </c>
      <c r="V112">
        <v>135</v>
      </c>
      <c r="W112">
        <v>134.30000000000001</v>
      </c>
      <c r="X112">
        <v>131</v>
      </c>
      <c r="Y112">
        <v>119.2</v>
      </c>
      <c r="Z112">
        <v>128.30000000000001</v>
      </c>
      <c r="AA112">
        <v>135.69999999999999</v>
      </c>
      <c r="AB112">
        <v>123.7</v>
      </c>
      <c r="AC112">
        <v>127.5</v>
      </c>
      <c r="AD112">
        <v>132.9</v>
      </c>
    </row>
    <row r="113" spans="1:30" x14ac:dyDescent="0.3">
      <c r="A113" t="s">
        <v>40</v>
      </c>
      <c r="B113">
        <v>2017</v>
      </c>
      <c r="C113" t="s">
        <v>46</v>
      </c>
      <c r="D113">
        <v>132.69999999999999</v>
      </c>
      <c r="E113">
        <v>140.6</v>
      </c>
      <c r="F113">
        <v>124.5</v>
      </c>
      <c r="G113">
        <v>136.30000000000001</v>
      </c>
      <c r="H113">
        <v>113.5</v>
      </c>
      <c r="I113">
        <v>137.69999999999999</v>
      </c>
      <c r="J113">
        <v>127.1</v>
      </c>
      <c r="K113">
        <v>133.80000000000001</v>
      </c>
      <c r="L113">
        <v>120.8</v>
      </c>
      <c r="M113">
        <v>141.30000000000001</v>
      </c>
      <c r="N113">
        <v>123.8</v>
      </c>
      <c r="O113">
        <v>142.6</v>
      </c>
      <c r="P113">
        <v>133.4</v>
      </c>
      <c r="Q113">
        <v>148</v>
      </c>
      <c r="R113">
        <v>131.19999999999999</v>
      </c>
      <c r="S113">
        <v>123</v>
      </c>
      <c r="T113">
        <v>130</v>
      </c>
      <c r="U113" t="s">
        <v>102</v>
      </c>
      <c r="V113">
        <v>121.4</v>
      </c>
      <c r="W113">
        <v>126</v>
      </c>
      <c r="X113">
        <v>123.4</v>
      </c>
      <c r="Y113">
        <v>114.3</v>
      </c>
      <c r="Z113">
        <v>122.6</v>
      </c>
      <c r="AA113">
        <v>133.6</v>
      </c>
      <c r="AB113">
        <v>122.2</v>
      </c>
      <c r="AC113">
        <v>122.5</v>
      </c>
      <c r="AD113">
        <v>129.1</v>
      </c>
    </row>
    <row r="114" spans="1:30" x14ac:dyDescent="0.3">
      <c r="A114" t="s">
        <v>42</v>
      </c>
      <c r="B114">
        <v>2017</v>
      </c>
      <c r="C114" t="s">
        <v>46</v>
      </c>
      <c r="D114">
        <v>133</v>
      </c>
      <c r="E114">
        <v>139.4</v>
      </c>
      <c r="F114">
        <v>126.1</v>
      </c>
      <c r="G114">
        <v>137.19999999999999</v>
      </c>
      <c r="H114">
        <v>118.4</v>
      </c>
      <c r="I114">
        <v>139.9</v>
      </c>
      <c r="J114">
        <v>123.4</v>
      </c>
      <c r="K114">
        <v>140.9</v>
      </c>
      <c r="L114">
        <v>118.5</v>
      </c>
      <c r="M114">
        <v>136.5</v>
      </c>
      <c r="N114">
        <v>127.4</v>
      </c>
      <c r="O114">
        <v>144.19999999999999</v>
      </c>
      <c r="P114">
        <v>133.5</v>
      </c>
      <c r="Q114">
        <v>145.4</v>
      </c>
      <c r="R114">
        <v>138</v>
      </c>
      <c r="S114">
        <v>131.1</v>
      </c>
      <c r="T114">
        <v>137</v>
      </c>
      <c r="U114" t="s">
        <v>102</v>
      </c>
      <c r="V114">
        <v>129.80000000000001</v>
      </c>
      <c r="W114">
        <v>130.4</v>
      </c>
      <c r="X114">
        <v>128.1</v>
      </c>
      <c r="Y114">
        <v>116.6</v>
      </c>
      <c r="Z114">
        <v>125.1</v>
      </c>
      <c r="AA114">
        <v>134.5</v>
      </c>
      <c r="AB114">
        <v>123.1</v>
      </c>
      <c r="AC114">
        <v>125.1</v>
      </c>
      <c r="AD114">
        <v>131.1</v>
      </c>
    </row>
    <row r="115" spans="1:30" x14ac:dyDescent="0.3">
      <c r="A115" t="s">
        <v>37</v>
      </c>
      <c r="B115">
        <v>2018</v>
      </c>
      <c r="C115" t="s">
        <v>46</v>
      </c>
      <c r="D115">
        <v>137.1</v>
      </c>
      <c r="E115">
        <v>144.5</v>
      </c>
      <c r="F115">
        <v>135.9</v>
      </c>
      <c r="G115">
        <v>142.4</v>
      </c>
      <c r="H115">
        <v>123.5</v>
      </c>
      <c r="I115">
        <v>156.4</v>
      </c>
      <c r="J115">
        <v>135.1</v>
      </c>
      <c r="K115">
        <v>128.4</v>
      </c>
      <c r="L115">
        <v>115.2</v>
      </c>
      <c r="M115">
        <v>137.19999999999999</v>
      </c>
      <c r="N115">
        <v>131.9</v>
      </c>
      <c r="O115">
        <v>153.80000000000001</v>
      </c>
      <c r="P115">
        <v>138.6</v>
      </c>
      <c r="Q115">
        <v>156.1</v>
      </c>
      <c r="R115">
        <v>150.1</v>
      </c>
      <c r="S115">
        <v>143.30000000000001</v>
      </c>
      <c r="T115">
        <v>149.1</v>
      </c>
      <c r="U115" t="s">
        <v>39</v>
      </c>
      <c r="V115">
        <v>143.80000000000001</v>
      </c>
      <c r="W115">
        <v>140.9</v>
      </c>
      <c r="X115">
        <v>137.6</v>
      </c>
      <c r="Y115">
        <v>125.3</v>
      </c>
      <c r="Z115">
        <v>136</v>
      </c>
      <c r="AA115">
        <v>143.69999999999999</v>
      </c>
      <c r="AB115">
        <v>130.4</v>
      </c>
      <c r="AC115">
        <v>134.19999999999999</v>
      </c>
      <c r="AD115">
        <v>139.1</v>
      </c>
    </row>
    <row r="116" spans="1:30" x14ac:dyDescent="0.3">
      <c r="A116" t="s">
        <v>40</v>
      </c>
      <c r="B116">
        <v>2018</v>
      </c>
      <c r="C116" t="s">
        <v>46</v>
      </c>
      <c r="D116">
        <v>135</v>
      </c>
      <c r="E116">
        <v>144.30000000000001</v>
      </c>
      <c r="F116">
        <v>130.80000000000001</v>
      </c>
      <c r="G116">
        <v>140.30000000000001</v>
      </c>
      <c r="H116">
        <v>116.6</v>
      </c>
      <c r="I116">
        <v>150.1</v>
      </c>
      <c r="J116">
        <v>127.6</v>
      </c>
      <c r="K116">
        <v>114</v>
      </c>
      <c r="L116">
        <v>110.6</v>
      </c>
      <c r="M116">
        <v>140.19999999999999</v>
      </c>
      <c r="N116">
        <v>126.5</v>
      </c>
      <c r="O116">
        <v>148.30000000000001</v>
      </c>
      <c r="P116">
        <v>135.69999999999999</v>
      </c>
      <c r="Q116">
        <v>159.19999999999999</v>
      </c>
      <c r="R116">
        <v>137.80000000000001</v>
      </c>
      <c r="S116">
        <v>127.4</v>
      </c>
      <c r="T116">
        <v>136.19999999999999</v>
      </c>
      <c r="U116" t="s">
        <v>114</v>
      </c>
      <c r="V116">
        <v>124.6</v>
      </c>
      <c r="W116">
        <v>131.80000000000001</v>
      </c>
      <c r="X116">
        <v>131.30000000000001</v>
      </c>
      <c r="Y116">
        <v>118.9</v>
      </c>
      <c r="Z116">
        <v>127.6</v>
      </c>
      <c r="AA116">
        <v>139.69999999999999</v>
      </c>
      <c r="AB116">
        <v>127.6</v>
      </c>
      <c r="AC116">
        <v>128.19999999999999</v>
      </c>
      <c r="AD116">
        <v>134.80000000000001</v>
      </c>
    </row>
    <row r="117" spans="1:30" x14ac:dyDescent="0.3">
      <c r="A117" t="s">
        <v>42</v>
      </c>
      <c r="B117">
        <v>2018</v>
      </c>
      <c r="C117" t="s">
        <v>46</v>
      </c>
      <c r="D117">
        <v>136.4</v>
      </c>
      <c r="E117">
        <v>144.4</v>
      </c>
      <c r="F117">
        <v>133.9</v>
      </c>
      <c r="G117">
        <v>141.6</v>
      </c>
      <c r="H117">
        <v>121</v>
      </c>
      <c r="I117">
        <v>153.5</v>
      </c>
      <c r="J117">
        <v>132.6</v>
      </c>
      <c r="K117">
        <v>123.5</v>
      </c>
      <c r="L117">
        <v>113.7</v>
      </c>
      <c r="M117">
        <v>138.19999999999999</v>
      </c>
      <c r="N117">
        <v>129.6</v>
      </c>
      <c r="O117">
        <v>151.19999999999999</v>
      </c>
      <c r="P117">
        <v>137.5</v>
      </c>
      <c r="Q117">
        <v>156.9</v>
      </c>
      <c r="R117">
        <v>145.30000000000001</v>
      </c>
      <c r="S117">
        <v>136.69999999999999</v>
      </c>
      <c r="T117">
        <v>144</v>
      </c>
      <c r="U117" t="s">
        <v>114</v>
      </c>
      <c r="V117">
        <v>136.5</v>
      </c>
      <c r="W117">
        <v>136.6</v>
      </c>
      <c r="X117">
        <v>135.19999999999999</v>
      </c>
      <c r="Y117">
        <v>121.9</v>
      </c>
      <c r="Z117">
        <v>131.30000000000001</v>
      </c>
      <c r="AA117">
        <v>141.4</v>
      </c>
      <c r="AB117">
        <v>129.19999999999999</v>
      </c>
      <c r="AC117">
        <v>131.30000000000001</v>
      </c>
      <c r="AD117">
        <v>137.1</v>
      </c>
    </row>
    <row r="118" spans="1:30" x14ac:dyDescent="0.3">
      <c r="A118" t="s">
        <v>37</v>
      </c>
      <c r="B118">
        <v>2020</v>
      </c>
      <c r="C118" t="s">
        <v>46</v>
      </c>
      <c r="D118">
        <v>147.19999999999999</v>
      </c>
      <c r="F118">
        <v>146.9</v>
      </c>
      <c r="G118">
        <v>155.6</v>
      </c>
      <c r="H118">
        <v>137.1</v>
      </c>
      <c r="I118">
        <v>147.30000000000001</v>
      </c>
      <c r="J118">
        <v>162.69999999999999</v>
      </c>
      <c r="K118">
        <v>150.19999999999999</v>
      </c>
      <c r="L118">
        <v>119.8</v>
      </c>
      <c r="M118">
        <v>158.69999999999999</v>
      </c>
      <c r="N118">
        <v>139.19999999999999</v>
      </c>
      <c r="P118">
        <v>150.1</v>
      </c>
      <c r="U118" t="s">
        <v>39</v>
      </c>
      <c r="V118">
        <v>148.4</v>
      </c>
      <c r="X118">
        <v>154.30000000000001</v>
      </c>
    </row>
    <row r="119" spans="1:30" x14ac:dyDescent="0.3">
      <c r="A119" t="s">
        <v>40</v>
      </c>
      <c r="B119">
        <v>2020</v>
      </c>
      <c r="C119" t="s">
        <v>46</v>
      </c>
      <c r="D119">
        <v>151.80000000000001</v>
      </c>
      <c r="F119">
        <v>151.9</v>
      </c>
      <c r="G119">
        <v>155.5</v>
      </c>
      <c r="H119">
        <v>131.6</v>
      </c>
      <c r="I119">
        <v>152.9</v>
      </c>
      <c r="J119">
        <v>180</v>
      </c>
      <c r="K119">
        <v>150.80000000000001</v>
      </c>
      <c r="L119">
        <v>121.2</v>
      </c>
      <c r="M119">
        <v>154</v>
      </c>
      <c r="N119">
        <v>133.5</v>
      </c>
      <c r="P119">
        <v>153.5</v>
      </c>
      <c r="U119" t="s">
        <v>137</v>
      </c>
      <c r="V119">
        <v>137.1</v>
      </c>
      <c r="X119">
        <v>144.80000000000001</v>
      </c>
    </row>
    <row r="120" spans="1:30" x14ac:dyDescent="0.3">
      <c r="A120" t="s">
        <v>42</v>
      </c>
      <c r="B120">
        <v>2020</v>
      </c>
      <c r="C120" t="s">
        <v>46</v>
      </c>
      <c r="D120">
        <v>148.69999999999999</v>
      </c>
      <c r="F120">
        <v>148.80000000000001</v>
      </c>
      <c r="G120">
        <v>155.6</v>
      </c>
      <c r="H120">
        <v>135.1</v>
      </c>
      <c r="I120">
        <v>149.9</v>
      </c>
      <c r="J120">
        <v>168.6</v>
      </c>
      <c r="K120">
        <v>150.4</v>
      </c>
      <c r="L120">
        <v>120.3</v>
      </c>
      <c r="M120">
        <v>157.1</v>
      </c>
      <c r="N120">
        <v>136.80000000000001</v>
      </c>
      <c r="P120">
        <v>151.4</v>
      </c>
      <c r="U120" t="s">
        <v>137</v>
      </c>
      <c r="V120">
        <v>144.1</v>
      </c>
      <c r="X120">
        <v>150.69999999999999</v>
      </c>
    </row>
    <row r="121" spans="1:30" x14ac:dyDescent="0.3">
      <c r="A121" t="s">
        <v>37</v>
      </c>
      <c r="B121">
        <v>2021</v>
      </c>
      <c r="C121" t="s">
        <v>46</v>
      </c>
      <c r="D121">
        <v>142.69999999999999</v>
      </c>
      <c r="E121">
        <v>195.5</v>
      </c>
      <c r="F121">
        <v>163.4</v>
      </c>
      <c r="G121">
        <v>155</v>
      </c>
      <c r="H121">
        <v>175.2</v>
      </c>
      <c r="I121">
        <v>160.6</v>
      </c>
      <c r="J121">
        <v>135.1</v>
      </c>
      <c r="K121">
        <v>161.1</v>
      </c>
      <c r="L121">
        <v>112.2</v>
      </c>
      <c r="M121">
        <v>164.4</v>
      </c>
      <c r="N121">
        <v>161.9</v>
      </c>
      <c r="O121">
        <v>166.8</v>
      </c>
      <c r="P121">
        <v>155.6</v>
      </c>
      <c r="Q121">
        <v>186.8</v>
      </c>
      <c r="R121">
        <v>160.69999999999999</v>
      </c>
      <c r="S121">
        <v>155.1</v>
      </c>
      <c r="T121">
        <v>159.9</v>
      </c>
      <c r="U121" t="s">
        <v>146</v>
      </c>
      <c r="V121">
        <v>156</v>
      </c>
      <c r="W121">
        <v>155.5</v>
      </c>
      <c r="X121">
        <v>165.3</v>
      </c>
      <c r="Y121">
        <v>151.69999999999999</v>
      </c>
      <c r="Z121">
        <v>158.6</v>
      </c>
      <c r="AA121">
        <v>164.1</v>
      </c>
      <c r="AB121">
        <v>154.6</v>
      </c>
      <c r="AC121">
        <v>158</v>
      </c>
      <c r="AD121">
        <v>157.6</v>
      </c>
    </row>
    <row r="122" spans="1:30" x14ac:dyDescent="0.3">
      <c r="A122" t="s">
        <v>40</v>
      </c>
      <c r="B122">
        <v>2021</v>
      </c>
      <c r="C122" t="s">
        <v>46</v>
      </c>
      <c r="D122">
        <v>147.6</v>
      </c>
      <c r="E122">
        <v>202.5</v>
      </c>
      <c r="F122">
        <v>166.4</v>
      </c>
      <c r="G122">
        <v>156</v>
      </c>
      <c r="H122">
        <v>161.4</v>
      </c>
      <c r="I122">
        <v>168.8</v>
      </c>
      <c r="J122">
        <v>161.6</v>
      </c>
      <c r="K122">
        <v>162.80000000000001</v>
      </c>
      <c r="L122">
        <v>114.8</v>
      </c>
      <c r="M122">
        <v>162.80000000000001</v>
      </c>
      <c r="N122">
        <v>151.5</v>
      </c>
      <c r="O122">
        <v>171.4</v>
      </c>
      <c r="P122">
        <v>162</v>
      </c>
      <c r="Q122">
        <v>194.4</v>
      </c>
      <c r="R122">
        <v>155.9</v>
      </c>
      <c r="S122">
        <v>139.30000000000001</v>
      </c>
      <c r="T122">
        <v>153.4</v>
      </c>
      <c r="U122" t="s">
        <v>148</v>
      </c>
      <c r="V122">
        <v>154.9</v>
      </c>
      <c r="W122">
        <v>147.6</v>
      </c>
      <c r="X122">
        <v>157.5</v>
      </c>
      <c r="Y122">
        <v>142.1</v>
      </c>
      <c r="Z122">
        <v>149.1</v>
      </c>
      <c r="AA122">
        <v>157.6</v>
      </c>
      <c r="AB122">
        <v>156.6</v>
      </c>
      <c r="AC122">
        <v>150.5</v>
      </c>
      <c r="AD122">
        <v>158</v>
      </c>
    </row>
    <row r="123" spans="1:30" x14ac:dyDescent="0.3">
      <c r="A123" t="s">
        <v>42</v>
      </c>
      <c r="B123">
        <v>2021</v>
      </c>
      <c r="C123" t="s">
        <v>46</v>
      </c>
      <c r="D123">
        <v>144.30000000000001</v>
      </c>
      <c r="E123">
        <v>198</v>
      </c>
      <c r="F123">
        <v>164.6</v>
      </c>
      <c r="G123">
        <v>155.4</v>
      </c>
      <c r="H123">
        <v>170.1</v>
      </c>
      <c r="I123">
        <v>164.4</v>
      </c>
      <c r="J123">
        <v>144.1</v>
      </c>
      <c r="K123">
        <v>161.69999999999999</v>
      </c>
      <c r="L123">
        <v>113.1</v>
      </c>
      <c r="M123">
        <v>163.9</v>
      </c>
      <c r="N123">
        <v>157.6</v>
      </c>
      <c r="O123">
        <v>168.9</v>
      </c>
      <c r="P123">
        <v>158</v>
      </c>
      <c r="Q123">
        <v>188.8</v>
      </c>
      <c r="R123">
        <v>158.80000000000001</v>
      </c>
      <c r="S123">
        <v>148.5</v>
      </c>
      <c r="T123">
        <v>157.30000000000001</v>
      </c>
      <c r="U123" t="s">
        <v>148</v>
      </c>
      <c r="V123">
        <v>155.6</v>
      </c>
      <c r="W123">
        <v>151.80000000000001</v>
      </c>
      <c r="X123">
        <v>162.30000000000001</v>
      </c>
      <c r="Y123">
        <v>146.6</v>
      </c>
      <c r="Z123">
        <v>153.19999999999999</v>
      </c>
      <c r="AA123">
        <v>160.30000000000001</v>
      </c>
      <c r="AB123">
        <v>155.4</v>
      </c>
      <c r="AC123">
        <v>154.4</v>
      </c>
      <c r="AD123">
        <v>157.80000000000001</v>
      </c>
    </row>
    <row r="124" spans="1:30" x14ac:dyDescent="0.3">
      <c r="A124" t="s">
        <v>37</v>
      </c>
      <c r="B124">
        <v>2022</v>
      </c>
      <c r="C124" t="s">
        <v>46</v>
      </c>
      <c r="D124">
        <v>151.80000000000001</v>
      </c>
      <c r="E124">
        <v>209.7</v>
      </c>
      <c r="F124">
        <v>164.5</v>
      </c>
      <c r="G124">
        <v>163.80000000000001</v>
      </c>
      <c r="H124">
        <v>207.4</v>
      </c>
      <c r="I124">
        <v>169.7</v>
      </c>
      <c r="J124">
        <v>153.6</v>
      </c>
      <c r="K124">
        <v>165.1</v>
      </c>
      <c r="L124">
        <v>118.2</v>
      </c>
      <c r="M124">
        <v>182.9</v>
      </c>
      <c r="N124">
        <v>172.4</v>
      </c>
      <c r="O124">
        <v>178.9</v>
      </c>
      <c r="P124">
        <v>168.6</v>
      </c>
      <c r="Q124">
        <v>192.8</v>
      </c>
      <c r="R124">
        <v>177.5</v>
      </c>
      <c r="S124">
        <v>175.1</v>
      </c>
      <c r="T124">
        <v>177.1</v>
      </c>
      <c r="U124" t="s">
        <v>39</v>
      </c>
      <c r="V124">
        <v>173.3</v>
      </c>
      <c r="W124">
        <v>167.7</v>
      </c>
      <c r="X124">
        <v>177</v>
      </c>
      <c r="Y124">
        <v>166.2</v>
      </c>
      <c r="Z124">
        <v>167.2</v>
      </c>
      <c r="AA124">
        <v>170.9</v>
      </c>
      <c r="AB124">
        <v>169</v>
      </c>
      <c r="AC124">
        <v>170.2</v>
      </c>
      <c r="AD124">
        <v>170.8</v>
      </c>
    </row>
    <row r="125" spans="1:30" x14ac:dyDescent="0.3">
      <c r="A125" t="s">
        <v>40</v>
      </c>
      <c r="B125">
        <v>2022</v>
      </c>
      <c r="C125" t="s">
        <v>46</v>
      </c>
      <c r="D125">
        <v>155.4</v>
      </c>
      <c r="E125">
        <v>215.8</v>
      </c>
      <c r="F125">
        <v>164.6</v>
      </c>
      <c r="G125">
        <v>164.2</v>
      </c>
      <c r="H125">
        <v>186</v>
      </c>
      <c r="I125">
        <v>175.9</v>
      </c>
      <c r="J125">
        <v>190.7</v>
      </c>
      <c r="K125">
        <v>164</v>
      </c>
      <c r="L125">
        <v>120.5</v>
      </c>
      <c r="M125">
        <v>178</v>
      </c>
      <c r="N125">
        <v>157.5</v>
      </c>
      <c r="O125">
        <v>183.3</v>
      </c>
      <c r="P125">
        <v>174.5</v>
      </c>
      <c r="Q125">
        <v>197.1</v>
      </c>
      <c r="R125">
        <v>168.4</v>
      </c>
      <c r="S125">
        <v>154.5</v>
      </c>
      <c r="T125">
        <v>166.3</v>
      </c>
      <c r="U125" t="s">
        <v>159</v>
      </c>
      <c r="V125">
        <v>170.5</v>
      </c>
      <c r="W125">
        <v>159.80000000000001</v>
      </c>
      <c r="X125">
        <v>169</v>
      </c>
      <c r="Y125">
        <v>159.30000000000001</v>
      </c>
      <c r="Z125">
        <v>162.19999999999999</v>
      </c>
      <c r="AA125">
        <v>164</v>
      </c>
      <c r="AB125">
        <v>168.4</v>
      </c>
      <c r="AC125">
        <v>163.1</v>
      </c>
      <c r="AD125">
        <v>169.2</v>
      </c>
    </row>
    <row r="126" spans="1:30" x14ac:dyDescent="0.3">
      <c r="A126" t="s">
        <v>42</v>
      </c>
      <c r="B126">
        <v>2022</v>
      </c>
      <c r="C126" t="s">
        <v>46</v>
      </c>
      <c r="D126">
        <v>152.9</v>
      </c>
      <c r="E126">
        <v>211.8</v>
      </c>
      <c r="F126">
        <v>164.5</v>
      </c>
      <c r="G126">
        <v>163.9</v>
      </c>
      <c r="H126">
        <v>199.5</v>
      </c>
      <c r="I126">
        <v>172.6</v>
      </c>
      <c r="J126">
        <v>166.2</v>
      </c>
      <c r="K126">
        <v>164.7</v>
      </c>
      <c r="L126">
        <v>119</v>
      </c>
      <c r="M126">
        <v>181.3</v>
      </c>
      <c r="N126">
        <v>166.2</v>
      </c>
      <c r="O126">
        <v>180.9</v>
      </c>
      <c r="P126">
        <v>170.8</v>
      </c>
      <c r="Q126">
        <v>193.9</v>
      </c>
      <c r="R126">
        <v>173.9</v>
      </c>
      <c r="S126">
        <v>166.5</v>
      </c>
      <c r="T126">
        <v>172.8</v>
      </c>
      <c r="U126" t="s">
        <v>159</v>
      </c>
      <c r="V126">
        <v>172.2</v>
      </c>
      <c r="W126">
        <v>164</v>
      </c>
      <c r="X126">
        <v>174</v>
      </c>
      <c r="Y126">
        <v>162.6</v>
      </c>
      <c r="Z126">
        <v>164.4</v>
      </c>
      <c r="AA126">
        <v>166.9</v>
      </c>
      <c r="AB126">
        <v>168.8</v>
      </c>
      <c r="AC126">
        <v>166.8</v>
      </c>
      <c r="AD126">
        <v>170.1</v>
      </c>
    </row>
    <row r="127" spans="1:30" x14ac:dyDescent="0.3">
      <c r="A127" t="s">
        <v>37</v>
      </c>
      <c r="B127">
        <v>2023</v>
      </c>
      <c r="C127" t="s">
        <v>46</v>
      </c>
      <c r="D127">
        <v>173.3</v>
      </c>
      <c r="E127">
        <v>206.9</v>
      </c>
      <c r="F127">
        <v>167.9</v>
      </c>
      <c r="G127">
        <v>178.2</v>
      </c>
      <c r="H127">
        <v>178.5</v>
      </c>
      <c r="I127">
        <v>173.7</v>
      </c>
      <c r="J127">
        <v>142.80000000000001</v>
      </c>
      <c r="K127">
        <v>172.8</v>
      </c>
      <c r="L127">
        <v>120.4</v>
      </c>
      <c r="M127">
        <v>215.5</v>
      </c>
      <c r="N127">
        <v>178.2</v>
      </c>
      <c r="O127">
        <v>190.5</v>
      </c>
      <c r="P127">
        <v>175.5</v>
      </c>
      <c r="Q127">
        <v>199.5</v>
      </c>
      <c r="R127">
        <v>190.7</v>
      </c>
      <c r="S127">
        <v>187.3</v>
      </c>
      <c r="T127">
        <v>190.2</v>
      </c>
      <c r="U127" t="s">
        <v>146</v>
      </c>
      <c r="V127">
        <v>181.5</v>
      </c>
      <c r="W127">
        <v>179.1</v>
      </c>
      <c r="X127">
        <v>187.2</v>
      </c>
      <c r="Y127">
        <v>169.4</v>
      </c>
      <c r="Z127">
        <v>173.2</v>
      </c>
      <c r="AA127">
        <v>179.4</v>
      </c>
      <c r="AB127">
        <v>183.8</v>
      </c>
      <c r="AC127">
        <v>178.9</v>
      </c>
      <c r="AD127">
        <v>178.8</v>
      </c>
    </row>
    <row r="128" spans="1:30" x14ac:dyDescent="0.3">
      <c r="A128" t="s">
        <v>40</v>
      </c>
      <c r="B128">
        <v>2023</v>
      </c>
      <c r="C128" t="s">
        <v>46</v>
      </c>
      <c r="D128">
        <v>174.8</v>
      </c>
      <c r="E128">
        <v>213.7</v>
      </c>
      <c r="F128">
        <v>172.4</v>
      </c>
      <c r="G128">
        <v>178.8</v>
      </c>
      <c r="H128">
        <v>168.7</v>
      </c>
      <c r="I128">
        <v>179.2</v>
      </c>
      <c r="J128">
        <v>179.9</v>
      </c>
      <c r="K128">
        <v>174.7</v>
      </c>
      <c r="L128">
        <v>123.1</v>
      </c>
      <c r="M128">
        <v>207.8</v>
      </c>
      <c r="N128">
        <v>165.5</v>
      </c>
      <c r="O128">
        <v>197</v>
      </c>
      <c r="P128">
        <v>182.1</v>
      </c>
      <c r="Q128">
        <v>203.5</v>
      </c>
      <c r="R128">
        <v>181</v>
      </c>
      <c r="S128">
        <v>167.7</v>
      </c>
      <c r="T128">
        <v>178.9</v>
      </c>
      <c r="U128" t="s">
        <v>170</v>
      </c>
      <c r="V128">
        <v>182.1</v>
      </c>
      <c r="W128">
        <v>169.6</v>
      </c>
      <c r="X128">
        <v>181.5</v>
      </c>
      <c r="Y128">
        <v>160.1</v>
      </c>
      <c r="Z128">
        <v>168.8</v>
      </c>
      <c r="AA128">
        <v>174.2</v>
      </c>
      <c r="AB128">
        <v>184.4</v>
      </c>
      <c r="AC128">
        <v>170.9</v>
      </c>
      <c r="AD128">
        <v>177.4</v>
      </c>
    </row>
    <row r="129" spans="1:30" x14ac:dyDescent="0.3">
      <c r="A129" t="s">
        <v>42</v>
      </c>
      <c r="B129">
        <v>2023</v>
      </c>
      <c r="C129" t="s">
        <v>46</v>
      </c>
      <c r="D129">
        <v>173.8</v>
      </c>
      <c r="E129">
        <v>209.3</v>
      </c>
      <c r="F129">
        <v>169.6</v>
      </c>
      <c r="G129">
        <v>178.4</v>
      </c>
      <c r="H129">
        <v>174.9</v>
      </c>
      <c r="I129">
        <v>176.3</v>
      </c>
      <c r="J129">
        <v>155.4</v>
      </c>
      <c r="K129">
        <v>173.4</v>
      </c>
      <c r="L129">
        <v>121.3</v>
      </c>
      <c r="M129">
        <v>212.9</v>
      </c>
      <c r="N129">
        <v>172.9</v>
      </c>
      <c r="O129">
        <v>193.5</v>
      </c>
      <c r="P129">
        <v>177.9</v>
      </c>
      <c r="Q129">
        <v>200.6</v>
      </c>
      <c r="R129">
        <v>186.9</v>
      </c>
      <c r="S129">
        <v>179.2</v>
      </c>
      <c r="T129">
        <v>185.7</v>
      </c>
      <c r="U129" t="s">
        <v>170</v>
      </c>
      <c r="V129">
        <v>181.7</v>
      </c>
      <c r="W129">
        <v>174.6</v>
      </c>
      <c r="X129">
        <v>185</v>
      </c>
      <c r="Y129">
        <v>164.5</v>
      </c>
      <c r="Z129">
        <v>170.7</v>
      </c>
      <c r="AA129">
        <v>176.4</v>
      </c>
      <c r="AB129">
        <v>184</v>
      </c>
      <c r="AC129">
        <v>175</v>
      </c>
      <c r="AD129">
        <v>178.1</v>
      </c>
    </row>
    <row r="130" spans="1:30" x14ac:dyDescent="0.3">
      <c r="A130" t="s">
        <v>37</v>
      </c>
      <c r="B130">
        <v>2013</v>
      </c>
      <c r="C130" t="s">
        <v>48</v>
      </c>
      <c r="D130">
        <v>110.9</v>
      </c>
      <c r="E130">
        <v>109.8</v>
      </c>
      <c r="F130">
        <v>105.9</v>
      </c>
      <c r="G130">
        <v>107.5</v>
      </c>
      <c r="H130">
        <v>105.3</v>
      </c>
      <c r="I130">
        <v>108.1</v>
      </c>
      <c r="J130">
        <v>107.3</v>
      </c>
      <c r="K130">
        <v>106.1</v>
      </c>
      <c r="L130">
        <v>103.7</v>
      </c>
      <c r="M130">
        <v>104</v>
      </c>
      <c r="N130">
        <v>107.4</v>
      </c>
      <c r="O130">
        <v>109.9</v>
      </c>
      <c r="P130">
        <v>108.1</v>
      </c>
      <c r="Q130">
        <v>108.1</v>
      </c>
      <c r="R130">
        <v>108.8</v>
      </c>
      <c r="S130">
        <v>107.9</v>
      </c>
      <c r="T130">
        <v>108.6</v>
      </c>
      <c r="U130" t="s">
        <v>39</v>
      </c>
      <c r="V130">
        <v>107.5</v>
      </c>
      <c r="W130">
        <v>106.8</v>
      </c>
      <c r="X130">
        <v>105.7</v>
      </c>
      <c r="Y130">
        <v>104.1</v>
      </c>
      <c r="Z130">
        <v>105</v>
      </c>
      <c r="AA130">
        <v>105.5</v>
      </c>
      <c r="AB130">
        <v>102.1</v>
      </c>
      <c r="AC130">
        <v>104.8</v>
      </c>
      <c r="AD130">
        <v>107.2</v>
      </c>
    </row>
    <row r="131" spans="1:30" x14ac:dyDescent="0.3">
      <c r="A131" t="s">
        <v>40</v>
      </c>
      <c r="B131">
        <v>2013</v>
      </c>
      <c r="C131" t="s">
        <v>48</v>
      </c>
      <c r="D131">
        <v>115.4</v>
      </c>
      <c r="E131">
        <v>114.2</v>
      </c>
      <c r="F131">
        <v>102.7</v>
      </c>
      <c r="G131">
        <v>105.5</v>
      </c>
      <c r="H131">
        <v>101.5</v>
      </c>
      <c r="I131">
        <v>110.6</v>
      </c>
      <c r="J131">
        <v>123.7</v>
      </c>
      <c r="K131">
        <v>105.2</v>
      </c>
      <c r="L131">
        <v>101.9</v>
      </c>
      <c r="M131">
        <v>105</v>
      </c>
      <c r="N131">
        <v>109.1</v>
      </c>
      <c r="O131">
        <v>111.3</v>
      </c>
      <c r="P131">
        <v>111.1</v>
      </c>
      <c r="Q131">
        <v>109.8</v>
      </c>
      <c r="R131">
        <v>108.5</v>
      </c>
      <c r="S131">
        <v>106.7</v>
      </c>
      <c r="T131">
        <v>108.3</v>
      </c>
      <c r="U131" t="s">
        <v>47</v>
      </c>
      <c r="V131">
        <v>107.2</v>
      </c>
      <c r="W131">
        <v>107.1</v>
      </c>
      <c r="X131">
        <v>106.2</v>
      </c>
      <c r="Y131">
        <v>103.9</v>
      </c>
      <c r="Z131">
        <v>104.6</v>
      </c>
      <c r="AA131">
        <v>105.7</v>
      </c>
      <c r="AB131">
        <v>102.6</v>
      </c>
      <c r="AC131">
        <v>104.9</v>
      </c>
      <c r="AD131">
        <v>106.6</v>
      </c>
    </row>
    <row r="132" spans="1:30" x14ac:dyDescent="0.3">
      <c r="A132" t="s">
        <v>42</v>
      </c>
      <c r="B132">
        <v>2013</v>
      </c>
      <c r="C132" t="s">
        <v>48</v>
      </c>
      <c r="D132">
        <v>112.3</v>
      </c>
      <c r="E132">
        <v>111.3</v>
      </c>
      <c r="F132">
        <v>104.7</v>
      </c>
      <c r="G132">
        <v>106.8</v>
      </c>
      <c r="H132">
        <v>103.9</v>
      </c>
      <c r="I132">
        <v>109.3</v>
      </c>
      <c r="J132">
        <v>112.9</v>
      </c>
      <c r="K132">
        <v>105.8</v>
      </c>
      <c r="L132">
        <v>103.1</v>
      </c>
      <c r="M132">
        <v>104.3</v>
      </c>
      <c r="N132">
        <v>108.1</v>
      </c>
      <c r="O132">
        <v>110.5</v>
      </c>
      <c r="P132">
        <v>109.2</v>
      </c>
      <c r="Q132">
        <v>108.6</v>
      </c>
      <c r="R132">
        <v>108.7</v>
      </c>
      <c r="S132">
        <v>107.4</v>
      </c>
      <c r="T132">
        <v>108.5</v>
      </c>
      <c r="U132" t="s">
        <v>47</v>
      </c>
      <c r="V132">
        <v>107.4</v>
      </c>
      <c r="W132">
        <v>106.9</v>
      </c>
      <c r="X132">
        <v>105.9</v>
      </c>
      <c r="Y132">
        <v>104</v>
      </c>
      <c r="Z132">
        <v>104.8</v>
      </c>
      <c r="AA132">
        <v>105.6</v>
      </c>
      <c r="AB132">
        <v>102.3</v>
      </c>
      <c r="AC132">
        <v>104.8</v>
      </c>
      <c r="AD132">
        <v>106.9</v>
      </c>
    </row>
    <row r="133" spans="1:30" x14ac:dyDescent="0.3">
      <c r="A133" t="s">
        <v>37</v>
      </c>
      <c r="B133">
        <v>2014</v>
      </c>
      <c r="C133" t="s">
        <v>48</v>
      </c>
      <c r="D133">
        <v>120.3</v>
      </c>
      <c r="E133">
        <v>120.2</v>
      </c>
      <c r="F133">
        <v>116.9</v>
      </c>
      <c r="G133">
        <v>118</v>
      </c>
      <c r="H133">
        <v>110.1</v>
      </c>
      <c r="I133">
        <v>126.3</v>
      </c>
      <c r="J133">
        <v>123.9</v>
      </c>
      <c r="K133">
        <v>111.5</v>
      </c>
      <c r="L133">
        <v>103.5</v>
      </c>
      <c r="M133">
        <v>111.6</v>
      </c>
      <c r="N133">
        <v>114.2</v>
      </c>
      <c r="O133">
        <v>119.2</v>
      </c>
      <c r="P133">
        <v>118.2</v>
      </c>
      <c r="Q133">
        <v>116.3</v>
      </c>
      <c r="R133">
        <v>118.7</v>
      </c>
      <c r="S133">
        <v>116.8</v>
      </c>
      <c r="T133">
        <v>118.5</v>
      </c>
      <c r="U133" t="s">
        <v>39</v>
      </c>
      <c r="V133">
        <v>113.4</v>
      </c>
      <c r="W133">
        <v>114.1</v>
      </c>
      <c r="X133">
        <v>112.1</v>
      </c>
      <c r="Y133">
        <v>111.4</v>
      </c>
      <c r="Z133">
        <v>110.9</v>
      </c>
      <c r="AA133">
        <v>113.1</v>
      </c>
      <c r="AB133">
        <v>108.9</v>
      </c>
      <c r="AC133">
        <v>111.8</v>
      </c>
      <c r="AD133">
        <v>116</v>
      </c>
    </row>
    <row r="134" spans="1:30" x14ac:dyDescent="0.3">
      <c r="A134" t="s">
        <v>40</v>
      </c>
      <c r="B134">
        <v>2014</v>
      </c>
      <c r="C134" t="s">
        <v>48</v>
      </c>
      <c r="D134">
        <v>122.7</v>
      </c>
      <c r="E134">
        <v>124.1</v>
      </c>
      <c r="F134">
        <v>114.2</v>
      </c>
      <c r="G134">
        <v>119.1</v>
      </c>
      <c r="H134">
        <v>103.5</v>
      </c>
      <c r="I134">
        <v>129.19999999999999</v>
      </c>
      <c r="J134">
        <v>127</v>
      </c>
      <c r="K134">
        <v>112.6</v>
      </c>
      <c r="L134">
        <v>101.3</v>
      </c>
      <c r="M134">
        <v>117</v>
      </c>
      <c r="N134">
        <v>112.9</v>
      </c>
      <c r="O134">
        <v>121.7</v>
      </c>
      <c r="P134">
        <v>120</v>
      </c>
      <c r="Q134">
        <v>118.3</v>
      </c>
      <c r="R134">
        <v>116.8</v>
      </c>
      <c r="S134">
        <v>112.9</v>
      </c>
      <c r="T134">
        <v>116.2</v>
      </c>
      <c r="U134" t="s">
        <v>69</v>
      </c>
      <c r="V134">
        <v>111.1</v>
      </c>
      <c r="W134">
        <v>114.1</v>
      </c>
      <c r="X134">
        <v>111.2</v>
      </c>
      <c r="Y134">
        <v>111.3</v>
      </c>
      <c r="Z134">
        <v>111.5</v>
      </c>
      <c r="AA134">
        <v>112.9</v>
      </c>
      <c r="AB134">
        <v>109.3</v>
      </c>
      <c r="AC134">
        <v>111.7</v>
      </c>
      <c r="AD134">
        <v>115.6</v>
      </c>
    </row>
    <row r="135" spans="1:30" x14ac:dyDescent="0.3">
      <c r="A135" t="s">
        <v>42</v>
      </c>
      <c r="B135">
        <v>2014</v>
      </c>
      <c r="C135" t="s">
        <v>48</v>
      </c>
      <c r="D135">
        <v>121.1</v>
      </c>
      <c r="E135">
        <v>121.6</v>
      </c>
      <c r="F135">
        <v>115.9</v>
      </c>
      <c r="G135">
        <v>118.4</v>
      </c>
      <c r="H135">
        <v>107.7</v>
      </c>
      <c r="I135">
        <v>127.7</v>
      </c>
      <c r="J135">
        <v>125</v>
      </c>
      <c r="K135">
        <v>111.9</v>
      </c>
      <c r="L135">
        <v>102.8</v>
      </c>
      <c r="M135">
        <v>113.4</v>
      </c>
      <c r="N135">
        <v>113.7</v>
      </c>
      <c r="O135">
        <v>120.4</v>
      </c>
      <c r="P135">
        <v>118.9</v>
      </c>
      <c r="Q135">
        <v>116.8</v>
      </c>
      <c r="R135">
        <v>118</v>
      </c>
      <c r="S135">
        <v>115.2</v>
      </c>
      <c r="T135">
        <v>117.6</v>
      </c>
      <c r="U135" t="s">
        <v>69</v>
      </c>
      <c r="V135">
        <v>112.5</v>
      </c>
      <c r="W135">
        <v>114.1</v>
      </c>
      <c r="X135">
        <v>111.8</v>
      </c>
      <c r="Y135">
        <v>111.3</v>
      </c>
      <c r="Z135">
        <v>111.2</v>
      </c>
      <c r="AA135">
        <v>113</v>
      </c>
      <c r="AB135">
        <v>109.1</v>
      </c>
      <c r="AC135">
        <v>111.8</v>
      </c>
      <c r="AD135">
        <v>115.8</v>
      </c>
    </row>
    <row r="136" spans="1:30" x14ac:dyDescent="0.3">
      <c r="A136" t="s">
        <v>37</v>
      </c>
      <c r="B136">
        <v>2015</v>
      </c>
      <c r="C136" t="s">
        <v>48</v>
      </c>
      <c r="D136">
        <v>123.5</v>
      </c>
      <c r="E136">
        <v>127.1</v>
      </c>
      <c r="F136">
        <v>117.3</v>
      </c>
      <c r="G136">
        <v>127.7</v>
      </c>
      <c r="H136">
        <v>112.5</v>
      </c>
      <c r="I136">
        <v>134.1</v>
      </c>
      <c r="J136">
        <v>128.5</v>
      </c>
      <c r="K136">
        <v>124.3</v>
      </c>
      <c r="L136">
        <v>97.6</v>
      </c>
      <c r="M136">
        <v>120.7</v>
      </c>
      <c r="N136">
        <v>120.2</v>
      </c>
      <c r="O136">
        <v>129.80000000000001</v>
      </c>
      <c r="P136">
        <v>124.4</v>
      </c>
      <c r="Q136">
        <v>126.7</v>
      </c>
      <c r="R136">
        <v>127.3</v>
      </c>
      <c r="S136">
        <v>124.1</v>
      </c>
      <c r="T136">
        <v>126.8</v>
      </c>
      <c r="U136" t="s">
        <v>39</v>
      </c>
      <c r="V136">
        <v>121.9</v>
      </c>
      <c r="W136">
        <v>121.5</v>
      </c>
      <c r="X136">
        <v>119.4</v>
      </c>
      <c r="Y136">
        <v>113.3</v>
      </c>
      <c r="Z136">
        <v>116.7</v>
      </c>
      <c r="AA136">
        <v>120.5</v>
      </c>
      <c r="AB136">
        <v>112.3</v>
      </c>
      <c r="AC136">
        <v>116.9</v>
      </c>
      <c r="AD136">
        <v>122.4</v>
      </c>
    </row>
    <row r="137" spans="1:30" x14ac:dyDescent="0.3">
      <c r="A137" t="s">
        <v>40</v>
      </c>
      <c r="B137">
        <v>2015</v>
      </c>
      <c r="C137" t="s">
        <v>48</v>
      </c>
      <c r="D137">
        <v>123.8</v>
      </c>
      <c r="E137">
        <v>129.69999999999999</v>
      </c>
      <c r="F137">
        <v>111.3</v>
      </c>
      <c r="G137">
        <v>126.6</v>
      </c>
      <c r="H137">
        <v>105.2</v>
      </c>
      <c r="I137">
        <v>130.80000000000001</v>
      </c>
      <c r="J137">
        <v>135.6</v>
      </c>
      <c r="K137">
        <v>142.6</v>
      </c>
      <c r="L137">
        <v>90.8</v>
      </c>
      <c r="M137">
        <v>128.80000000000001</v>
      </c>
      <c r="N137">
        <v>117.7</v>
      </c>
      <c r="O137">
        <v>129.9</v>
      </c>
      <c r="P137">
        <v>126.1</v>
      </c>
      <c r="Q137">
        <v>131.30000000000001</v>
      </c>
      <c r="R137">
        <v>122.4</v>
      </c>
      <c r="S137">
        <v>117.4</v>
      </c>
      <c r="T137">
        <v>121.6</v>
      </c>
      <c r="U137" t="s">
        <v>80</v>
      </c>
      <c r="V137">
        <v>114.9</v>
      </c>
      <c r="W137">
        <v>118.7</v>
      </c>
      <c r="X137">
        <v>114.9</v>
      </c>
      <c r="Y137">
        <v>110.8</v>
      </c>
      <c r="Z137">
        <v>116</v>
      </c>
      <c r="AA137">
        <v>122</v>
      </c>
      <c r="AB137">
        <v>112.4</v>
      </c>
      <c r="AC137">
        <v>115.2</v>
      </c>
      <c r="AD137">
        <v>120.7</v>
      </c>
    </row>
    <row r="138" spans="1:30" x14ac:dyDescent="0.3">
      <c r="A138" t="s">
        <v>42</v>
      </c>
      <c r="B138">
        <v>2015</v>
      </c>
      <c r="C138" t="s">
        <v>48</v>
      </c>
      <c r="D138">
        <v>123.6</v>
      </c>
      <c r="E138">
        <v>128</v>
      </c>
      <c r="F138">
        <v>115</v>
      </c>
      <c r="G138">
        <v>127.3</v>
      </c>
      <c r="H138">
        <v>109.8</v>
      </c>
      <c r="I138">
        <v>132.6</v>
      </c>
      <c r="J138">
        <v>130.9</v>
      </c>
      <c r="K138">
        <v>130.5</v>
      </c>
      <c r="L138">
        <v>95.3</v>
      </c>
      <c r="M138">
        <v>123.4</v>
      </c>
      <c r="N138">
        <v>119.2</v>
      </c>
      <c r="O138">
        <v>129.80000000000001</v>
      </c>
      <c r="P138">
        <v>125</v>
      </c>
      <c r="Q138">
        <v>127.9</v>
      </c>
      <c r="R138">
        <v>125.4</v>
      </c>
      <c r="S138">
        <v>121.3</v>
      </c>
      <c r="T138">
        <v>124.7</v>
      </c>
      <c r="U138" t="s">
        <v>80</v>
      </c>
      <c r="V138">
        <v>119.2</v>
      </c>
      <c r="W138">
        <v>120.2</v>
      </c>
      <c r="X138">
        <v>117.7</v>
      </c>
      <c r="Y138">
        <v>112</v>
      </c>
      <c r="Z138">
        <v>116.3</v>
      </c>
      <c r="AA138">
        <v>121.4</v>
      </c>
      <c r="AB138">
        <v>112.3</v>
      </c>
      <c r="AC138">
        <v>116.1</v>
      </c>
      <c r="AD138">
        <v>121.6</v>
      </c>
    </row>
    <row r="139" spans="1:30" x14ac:dyDescent="0.3">
      <c r="A139" t="s">
        <v>37</v>
      </c>
      <c r="B139">
        <v>2016</v>
      </c>
      <c r="C139" t="s">
        <v>48</v>
      </c>
      <c r="D139">
        <v>127.6</v>
      </c>
      <c r="E139">
        <v>137.5</v>
      </c>
      <c r="F139">
        <v>124.4</v>
      </c>
      <c r="G139">
        <v>132.4</v>
      </c>
      <c r="H139">
        <v>118.2</v>
      </c>
      <c r="I139">
        <v>138.1</v>
      </c>
      <c r="J139">
        <v>141.80000000000001</v>
      </c>
      <c r="K139">
        <v>166</v>
      </c>
      <c r="L139">
        <v>107.5</v>
      </c>
      <c r="M139">
        <v>132.19999999999999</v>
      </c>
      <c r="N139">
        <v>126.1</v>
      </c>
      <c r="O139">
        <v>138.30000000000001</v>
      </c>
      <c r="P139">
        <v>133.6</v>
      </c>
      <c r="Q139">
        <v>136</v>
      </c>
      <c r="R139">
        <v>135.4</v>
      </c>
      <c r="S139">
        <v>131.1</v>
      </c>
      <c r="T139">
        <v>134.80000000000001</v>
      </c>
      <c r="U139" t="s">
        <v>39</v>
      </c>
      <c r="V139">
        <v>127.4</v>
      </c>
      <c r="W139">
        <v>128.5</v>
      </c>
      <c r="X139">
        <v>125.8</v>
      </c>
      <c r="Y139">
        <v>115.1</v>
      </c>
      <c r="Z139">
        <v>123.6</v>
      </c>
      <c r="AA139">
        <v>129.1</v>
      </c>
      <c r="AB139">
        <v>119.7</v>
      </c>
      <c r="AC139">
        <v>122.5</v>
      </c>
      <c r="AD139">
        <v>130.30000000000001</v>
      </c>
    </row>
    <row r="140" spans="1:30" x14ac:dyDescent="0.3">
      <c r="A140" t="s">
        <v>40</v>
      </c>
      <c r="B140">
        <v>2016</v>
      </c>
      <c r="C140" t="s">
        <v>48</v>
      </c>
      <c r="D140">
        <v>125</v>
      </c>
      <c r="E140">
        <v>142.1</v>
      </c>
      <c r="F140">
        <v>127</v>
      </c>
      <c r="G140">
        <v>130.4</v>
      </c>
      <c r="H140">
        <v>109.6</v>
      </c>
      <c r="I140">
        <v>133.5</v>
      </c>
      <c r="J140">
        <v>151.4</v>
      </c>
      <c r="K140">
        <v>182.8</v>
      </c>
      <c r="L140">
        <v>111.1</v>
      </c>
      <c r="M140">
        <v>141.5</v>
      </c>
      <c r="N140">
        <v>121.5</v>
      </c>
      <c r="O140">
        <v>136.30000000000001</v>
      </c>
      <c r="P140">
        <v>134.6</v>
      </c>
      <c r="Q140">
        <v>142.19999999999999</v>
      </c>
      <c r="R140">
        <v>127.2</v>
      </c>
      <c r="S140">
        <v>120.7</v>
      </c>
      <c r="T140">
        <v>126.2</v>
      </c>
      <c r="U140" t="s">
        <v>91</v>
      </c>
      <c r="V140">
        <v>115</v>
      </c>
      <c r="W140">
        <v>123.2</v>
      </c>
      <c r="X140">
        <v>120.3</v>
      </c>
      <c r="Y140">
        <v>110.7</v>
      </c>
      <c r="Z140">
        <v>119.8</v>
      </c>
      <c r="AA140">
        <v>128</v>
      </c>
      <c r="AB140">
        <v>118.5</v>
      </c>
      <c r="AC140">
        <v>118.7</v>
      </c>
      <c r="AD140">
        <v>126.6</v>
      </c>
    </row>
    <row r="141" spans="1:30" x14ac:dyDescent="0.3">
      <c r="A141" t="s">
        <v>42</v>
      </c>
      <c r="B141">
        <v>2016</v>
      </c>
      <c r="C141" t="s">
        <v>48</v>
      </c>
      <c r="D141">
        <v>126.8</v>
      </c>
      <c r="E141">
        <v>139.1</v>
      </c>
      <c r="F141">
        <v>125.4</v>
      </c>
      <c r="G141">
        <v>131.69999999999999</v>
      </c>
      <c r="H141">
        <v>115</v>
      </c>
      <c r="I141">
        <v>136</v>
      </c>
      <c r="J141">
        <v>145.1</v>
      </c>
      <c r="K141">
        <v>171.7</v>
      </c>
      <c r="L141">
        <v>108.7</v>
      </c>
      <c r="M141">
        <v>135.30000000000001</v>
      </c>
      <c r="N141">
        <v>124.2</v>
      </c>
      <c r="O141">
        <v>137.4</v>
      </c>
      <c r="P141">
        <v>134</v>
      </c>
      <c r="Q141">
        <v>137.69999999999999</v>
      </c>
      <c r="R141">
        <v>132.19999999999999</v>
      </c>
      <c r="S141">
        <v>126.8</v>
      </c>
      <c r="T141">
        <v>131.4</v>
      </c>
      <c r="U141" t="s">
        <v>91</v>
      </c>
      <c r="V141">
        <v>122.7</v>
      </c>
      <c r="W141">
        <v>126</v>
      </c>
      <c r="X141">
        <v>123.7</v>
      </c>
      <c r="Y141">
        <v>112.8</v>
      </c>
      <c r="Z141">
        <v>121.5</v>
      </c>
      <c r="AA141">
        <v>128.5</v>
      </c>
      <c r="AB141">
        <v>119.2</v>
      </c>
      <c r="AC141">
        <v>120.7</v>
      </c>
      <c r="AD141">
        <v>128.6</v>
      </c>
    </row>
    <row r="142" spans="1:30" x14ac:dyDescent="0.3">
      <c r="A142" t="s">
        <v>37</v>
      </c>
      <c r="B142">
        <v>2017</v>
      </c>
      <c r="C142" t="s">
        <v>48</v>
      </c>
      <c r="D142">
        <v>133.1</v>
      </c>
      <c r="E142">
        <v>140.30000000000001</v>
      </c>
      <c r="F142">
        <v>126.8</v>
      </c>
      <c r="G142">
        <v>138.19999999999999</v>
      </c>
      <c r="H142">
        <v>120.8</v>
      </c>
      <c r="I142">
        <v>140.19999999999999</v>
      </c>
      <c r="J142">
        <v>123.8</v>
      </c>
      <c r="K142">
        <v>141.80000000000001</v>
      </c>
      <c r="L142">
        <v>118.6</v>
      </c>
      <c r="M142">
        <v>134</v>
      </c>
      <c r="N142">
        <v>130.30000000000001</v>
      </c>
      <c r="O142">
        <v>145.80000000000001</v>
      </c>
      <c r="P142">
        <v>133.80000000000001</v>
      </c>
      <c r="Q142">
        <v>145.5</v>
      </c>
      <c r="R142">
        <v>142.5</v>
      </c>
      <c r="S142">
        <v>137.30000000000001</v>
      </c>
      <c r="T142">
        <v>141.80000000000001</v>
      </c>
      <c r="U142" t="s">
        <v>39</v>
      </c>
      <c r="V142">
        <v>135</v>
      </c>
      <c r="W142">
        <v>134.9</v>
      </c>
      <c r="X142">
        <v>131.4</v>
      </c>
      <c r="Y142">
        <v>119.4</v>
      </c>
      <c r="Z142">
        <v>129.4</v>
      </c>
      <c r="AA142">
        <v>136.30000000000001</v>
      </c>
      <c r="AB142">
        <v>123.7</v>
      </c>
      <c r="AC142">
        <v>127.9</v>
      </c>
      <c r="AD142">
        <v>133.30000000000001</v>
      </c>
    </row>
    <row r="143" spans="1:30" x14ac:dyDescent="0.3">
      <c r="A143" t="s">
        <v>40</v>
      </c>
      <c r="B143">
        <v>2017</v>
      </c>
      <c r="C143" t="s">
        <v>48</v>
      </c>
      <c r="D143">
        <v>132.6</v>
      </c>
      <c r="E143">
        <v>144.1</v>
      </c>
      <c r="F143">
        <v>125.6</v>
      </c>
      <c r="G143">
        <v>136.80000000000001</v>
      </c>
      <c r="H143">
        <v>113.4</v>
      </c>
      <c r="I143">
        <v>135.19999999999999</v>
      </c>
      <c r="J143">
        <v>129.19999999999999</v>
      </c>
      <c r="K143">
        <v>131.5</v>
      </c>
      <c r="L143">
        <v>121</v>
      </c>
      <c r="M143">
        <v>139.9</v>
      </c>
      <c r="N143">
        <v>123.8</v>
      </c>
      <c r="O143">
        <v>142.9</v>
      </c>
      <c r="P143">
        <v>133.6</v>
      </c>
      <c r="Q143">
        <v>148.30000000000001</v>
      </c>
      <c r="R143">
        <v>131.5</v>
      </c>
      <c r="S143">
        <v>123.2</v>
      </c>
      <c r="T143">
        <v>130.19999999999999</v>
      </c>
      <c r="U143" t="s">
        <v>103</v>
      </c>
      <c r="V143">
        <v>120.1</v>
      </c>
      <c r="W143">
        <v>126.5</v>
      </c>
      <c r="X143">
        <v>123.6</v>
      </c>
      <c r="Y143">
        <v>114.3</v>
      </c>
      <c r="Z143">
        <v>122.8</v>
      </c>
      <c r="AA143">
        <v>133.80000000000001</v>
      </c>
      <c r="AB143">
        <v>122</v>
      </c>
      <c r="AC143">
        <v>122.6</v>
      </c>
      <c r="AD143">
        <v>129.30000000000001</v>
      </c>
    </row>
    <row r="144" spans="1:30" x14ac:dyDescent="0.3">
      <c r="A144" t="s">
        <v>42</v>
      </c>
      <c r="B144">
        <v>2017</v>
      </c>
      <c r="C144" t="s">
        <v>48</v>
      </c>
      <c r="D144">
        <v>132.9</v>
      </c>
      <c r="E144">
        <v>141.6</v>
      </c>
      <c r="F144">
        <v>126.3</v>
      </c>
      <c r="G144">
        <v>137.69999999999999</v>
      </c>
      <c r="H144">
        <v>118.1</v>
      </c>
      <c r="I144">
        <v>137.9</v>
      </c>
      <c r="J144">
        <v>125.6</v>
      </c>
      <c r="K144">
        <v>138.30000000000001</v>
      </c>
      <c r="L144">
        <v>119.4</v>
      </c>
      <c r="M144">
        <v>136</v>
      </c>
      <c r="N144">
        <v>127.6</v>
      </c>
      <c r="O144">
        <v>144.5</v>
      </c>
      <c r="P144">
        <v>133.69999999999999</v>
      </c>
      <c r="Q144">
        <v>146.19999999999999</v>
      </c>
      <c r="R144">
        <v>138.19999999999999</v>
      </c>
      <c r="S144">
        <v>131.4</v>
      </c>
      <c r="T144">
        <v>137.19999999999999</v>
      </c>
      <c r="U144" t="s">
        <v>103</v>
      </c>
      <c r="V144">
        <v>129.4</v>
      </c>
      <c r="W144">
        <v>130.9</v>
      </c>
      <c r="X144">
        <v>128.4</v>
      </c>
      <c r="Y144">
        <v>116.7</v>
      </c>
      <c r="Z144">
        <v>125.7</v>
      </c>
      <c r="AA144">
        <v>134.80000000000001</v>
      </c>
      <c r="AB144">
        <v>123</v>
      </c>
      <c r="AC144">
        <v>125.3</v>
      </c>
      <c r="AD144">
        <v>131.4</v>
      </c>
    </row>
    <row r="145" spans="1:30" x14ac:dyDescent="0.3">
      <c r="A145" t="s">
        <v>37</v>
      </c>
      <c r="B145">
        <v>2018</v>
      </c>
      <c r="C145" t="s">
        <v>48</v>
      </c>
      <c r="D145">
        <v>137.4</v>
      </c>
      <c r="E145">
        <v>145.69999999999999</v>
      </c>
      <c r="F145">
        <v>135.5</v>
      </c>
      <c r="G145">
        <v>142.9</v>
      </c>
      <c r="H145">
        <v>123.6</v>
      </c>
      <c r="I145">
        <v>157.5</v>
      </c>
      <c r="J145">
        <v>137.80000000000001</v>
      </c>
      <c r="K145">
        <v>127.2</v>
      </c>
      <c r="L145">
        <v>111.8</v>
      </c>
      <c r="M145">
        <v>137.4</v>
      </c>
      <c r="N145">
        <v>132.19999999999999</v>
      </c>
      <c r="O145">
        <v>154.30000000000001</v>
      </c>
      <c r="P145">
        <v>139.1</v>
      </c>
      <c r="Q145">
        <v>157</v>
      </c>
      <c r="R145">
        <v>150.80000000000001</v>
      </c>
      <c r="S145">
        <v>144.1</v>
      </c>
      <c r="T145">
        <v>149.80000000000001</v>
      </c>
      <c r="U145" t="s">
        <v>39</v>
      </c>
      <c r="V145">
        <v>144.30000000000001</v>
      </c>
      <c r="W145">
        <v>141.80000000000001</v>
      </c>
      <c r="X145">
        <v>138.4</v>
      </c>
      <c r="Y145">
        <v>126.4</v>
      </c>
      <c r="Z145">
        <v>136.80000000000001</v>
      </c>
      <c r="AA145">
        <v>144.4</v>
      </c>
      <c r="AB145">
        <v>131.19999999999999</v>
      </c>
      <c r="AC145">
        <v>135.1</v>
      </c>
      <c r="AD145">
        <v>139.80000000000001</v>
      </c>
    </row>
    <row r="146" spans="1:30" x14ac:dyDescent="0.3">
      <c r="A146" t="s">
        <v>40</v>
      </c>
      <c r="B146">
        <v>2018</v>
      </c>
      <c r="C146" t="s">
        <v>48</v>
      </c>
      <c r="D146">
        <v>135</v>
      </c>
      <c r="E146">
        <v>148.19999999999999</v>
      </c>
      <c r="F146">
        <v>130.5</v>
      </c>
      <c r="G146">
        <v>140.69999999999999</v>
      </c>
      <c r="H146">
        <v>116.4</v>
      </c>
      <c r="I146">
        <v>151.30000000000001</v>
      </c>
      <c r="J146">
        <v>131.4</v>
      </c>
      <c r="K146">
        <v>112.8</v>
      </c>
      <c r="L146">
        <v>105.3</v>
      </c>
      <c r="M146">
        <v>139.6</v>
      </c>
      <c r="N146">
        <v>126.6</v>
      </c>
      <c r="O146">
        <v>148.69999999999999</v>
      </c>
      <c r="P146">
        <v>136.4</v>
      </c>
      <c r="Q146">
        <v>160.30000000000001</v>
      </c>
      <c r="R146">
        <v>138.6</v>
      </c>
      <c r="S146">
        <v>127.9</v>
      </c>
      <c r="T146">
        <v>137</v>
      </c>
      <c r="U146" t="s">
        <v>115</v>
      </c>
      <c r="V146">
        <v>124.7</v>
      </c>
      <c r="W146">
        <v>132.5</v>
      </c>
      <c r="X146">
        <v>132</v>
      </c>
      <c r="Y146">
        <v>119.8</v>
      </c>
      <c r="Z146">
        <v>128</v>
      </c>
      <c r="AA146">
        <v>140.4</v>
      </c>
      <c r="AB146">
        <v>128.1</v>
      </c>
      <c r="AC146">
        <v>128.9</v>
      </c>
      <c r="AD146">
        <v>135.4</v>
      </c>
    </row>
    <row r="147" spans="1:30" x14ac:dyDescent="0.3">
      <c r="A147" t="s">
        <v>42</v>
      </c>
      <c r="B147">
        <v>2018</v>
      </c>
      <c r="C147" t="s">
        <v>48</v>
      </c>
      <c r="D147">
        <v>136.6</v>
      </c>
      <c r="E147">
        <v>146.6</v>
      </c>
      <c r="F147">
        <v>133.6</v>
      </c>
      <c r="G147">
        <v>142.1</v>
      </c>
      <c r="H147">
        <v>121</v>
      </c>
      <c r="I147">
        <v>154.6</v>
      </c>
      <c r="J147">
        <v>135.6</v>
      </c>
      <c r="K147">
        <v>122.3</v>
      </c>
      <c r="L147">
        <v>109.6</v>
      </c>
      <c r="M147">
        <v>138.1</v>
      </c>
      <c r="N147">
        <v>129.9</v>
      </c>
      <c r="O147">
        <v>151.69999999999999</v>
      </c>
      <c r="P147">
        <v>138.1</v>
      </c>
      <c r="Q147">
        <v>157.9</v>
      </c>
      <c r="R147">
        <v>146</v>
      </c>
      <c r="S147">
        <v>137.4</v>
      </c>
      <c r="T147">
        <v>144.69999999999999</v>
      </c>
      <c r="U147" t="s">
        <v>115</v>
      </c>
      <c r="V147">
        <v>136.9</v>
      </c>
      <c r="W147">
        <v>137.4</v>
      </c>
      <c r="X147">
        <v>136</v>
      </c>
      <c r="Y147">
        <v>122.9</v>
      </c>
      <c r="Z147">
        <v>131.80000000000001</v>
      </c>
      <c r="AA147">
        <v>142.1</v>
      </c>
      <c r="AB147">
        <v>129.9</v>
      </c>
      <c r="AC147">
        <v>132.1</v>
      </c>
      <c r="AD147">
        <v>137.80000000000001</v>
      </c>
    </row>
    <row r="148" spans="1:30" x14ac:dyDescent="0.3">
      <c r="A148" t="s">
        <v>37</v>
      </c>
      <c r="B148">
        <v>2019</v>
      </c>
      <c r="C148" t="s">
        <v>48</v>
      </c>
      <c r="D148">
        <v>137.4</v>
      </c>
      <c r="E148">
        <v>159.5</v>
      </c>
      <c r="F148">
        <v>134.5</v>
      </c>
      <c r="G148">
        <v>142.6</v>
      </c>
      <c r="H148">
        <v>124</v>
      </c>
      <c r="I148">
        <v>143.69999999999999</v>
      </c>
      <c r="J148">
        <v>133.4</v>
      </c>
      <c r="K148">
        <v>125.1</v>
      </c>
      <c r="L148">
        <v>109.3</v>
      </c>
      <c r="M148">
        <v>139.30000000000001</v>
      </c>
      <c r="N148">
        <v>137.69999999999999</v>
      </c>
      <c r="O148">
        <v>156.4</v>
      </c>
      <c r="P148">
        <v>139.19999999999999</v>
      </c>
      <c r="Q148">
        <v>163.30000000000001</v>
      </c>
      <c r="R148">
        <v>151.30000000000001</v>
      </c>
      <c r="S148">
        <v>146.6</v>
      </c>
      <c r="T148">
        <v>150.69999999999999</v>
      </c>
      <c r="U148" t="s">
        <v>39</v>
      </c>
      <c r="V148">
        <v>146.9</v>
      </c>
      <c r="W148">
        <v>149.5</v>
      </c>
      <c r="X148">
        <v>151.30000000000001</v>
      </c>
      <c r="Y148">
        <v>130.19999999999999</v>
      </c>
      <c r="Z148">
        <v>145.9</v>
      </c>
      <c r="AA148">
        <v>156.69999999999999</v>
      </c>
      <c r="AB148">
        <v>133.9</v>
      </c>
      <c r="AC148">
        <v>142.9</v>
      </c>
      <c r="AD148">
        <v>142.4</v>
      </c>
    </row>
    <row r="149" spans="1:30" x14ac:dyDescent="0.3">
      <c r="A149" t="s">
        <v>40</v>
      </c>
      <c r="B149">
        <v>2019</v>
      </c>
      <c r="C149" t="s">
        <v>48</v>
      </c>
      <c r="D149">
        <v>140.4</v>
      </c>
      <c r="E149">
        <v>156.69999999999999</v>
      </c>
      <c r="F149">
        <v>138.30000000000001</v>
      </c>
      <c r="G149">
        <v>142.4</v>
      </c>
      <c r="H149">
        <v>118.6</v>
      </c>
      <c r="I149">
        <v>149.69999999999999</v>
      </c>
      <c r="J149">
        <v>161.6</v>
      </c>
      <c r="K149">
        <v>124.4</v>
      </c>
      <c r="L149">
        <v>111.2</v>
      </c>
      <c r="M149">
        <v>141</v>
      </c>
      <c r="N149">
        <v>128.9</v>
      </c>
      <c r="O149">
        <v>154.5</v>
      </c>
      <c r="P149">
        <v>143.80000000000001</v>
      </c>
      <c r="Q149">
        <v>166.2</v>
      </c>
      <c r="R149">
        <v>144</v>
      </c>
      <c r="S149">
        <v>131.69999999999999</v>
      </c>
      <c r="T149">
        <v>142.19999999999999</v>
      </c>
      <c r="U149" t="s">
        <v>126</v>
      </c>
      <c r="V149">
        <v>129.4</v>
      </c>
      <c r="W149">
        <v>137.19999999999999</v>
      </c>
      <c r="X149">
        <v>139.80000000000001</v>
      </c>
      <c r="Y149">
        <v>120.1</v>
      </c>
      <c r="Z149">
        <v>134</v>
      </c>
      <c r="AA149">
        <v>148</v>
      </c>
      <c r="AB149">
        <v>132.6</v>
      </c>
      <c r="AC149">
        <v>133.30000000000001</v>
      </c>
      <c r="AD149">
        <v>141.5</v>
      </c>
    </row>
    <row r="150" spans="1:30" x14ac:dyDescent="0.3">
      <c r="A150" t="s">
        <v>42</v>
      </c>
      <c r="B150">
        <v>2019</v>
      </c>
      <c r="C150" t="s">
        <v>48</v>
      </c>
      <c r="D150">
        <v>138.30000000000001</v>
      </c>
      <c r="E150">
        <v>158.5</v>
      </c>
      <c r="F150">
        <v>136</v>
      </c>
      <c r="G150">
        <v>142.5</v>
      </c>
      <c r="H150">
        <v>122</v>
      </c>
      <c r="I150">
        <v>146.5</v>
      </c>
      <c r="J150">
        <v>143</v>
      </c>
      <c r="K150">
        <v>124.9</v>
      </c>
      <c r="L150">
        <v>109.9</v>
      </c>
      <c r="M150">
        <v>139.9</v>
      </c>
      <c r="N150">
        <v>134</v>
      </c>
      <c r="O150">
        <v>155.5</v>
      </c>
      <c r="P150">
        <v>140.9</v>
      </c>
      <c r="Q150">
        <v>164.1</v>
      </c>
      <c r="R150">
        <v>148.4</v>
      </c>
      <c r="S150">
        <v>140.4</v>
      </c>
      <c r="T150">
        <v>147.30000000000001</v>
      </c>
      <c r="U150" t="s">
        <v>126</v>
      </c>
      <c r="V150">
        <v>140.30000000000001</v>
      </c>
      <c r="W150">
        <v>143.69999999999999</v>
      </c>
      <c r="X150">
        <v>146.9</v>
      </c>
      <c r="Y150">
        <v>124.9</v>
      </c>
      <c r="Z150">
        <v>139.19999999999999</v>
      </c>
      <c r="AA150">
        <v>151.6</v>
      </c>
      <c r="AB150">
        <v>133.4</v>
      </c>
      <c r="AC150">
        <v>138.19999999999999</v>
      </c>
      <c r="AD150">
        <v>142</v>
      </c>
    </row>
    <row r="151" spans="1:30" x14ac:dyDescent="0.3">
      <c r="A151" t="s">
        <v>37</v>
      </c>
      <c r="B151">
        <v>2020</v>
      </c>
      <c r="C151" t="s">
        <v>48</v>
      </c>
      <c r="U151" t="s">
        <v>39</v>
      </c>
    </row>
    <row r="152" spans="1:30" x14ac:dyDescent="0.3">
      <c r="A152" t="s">
        <v>40</v>
      </c>
      <c r="B152">
        <v>2020</v>
      </c>
      <c r="C152" t="s">
        <v>48</v>
      </c>
      <c r="U152" t="s">
        <v>39</v>
      </c>
    </row>
    <row r="153" spans="1:30" x14ac:dyDescent="0.3">
      <c r="A153" t="s">
        <v>42</v>
      </c>
      <c r="B153">
        <v>2020</v>
      </c>
      <c r="C153" t="s">
        <v>48</v>
      </c>
      <c r="U153" t="s">
        <v>39</v>
      </c>
    </row>
    <row r="154" spans="1:30" x14ac:dyDescent="0.3">
      <c r="A154" t="s">
        <v>37</v>
      </c>
      <c r="B154">
        <v>2021</v>
      </c>
      <c r="C154" t="s">
        <v>48</v>
      </c>
      <c r="D154">
        <v>145.1</v>
      </c>
      <c r="E154">
        <v>198.5</v>
      </c>
      <c r="F154">
        <v>168.6</v>
      </c>
      <c r="G154">
        <v>155.80000000000001</v>
      </c>
      <c r="H154">
        <v>184.4</v>
      </c>
      <c r="I154">
        <v>162.30000000000001</v>
      </c>
      <c r="J154">
        <v>138.4</v>
      </c>
      <c r="K154">
        <v>165.1</v>
      </c>
      <c r="L154">
        <v>114.3</v>
      </c>
      <c r="M154">
        <v>169.7</v>
      </c>
      <c r="N154">
        <v>164.6</v>
      </c>
      <c r="O154">
        <v>169.8</v>
      </c>
      <c r="P154">
        <v>158.69999999999999</v>
      </c>
      <c r="Q154">
        <v>189.6</v>
      </c>
      <c r="R154">
        <v>165.3</v>
      </c>
      <c r="S154">
        <v>160.6</v>
      </c>
      <c r="T154">
        <v>164.5</v>
      </c>
      <c r="U154" t="s">
        <v>39</v>
      </c>
      <c r="V154">
        <v>161.69999999999999</v>
      </c>
      <c r="W154">
        <v>158.80000000000001</v>
      </c>
      <c r="X154">
        <v>169.1</v>
      </c>
      <c r="Y154">
        <v>153.19999999999999</v>
      </c>
      <c r="Z154">
        <v>160</v>
      </c>
      <c r="AA154">
        <v>167.6</v>
      </c>
      <c r="AB154">
        <v>159.30000000000001</v>
      </c>
      <c r="AC154">
        <v>161.1</v>
      </c>
      <c r="AD154">
        <v>161.1</v>
      </c>
    </row>
    <row r="155" spans="1:30" x14ac:dyDescent="0.3">
      <c r="A155" t="s">
        <v>40</v>
      </c>
      <c r="B155">
        <v>2021</v>
      </c>
      <c r="C155" t="s">
        <v>48</v>
      </c>
      <c r="D155" s="1">
        <v>148.80000000000001</v>
      </c>
      <c r="E155" s="1">
        <v>204.3</v>
      </c>
      <c r="F155" s="1">
        <v>173</v>
      </c>
      <c r="G155" s="1">
        <v>156.5</v>
      </c>
      <c r="H155" s="1">
        <v>168.8</v>
      </c>
      <c r="I155" s="1">
        <v>172.5</v>
      </c>
      <c r="J155" s="1">
        <v>166.5</v>
      </c>
      <c r="K155" s="1">
        <v>165.9</v>
      </c>
      <c r="L155" s="1">
        <v>115.9</v>
      </c>
      <c r="M155" s="1">
        <v>165.2</v>
      </c>
      <c r="N155" s="1">
        <v>152</v>
      </c>
      <c r="O155" s="1">
        <v>171.1</v>
      </c>
      <c r="P155" s="1">
        <v>164.2</v>
      </c>
      <c r="Q155" s="1">
        <v>198.2</v>
      </c>
      <c r="R155" s="1">
        <v>156.5</v>
      </c>
      <c r="S155" s="1">
        <v>140.19999999999999</v>
      </c>
      <c r="T155" s="1">
        <v>154.1</v>
      </c>
      <c r="U155" s="1" t="s">
        <v>149</v>
      </c>
      <c r="V155" s="1">
        <v>155.5</v>
      </c>
      <c r="W155" s="1">
        <v>150.1</v>
      </c>
      <c r="X155" s="1">
        <v>160.4</v>
      </c>
      <c r="Y155" s="1">
        <v>145</v>
      </c>
      <c r="Z155" s="1">
        <v>152.6</v>
      </c>
      <c r="AA155" s="1">
        <v>156.6</v>
      </c>
      <c r="AB155" s="1">
        <v>157.5</v>
      </c>
      <c r="AC155" s="1">
        <v>152.30000000000001</v>
      </c>
      <c r="AD155" s="1">
        <v>159.5</v>
      </c>
    </row>
    <row r="156" spans="1:30" x14ac:dyDescent="0.3">
      <c r="A156" t="s">
        <v>42</v>
      </c>
      <c r="B156">
        <v>2021</v>
      </c>
      <c r="C156" t="s">
        <v>48</v>
      </c>
      <c r="D156" s="1">
        <v>146.30000000000001</v>
      </c>
      <c r="E156" s="1">
        <v>200.5</v>
      </c>
      <c r="F156" s="1">
        <v>170.3</v>
      </c>
      <c r="G156" s="1">
        <v>156.1</v>
      </c>
      <c r="H156" s="1">
        <v>178.7</v>
      </c>
      <c r="I156" s="1">
        <v>167.1</v>
      </c>
      <c r="J156" s="1">
        <v>147.9</v>
      </c>
      <c r="K156" s="1">
        <v>165.4</v>
      </c>
      <c r="L156" s="1">
        <v>114.8</v>
      </c>
      <c r="M156" s="1">
        <v>168.2</v>
      </c>
      <c r="N156" s="1">
        <v>159.30000000000001</v>
      </c>
      <c r="O156" s="1">
        <v>170.4</v>
      </c>
      <c r="P156" s="1">
        <v>160.69999999999999</v>
      </c>
      <c r="Q156" s="1">
        <v>191.9</v>
      </c>
      <c r="R156" s="1">
        <v>161.80000000000001</v>
      </c>
      <c r="S156" s="1">
        <v>152.1</v>
      </c>
      <c r="T156" s="1">
        <v>160.4</v>
      </c>
      <c r="U156" s="1" t="s">
        <v>149</v>
      </c>
      <c r="V156" s="1">
        <v>159.4</v>
      </c>
      <c r="W156" s="1">
        <v>154.69999999999999</v>
      </c>
      <c r="X156" s="1">
        <v>165.8</v>
      </c>
      <c r="Y156" s="1">
        <v>148.9</v>
      </c>
      <c r="Z156" s="1">
        <v>155.80000000000001</v>
      </c>
      <c r="AA156" s="1">
        <v>161.19999999999999</v>
      </c>
      <c r="AB156" s="1">
        <v>158.6</v>
      </c>
      <c r="AC156" s="1">
        <v>156.80000000000001</v>
      </c>
      <c r="AD156" s="1">
        <v>160.4</v>
      </c>
    </row>
    <row r="157" spans="1:30" x14ac:dyDescent="0.3">
      <c r="A157" t="s">
        <v>37</v>
      </c>
      <c r="B157">
        <v>2022</v>
      </c>
      <c r="C157" t="s">
        <v>48</v>
      </c>
      <c r="D157" s="1">
        <v>152.9</v>
      </c>
      <c r="E157" s="1">
        <v>214.7</v>
      </c>
      <c r="F157" s="1">
        <v>161.4</v>
      </c>
      <c r="G157" s="1">
        <v>164.6</v>
      </c>
      <c r="H157" s="1">
        <v>209.9</v>
      </c>
      <c r="I157" s="1">
        <v>168</v>
      </c>
      <c r="J157" s="1">
        <v>160.4</v>
      </c>
      <c r="K157" s="1">
        <v>165</v>
      </c>
      <c r="L157" s="1">
        <v>118.9</v>
      </c>
      <c r="M157" s="1">
        <v>186.6</v>
      </c>
      <c r="N157" s="1">
        <v>173.2</v>
      </c>
      <c r="O157" s="1">
        <v>180.4</v>
      </c>
      <c r="P157" s="1">
        <v>170.8</v>
      </c>
      <c r="Q157" s="1">
        <v>192.9</v>
      </c>
      <c r="R157" s="1">
        <v>179.3</v>
      </c>
      <c r="S157" s="1">
        <v>177.2</v>
      </c>
      <c r="T157" s="1">
        <v>179</v>
      </c>
      <c r="U157" s="1" t="s">
        <v>39</v>
      </c>
      <c r="V157" s="1">
        <v>175.3</v>
      </c>
      <c r="W157" s="1">
        <v>168.9</v>
      </c>
      <c r="X157" s="1">
        <v>177.7</v>
      </c>
      <c r="Y157" s="1">
        <v>167.1</v>
      </c>
      <c r="Z157" s="1">
        <v>167.6</v>
      </c>
      <c r="AA157" s="1">
        <v>171.8</v>
      </c>
      <c r="AB157" s="1">
        <v>168.5</v>
      </c>
      <c r="AC157" s="1">
        <v>170.9</v>
      </c>
      <c r="AD157" s="1">
        <v>172.5</v>
      </c>
    </row>
    <row r="158" spans="1:30" x14ac:dyDescent="0.3">
      <c r="A158" t="s">
        <v>40</v>
      </c>
      <c r="B158">
        <v>2022</v>
      </c>
      <c r="C158" t="s">
        <v>48</v>
      </c>
      <c r="D158">
        <v>156.69999999999999</v>
      </c>
      <c r="E158">
        <v>221.2</v>
      </c>
      <c r="F158">
        <v>164.1</v>
      </c>
      <c r="G158">
        <v>165.4</v>
      </c>
      <c r="H158">
        <v>189.5</v>
      </c>
      <c r="I158">
        <v>174.5</v>
      </c>
      <c r="J158">
        <v>203.2</v>
      </c>
      <c r="K158">
        <v>164.1</v>
      </c>
      <c r="L158">
        <v>121.2</v>
      </c>
      <c r="M158">
        <v>181.4</v>
      </c>
      <c r="N158">
        <v>158.5</v>
      </c>
      <c r="O158">
        <v>184.9</v>
      </c>
      <c r="P158">
        <v>177.5</v>
      </c>
      <c r="Q158">
        <v>197.5</v>
      </c>
      <c r="R158">
        <v>170</v>
      </c>
      <c r="S158">
        <v>155.9</v>
      </c>
      <c r="T158">
        <v>167.8</v>
      </c>
      <c r="U158" t="s">
        <v>160</v>
      </c>
      <c r="V158">
        <v>173.5</v>
      </c>
      <c r="W158">
        <v>161.1</v>
      </c>
      <c r="X158">
        <v>170.1</v>
      </c>
      <c r="Y158">
        <v>159.4</v>
      </c>
      <c r="Z158">
        <v>163.19999999999999</v>
      </c>
      <c r="AA158">
        <v>165.2</v>
      </c>
      <c r="AB158">
        <v>168.2</v>
      </c>
      <c r="AC158">
        <v>163.80000000000001</v>
      </c>
      <c r="AD158">
        <v>170.8</v>
      </c>
    </row>
    <row r="159" spans="1:30" x14ac:dyDescent="0.3">
      <c r="A159" t="s">
        <v>42</v>
      </c>
      <c r="B159">
        <v>2022</v>
      </c>
      <c r="C159" t="s">
        <v>48</v>
      </c>
      <c r="D159">
        <v>154.1</v>
      </c>
      <c r="E159">
        <v>217</v>
      </c>
      <c r="F159">
        <v>162.4</v>
      </c>
      <c r="G159">
        <v>164.9</v>
      </c>
      <c r="H159">
        <v>202.4</v>
      </c>
      <c r="I159">
        <v>171</v>
      </c>
      <c r="J159">
        <v>174.9</v>
      </c>
      <c r="K159">
        <v>164.7</v>
      </c>
      <c r="L159">
        <v>119.7</v>
      </c>
      <c r="M159">
        <v>184.9</v>
      </c>
      <c r="N159">
        <v>167.1</v>
      </c>
      <c r="O159">
        <v>182.5</v>
      </c>
      <c r="P159">
        <v>173.3</v>
      </c>
      <c r="Q159">
        <v>194.1</v>
      </c>
      <c r="R159">
        <v>175.6</v>
      </c>
      <c r="S159">
        <v>168.4</v>
      </c>
      <c r="T159">
        <v>174.6</v>
      </c>
      <c r="U159" t="s">
        <v>160</v>
      </c>
      <c r="V159">
        <v>174.6</v>
      </c>
      <c r="W159">
        <v>165.2</v>
      </c>
      <c r="X159">
        <v>174.8</v>
      </c>
      <c r="Y159">
        <v>163</v>
      </c>
      <c r="Z159">
        <v>165.1</v>
      </c>
      <c r="AA159">
        <v>167.9</v>
      </c>
      <c r="AB159">
        <v>168.4</v>
      </c>
      <c r="AC159">
        <v>167.5</v>
      </c>
      <c r="AD159">
        <v>171.7</v>
      </c>
    </row>
    <row r="160" spans="1:30" x14ac:dyDescent="0.3">
      <c r="A160" t="s">
        <v>37</v>
      </c>
      <c r="B160">
        <v>2023</v>
      </c>
      <c r="C160" t="s">
        <v>48</v>
      </c>
      <c r="D160">
        <v>173.2</v>
      </c>
      <c r="E160">
        <v>211.5</v>
      </c>
      <c r="F160">
        <v>171</v>
      </c>
      <c r="G160">
        <v>179.6</v>
      </c>
      <c r="H160">
        <v>173.3</v>
      </c>
      <c r="I160">
        <v>169</v>
      </c>
      <c r="J160">
        <v>148.69999999999999</v>
      </c>
      <c r="K160">
        <v>174.9</v>
      </c>
      <c r="L160">
        <v>121.9</v>
      </c>
      <c r="M160">
        <v>221</v>
      </c>
      <c r="N160">
        <v>178.7</v>
      </c>
      <c r="O160">
        <v>191.1</v>
      </c>
      <c r="P160">
        <v>176.8</v>
      </c>
      <c r="Q160">
        <v>199.9</v>
      </c>
      <c r="R160">
        <v>191.2</v>
      </c>
      <c r="S160">
        <v>187.9</v>
      </c>
      <c r="T160">
        <v>190.8</v>
      </c>
      <c r="U160" t="s">
        <v>146</v>
      </c>
      <c r="V160">
        <v>182.5</v>
      </c>
      <c r="W160">
        <v>179.8</v>
      </c>
      <c r="X160">
        <v>187.8</v>
      </c>
      <c r="Y160">
        <v>169.7</v>
      </c>
      <c r="Z160">
        <v>173.8</v>
      </c>
      <c r="AA160">
        <v>180.3</v>
      </c>
      <c r="AB160">
        <v>184.9</v>
      </c>
      <c r="AC160">
        <v>179.5</v>
      </c>
      <c r="AD160">
        <v>179.8</v>
      </c>
    </row>
    <row r="161" spans="1:30" x14ac:dyDescent="0.3">
      <c r="A161" t="s">
        <v>40</v>
      </c>
      <c r="B161">
        <v>2023</v>
      </c>
      <c r="C161" t="s">
        <v>48</v>
      </c>
      <c r="D161">
        <v>174.7</v>
      </c>
      <c r="E161">
        <v>219.4</v>
      </c>
      <c r="F161">
        <v>176.7</v>
      </c>
      <c r="G161">
        <v>179.4</v>
      </c>
      <c r="H161">
        <v>164.4</v>
      </c>
      <c r="I161">
        <v>175.8</v>
      </c>
      <c r="J161">
        <v>185</v>
      </c>
      <c r="K161">
        <v>176.9</v>
      </c>
      <c r="L161">
        <v>124.2</v>
      </c>
      <c r="M161">
        <v>211.9</v>
      </c>
      <c r="N161">
        <v>165.9</v>
      </c>
      <c r="O161">
        <v>197.7</v>
      </c>
      <c r="P161">
        <v>183.1</v>
      </c>
      <c r="Q161">
        <v>204.2</v>
      </c>
      <c r="R161">
        <v>181.3</v>
      </c>
      <c r="S161">
        <v>168.1</v>
      </c>
      <c r="T161">
        <v>179.3</v>
      </c>
      <c r="U161" t="s">
        <v>171</v>
      </c>
      <c r="V161">
        <v>183.4</v>
      </c>
      <c r="W161">
        <v>170.1</v>
      </c>
      <c r="X161">
        <v>182.2</v>
      </c>
      <c r="Y161">
        <v>160.4</v>
      </c>
      <c r="Z161">
        <v>169.2</v>
      </c>
      <c r="AA161">
        <v>174.8</v>
      </c>
      <c r="AB161">
        <v>185.6</v>
      </c>
      <c r="AC161">
        <v>171.6</v>
      </c>
      <c r="AD161">
        <v>178.2</v>
      </c>
    </row>
    <row r="162" spans="1:30" x14ac:dyDescent="0.3">
      <c r="A162" t="s">
        <v>42</v>
      </c>
      <c r="B162">
        <v>2023</v>
      </c>
      <c r="C162" t="s">
        <v>48</v>
      </c>
      <c r="D162">
        <v>173.7</v>
      </c>
      <c r="E162">
        <v>214.3</v>
      </c>
      <c r="F162">
        <v>173.2</v>
      </c>
      <c r="G162">
        <v>179.5</v>
      </c>
      <c r="H162">
        <v>170</v>
      </c>
      <c r="I162">
        <v>172.2</v>
      </c>
      <c r="J162">
        <v>161</v>
      </c>
      <c r="K162">
        <v>175.6</v>
      </c>
      <c r="L162">
        <v>122.7</v>
      </c>
      <c r="M162">
        <v>218</v>
      </c>
      <c r="N162">
        <v>173.4</v>
      </c>
      <c r="O162">
        <v>194.2</v>
      </c>
      <c r="P162">
        <v>179.1</v>
      </c>
      <c r="Q162">
        <v>201</v>
      </c>
      <c r="R162">
        <v>187.3</v>
      </c>
      <c r="S162">
        <v>179.7</v>
      </c>
      <c r="T162">
        <v>186.2</v>
      </c>
      <c r="U162" t="s">
        <v>171</v>
      </c>
      <c r="V162">
        <v>182.8</v>
      </c>
      <c r="W162">
        <v>175.2</v>
      </c>
      <c r="X162">
        <v>185.7</v>
      </c>
      <c r="Y162">
        <v>164.8</v>
      </c>
      <c r="Z162">
        <v>171.2</v>
      </c>
      <c r="AA162">
        <v>177.1</v>
      </c>
      <c r="AB162">
        <v>185.2</v>
      </c>
      <c r="AC162">
        <v>175.7</v>
      </c>
      <c r="AD162">
        <v>179.1</v>
      </c>
    </row>
    <row r="163" spans="1:30" x14ac:dyDescent="0.3">
      <c r="A163" t="s">
        <v>37</v>
      </c>
      <c r="B163">
        <v>2013</v>
      </c>
      <c r="C163" t="s">
        <v>49</v>
      </c>
      <c r="D163">
        <v>112.3</v>
      </c>
      <c r="E163">
        <v>112.1</v>
      </c>
      <c r="F163">
        <v>108.1</v>
      </c>
      <c r="G163">
        <v>108.3</v>
      </c>
      <c r="H163">
        <v>105.9</v>
      </c>
      <c r="I163">
        <v>109.2</v>
      </c>
      <c r="J163">
        <v>118</v>
      </c>
      <c r="K163">
        <v>106.8</v>
      </c>
      <c r="L163">
        <v>104.1</v>
      </c>
      <c r="M163">
        <v>105.4</v>
      </c>
      <c r="N163">
        <v>108.2</v>
      </c>
      <c r="O163">
        <v>111</v>
      </c>
      <c r="P163">
        <v>110.6</v>
      </c>
      <c r="Q163">
        <v>109</v>
      </c>
      <c r="R163">
        <v>109.7</v>
      </c>
      <c r="S163">
        <v>108.8</v>
      </c>
      <c r="T163">
        <v>109.5</v>
      </c>
      <c r="U163" t="s">
        <v>39</v>
      </c>
      <c r="V163">
        <v>108.5</v>
      </c>
      <c r="W163">
        <v>107.5</v>
      </c>
      <c r="X163">
        <v>106.3</v>
      </c>
      <c r="Y163">
        <v>105</v>
      </c>
      <c r="Z163">
        <v>105.6</v>
      </c>
      <c r="AA163">
        <v>106.5</v>
      </c>
      <c r="AB163">
        <v>102.5</v>
      </c>
      <c r="AC163">
        <v>105.5</v>
      </c>
      <c r="AD163">
        <v>108.9</v>
      </c>
    </row>
    <row r="164" spans="1:30" x14ac:dyDescent="0.3">
      <c r="A164" t="s">
        <v>40</v>
      </c>
      <c r="B164">
        <v>2013</v>
      </c>
      <c r="C164" t="s">
        <v>49</v>
      </c>
      <c r="D164">
        <v>117</v>
      </c>
      <c r="E164">
        <v>120.1</v>
      </c>
      <c r="F164">
        <v>112.5</v>
      </c>
      <c r="G164">
        <v>107.3</v>
      </c>
      <c r="H164">
        <v>101.3</v>
      </c>
      <c r="I164">
        <v>112.4</v>
      </c>
      <c r="J164">
        <v>143.6</v>
      </c>
      <c r="K164">
        <v>105.4</v>
      </c>
      <c r="L164">
        <v>101.4</v>
      </c>
      <c r="M164">
        <v>106.4</v>
      </c>
      <c r="N164">
        <v>110</v>
      </c>
      <c r="O164">
        <v>112.2</v>
      </c>
      <c r="P164">
        <v>115</v>
      </c>
      <c r="Q164">
        <v>110.9</v>
      </c>
      <c r="R164">
        <v>109.2</v>
      </c>
      <c r="S164">
        <v>107.2</v>
      </c>
      <c r="T164">
        <v>108.9</v>
      </c>
      <c r="U164" t="s">
        <v>50</v>
      </c>
      <c r="V164">
        <v>108</v>
      </c>
      <c r="W164">
        <v>107.7</v>
      </c>
      <c r="X164">
        <v>106.5</v>
      </c>
      <c r="Y164">
        <v>105.2</v>
      </c>
      <c r="Z164">
        <v>105.2</v>
      </c>
      <c r="AA164">
        <v>108.1</v>
      </c>
      <c r="AB164">
        <v>103.3</v>
      </c>
      <c r="AC164">
        <v>106.1</v>
      </c>
      <c r="AD164">
        <v>109.7</v>
      </c>
    </row>
    <row r="165" spans="1:30" x14ac:dyDescent="0.3">
      <c r="A165" t="s">
        <v>42</v>
      </c>
      <c r="B165">
        <v>2013</v>
      </c>
      <c r="C165" t="s">
        <v>49</v>
      </c>
      <c r="D165">
        <v>113.8</v>
      </c>
      <c r="E165">
        <v>114.9</v>
      </c>
      <c r="F165">
        <v>109.8</v>
      </c>
      <c r="G165">
        <v>107.9</v>
      </c>
      <c r="H165">
        <v>104.2</v>
      </c>
      <c r="I165">
        <v>110.7</v>
      </c>
      <c r="J165">
        <v>126.7</v>
      </c>
      <c r="K165">
        <v>106.3</v>
      </c>
      <c r="L165">
        <v>103.2</v>
      </c>
      <c r="M165">
        <v>105.7</v>
      </c>
      <c r="N165">
        <v>109</v>
      </c>
      <c r="O165">
        <v>111.6</v>
      </c>
      <c r="P165">
        <v>112.2</v>
      </c>
      <c r="Q165">
        <v>109.5</v>
      </c>
      <c r="R165">
        <v>109.5</v>
      </c>
      <c r="S165">
        <v>108.1</v>
      </c>
      <c r="T165">
        <v>109.3</v>
      </c>
      <c r="U165" t="s">
        <v>50</v>
      </c>
      <c r="V165">
        <v>108.3</v>
      </c>
      <c r="W165">
        <v>107.6</v>
      </c>
      <c r="X165">
        <v>106.4</v>
      </c>
      <c r="Y165">
        <v>105.1</v>
      </c>
      <c r="Z165">
        <v>105.4</v>
      </c>
      <c r="AA165">
        <v>107.4</v>
      </c>
      <c r="AB165">
        <v>102.8</v>
      </c>
      <c r="AC165">
        <v>105.8</v>
      </c>
      <c r="AD165">
        <v>109.3</v>
      </c>
    </row>
    <row r="166" spans="1:30" x14ac:dyDescent="0.3">
      <c r="A166" t="s">
        <v>37</v>
      </c>
      <c r="B166">
        <v>2014</v>
      </c>
      <c r="C166" t="s">
        <v>49</v>
      </c>
      <c r="D166">
        <v>120.7</v>
      </c>
      <c r="E166">
        <v>121.6</v>
      </c>
      <c r="F166">
        <v>116.1</v>
      </c>
      <c r="G166">
        <v>119.3</v>
      </c>
      <c r="H166">
        <v>110.3</v>
      </c>
      <c r="I166">
        <v>125.8</v>
      </c>
      <c r="J166">
        <v>129.30000000000001</v>
      </c>
      <c r="K166">
        <v>112.2</v>
      </c>
      <c r="L166">
        <v>103.6</v>
      </c>
      <c r="M166">
        <v>112.3</v>
      </c>
      <c r="N166">
        <v>114.9</v>
      </c>
      <c r="O166">
        <v>120.1</v>
      </c>
      <c r="P166">
        <v>119.5</v>
      </c>
      <c r="Q166">
        <v>117.3</v>
      </c>
      <c r="R166">
        <v>119.7</v>
      </c>
      <c r="S166">
        <v>117.3</v>
      </c>
      <c r="T166">
        <v>119.3</v>
      </c>
      <c r="U166" t="s">
        <v>39</v>
      </c>
      <c r="V166">
        <v>114.4</v>
      </c>
      <c r="W166">
        <v>114.9</v>
      </c>
      <c r="X166">
        <v>112.8</v>
      </c>
      <c r="Y166">
        <v>112.2</v>
      </c>
      <c r="Z166">
        <v>111.4</v>
      </c>
      <c r="AA166">
        <v>114.3</v>
      </c>
      <c r="AB166">
        <v>108</v>
      </c>
      <c r="AC166">
        <v>112.3</v>
      </c>
      <c r="AD166">
        <v>117</v>
      </c>
    </row>
    <row r="167" spans="1:30" x14ac:dyDescent="0.3">
      <c r="A167" t="s">
        <v>40</v>
      </c>
      <c r="B167">
        <v>2014</v>
      </c>
      <c r="C167" t="s">
        <v>49</v>
      </c>
      <c r="D167">
        <v>123.1</v>
      </c>
      <c r="E167">
        <v>125.9</v>
      </c>
      <c r="F167">
        <v>115.4</v>
      </c>
      <c r="G167">
        <v>120.4</v>
      </c>
      <c r="H167">
        <v>103.4</v>
      </c>
      <c r="I167">
        <v>131.19999999999999</v>
      </c>
      <c r="J167">
        <v>137.5</v>
      </c>
      <c r="K167">
        <v>112.8</v>
      </c>
      <c r="L167">
        <v>101.4</v>
      </c>
      <c r="M167">
        <v>118.3</v>
      </c>
      <c r="N167">
        <v>113.2</v>
      </c>
      <c r="O167">
        <v>122.4</v>
      </c>
      <c r="P167">
        <v>122</v>
      </c>
      <c r="Q167">
        <v>119</v>
      </c>
      <c r="R167">
        <v>117.4</v>
      </c>
      <c r="S167">
        <v>113.2</v>
      </c>
      <c r="T167">
        <v>116.7</v>
      </c>
      <c r="U167" t="s">
        <v>68</v>
      </c>
      <c r="V167">
        <v>111.2</v>
      </c>
      <c r="W167">
        <v>114.3</v>
      </c>
      <c r="X167">
        <v>111.4</v>
      </c>
      <c r="Y167">
        <v>111.5</v>
      </c>
      <c r="Z167">
        <v>111.8</v>
      </c>
      <c r="AA167">
        <v>115.1</v>
      </c>
      <c r="AB167">
        <v>108.7</v>
      </c>
      <c r="AC167">
        <v>112.2</v>
      </c>
      <c r="AD167">
        <v>116.4</v>
      </c>
    </row>
    <row r="168" spans="1:30" x14ac:dyDescent="0.3">
      <c r="A168" t="s">
        <v>42</v>
      </c>
      <c r="B168">
        <v>2014</v>
      </c>
      <c r="C168" t="s">
        <v>49</v>
      </c>
      <c r="D168">
        <v>121.5</v>
      </c>
      <c r="E168">
        <v>123.1</v>
      </c>
      <c r="F168">
        <v>115.8</v>
      </c>
      <c r="G168">
        <v>119.7</v>
      </c>
      <c r="H168">
        <v>107.8</v>
      </c>
      <c r="I168">
        <v>128.30000000000001</v>
      </c>
      <c r="J168">
        <v>132.1</v>
      </c>
      <c r="K168">
        <v>112.4</v>
      </c>
      <c r="L168">
        <v>102.9</v>
      </c>
      <c r="M168">
        <v>114.3</v>
      </c>
      <c r="N168">
        <v>114.2</v>
      </c>
      <c r="O168">
        <v>121.2</v>
      </c>
      <c r="P168">
        <v>120.4</v>
      </c>
      <c r="Q168">
        <v>117.8</v>
      </c>
      <c r="R168">
        <v>118.8</v>
      </c>
      <c r="S168">
        <v>115.6</v>
      </c>
      <c r="T168">
        <v>118.3</v>
      </c>
      <c r="U168" t="s">
        <v>68</v>
      </c>
      <c r="V168">
        <v>113.2</v>
      </c>
      <c r="W168">
        <v>114.6</v>
      </c>
      <c r="X168">
        <v>112.3</v>
      </c>
      <c r="Y168">
        <v>111.8</v>
      </c>
      <c r="Z168">
        <v>111.6</v>
      </c>
      <c r="AA168">
        <v>114.8</v>
      </c>
      <c r="AB168">
        <v>108.3</v>
      </c>
      <c r="AC168">
        <v>112.3</v>
      </c>
      <c r="AD168">
        <v>116.7</v>
      </c>
    </row>
    <row r="169" spans="1:30" x14ac:dyDescent="0.3">
      <c r="A169" t="s">
        <v>37</v>
      </c>
      <c r="B169">
        <v>2015</v>
      </c>
      <c r="C169" t="s">
        <v>49</v>
      </c>
      <c r="D169">
        <v>124.1</v>
      </c>
      <c r="E169">
        <v>130.4</v>
      </c>
      <c r="F169">
        <v>122.1</v>
      </c>
      <c r="G169">
        <v>128.69999999999999</v>
      </c>
      <c r="H169">
        <v>114.1</v>
      </c>
      <c r="I169">
        <v>133.19999999999999</v>
      </c>
      <c r="J169">
        <v>135.19999999999999</v>
      </c>
      <c r="K169">
        <v>131.9</v>
      </c>
      <c r="L169">
        <v>96.3</v>
      </c>
      <c r="M169">
        <v>123</v>
      </c>
      <c r="N169">
        <v>121.1</v>
      </c>
      <c r="O169">
        <v>131.19999999999999</v>
      </c>
      <c r="P169">
        <v>126.6</v>
      </c>
      <c r="Q169">
        <v>128.19999999999999</v>
      </c>
      <c r="R169">
        <v>128.4</v>
      </c>
      <c r="S169">
        <v>125.1</v>
      </c>
      <c r="T169">
        <v>128</v>
      </c>
      <c r="U169" t="s">
        <v>39</v>
      </c>
      <c r="V169">
        <v>122.6</v>
      </c>
      <c r="W169">
        <v>122.8</v>
      </c>
      <c r="X169">
        <v>120.4</v>
      </c>
      <c r="Y169">
        <v>114.2</v>
      </c>
      <c r="Z169">
        <v>117.9</v>
      </c>
      <c r="AA169">
        <v>122</v>
      </c>
      <c r="AB169">
        <v>113</v>
      </c>
      <c r="AC169">
        <v>117.9</v>
      </c>
      <c r="AD169">
        <v>124.1</v>
      </c>
    </row>
    <row r="170" spans="1:30" x14ac:dyDescent="0.3">
      <c r="A170" t="s">
        <v>40</v>
      </c>
      <c r="B170">
        <v>2015</v>
      </c>
      <c r="C170" t="s">
        <v>49</v>
      </c>
      <c r="D170">
        <v>123.6</v>
      </c>
      <c r="E170">
        <v>134.4</v>
      </c>
      <c r="F170">
        <v>120.9</v>
      </c>
      <c r="G170">
        <v>127.3</v>
      </c>
      <c r="H170">
        <v>106</v>
      </c>
      <c r="I170">
        <v>132.30000000000001</v>
      </c>
      <c r="J170">
        <v>146.69999999999999</v>
      </c>
      <c r="K170">
        <v>148.1</v>
      </c>
      <c r="L170">
        <v>89.8</v>
      </c>
      <c r="M170">
        <v>130.5</v>
      </c>
      <c r="N170">
        <v>118</v>
      </c>
      <c r="O170">
        <v>130.5</v>
      </c>
      <c r="P170">
        <v>128.5</v>
      </c>
      <c r="Q170">
        <v>132.1</v>
      </c>
      <c r="R170">
        <v>123.2</v>
      </c>
      <c r="S170">
        <v>117.6</v>
      </c>
      <c r="T170">
        <v>122.3</v>
      </c>
      <c r="U170" t="s">
        <v>81</v>
      </c>
      <c r="V170">
        <v>115.1</v>
      </c>
      <c r="W170">
        <v>119.2</v>
      </c>
      <c r="X170">
        <v>115.4</v>
      </c>
      <c r="Y170">
        <v>111.7</v>
      </c>
      <c r="Z170">
        <v>116.2</v>
      </c>
      <c r="AA170">
        <v>123.8</v>
      </c>
      <c r="AB170">
        <v>112.5</v>
      </c>
      <c r="AC170">
        <v>116</v>
      </c>
      <c r="AD170">
        <v>121.7</v>
      </c>
    </row>
    <row r="171" spans="1:30" x14ac:dyDescent="0.3">
      <c r="A171" t="s">
        <v>42</v>
      </c>
      <c r="B171">
        <v>2015</v>
      </c>
      <c r="C171" t="s">
        <v>49</v>
      </c>
      <c r="D171">
        <v>123.9</v>
      </c>
      <c r="E171">
        <v>131.80000000000001</v>
      </c>
      <c r="F171">
        <v>121.6</v>
      </c>
      <c r="G171">
        <v>128.19999999999999</v>
      </c>
      <c r="H171">
        <v>111.1</v>
      </c>
      <c r="I171">
        <v>132.80000000000001</v>
      </c>
      <c r="J171">
        <v>139.1</v>
      </c>
      <c r="K171">
        <v>137.4</v>
      </c>
      <c r="L171">
        <v>94.1</v>
      </c>
      <c r="M171">
        <v>125.5</v>
      </c>
      <c r="N171">
        <v>119.8</v>
      </c>
      <c r="O171">
        <v>130.9</v>
      </c>
      <c r="P171">
        <v>127.3</v>
      </c>
      <c r="Q171">
        <v>129.19999999999999</v>
      </c>
      <c r="R171">
        <v>126.4</v>
      </c>
      <c r="S171">
        <v>122</v>
      </c>
      <c r="T171">
        <v>125.7</v>
      </c>
      <c r="U171" t="s">
        <v>81</v>
      </c>
      <c r="V171">
        <v>119.8</v>
      </c>
      <c r="W171">
        <v>121.1</v>
      </c>
      <c r="X171">
        <v>118.5</v>
      </c>
      <c r="Y171">
        <v>112.9</v>
      </c>
      <c r="Z171">
        <v>116.9</v>
      </c>
      <c r="AA171">
        <v>123.1</v>
      </c>
      <c r="AB171">
        <v>112.8</v>
      </c>
      <c r="AC171">
        <v>117</v>
      </c>
      <c r="AD171">
        <v>123</v>
      </c>
    </row>
    <row r="172" spans="1:30" x14ac:dyDescent="0.3">
      <c r="A172" t="s">
        <v>37</v>
      </c>
      <c r="B172">
        <v>2016</v>
      </c>
      <c r="C172" t="s">
        <v>49</v>
      </c>
      <c r="D172">
        <v>128.6</v>
      </c>
      <c r="E172">
        <v>138.6</v>
      </c>
      <c r="F172">
        <v>126.6</v>
      </c>
      <c r="G172">
        <v>133.6</v>
      </c>
      <c r="H172">
        <v>118.6</v>
      </c>
      <c r="I172">
        <v>137.4</v>
      </c>
      <c r="J172">
        <v>152.5</v>
      </c>
      <c r="K172">
        <v>169.2</v>
      </c>
      <c r="L172">
        <v>108.8</v>
      </c>
      <c r="M172">
        <v>133.1</v>
      </c>
      <c r="N172">
        <v>126.4</v>
      </c>
      <c r="O172">
        <v>139.19999999999999</v>
      </c>
      <c r="P172">
        <v>136</v>
      </c>
      <c r="Q172">
        <v>137.19999999999999</v>
      </c>
      <c r="R172">
        <v>136.30000000000001</v>
      </c>
      <c r="S172">
        <v>131.6</v>
      </c>
      <c r="T172">
        <v>135.6</v>
      </c>
      <c r="U172" t="s">
        <v>39</v>
      </c>
      <c r="V172">
        <v>128</v>
      </c>
      <c r="W172">
        <v>129.30000000000001</v>
      </c>
      <c r="X172">
        <v>126.2</v>
      </c>
      <c r="Y172">
        <v>116.3</v>
      </c>
      <c r="Z172">
        <v>124.1</v>
      </c>
      <c r="AA172">
        <v>130.19999999999999</v>
      </c>
      <c r="AB172">
        <v>119.9</v>
      </c>
      <c r="AC172">
        <v>123.3</v>
      </c>
      <c r="AD172">
        <v>131.9</v>
      </c>
    </row>
    <row r="173" spans="1:30" x14ac:dyDescent="0.3">
      <c r="A173" t="s">
        <v>40</v>
      </c>
      <c r="B173">
        <v>2016</v>
      </c>
      <c r="C173" t="s">
        <v>49</v>
      </c>
      <c r="D173">
        <v>125.9</v>
      </c>
      <c r="E173">
        <v>143.9</v>
      </c>
      <c r="F173">
        <v>130.9</v>
      </c>
      <c r="G173">
        <v>131</v>
      </c>
      <c r="H173">
        <v>110.2</v>
      </c>
      <c r="I173">
        <v>135.5</v>
      </c>
      <c r="J173">
        <v>173.7</v>
      </c>
      <c r="K173">
        <v>184.4</v>
      </c>
      <c r="L173">
        <v>112</v>
      </c>
      <c r="M173">
        <v>142.80000000000001</v>
      </c>
      <c r="N173">
        <v>121.6</v>
      </c>
      <c r="O173">
        <v>136.9</v>
      </c>
      <c r="P173">
        <v>138.19999999999999</v>
      </c>
      <c r="Q173">
        <v>142.69999999999999</v>
      </c>
      <c r="R173">
        <v>127.6</v>
      </c>
      <c r="S173">
        <v>121.1</v>
      </c>
      <c r="T173">
        <v>126.6</v>
      </c>
      <c r="U173" t="s">
        <v>92</v>
      </c>
      <c r="V173">
        <v>115.5</v>
      </c>
      <c r="W173">
        <v>123.2</v>
      </c>
      <c r="X173">
        <v>120.6</v>
      </c>
      <c r="Y173">
        <v>112.3</v>
      </c>
      <c r="Z173">
        <v>119.9</v>
      </c>
      <c r="AA173">
        <v>129.30000000000001</v>
      </c>
      <c r="AB173">
        <v>118.8</v>
      </c>
      <c r="AC173">
        <v>119.6</v>
      </c>
      <c r="AD173">
        <v>128.1</v>
      </c>
    </row>
    <row r="174" spans="1:30" x14ac:dyDescent="0.3">
      <c r="A174" t="s">
        <v>42</v>
      </c>
      <c r="B174">
        <v>2016</v>
      </c>
      <c r="C174" t="s">
        <v>49</v>
      </c>
      <c r="D174">
        <v>127.7</v>
      </c>
      <c r="E174">
        <v>140.5</v>
      </c>
      <c r="F174">
        <v>128.30000000000001</v>
      </c>
      <c r="G174">
        <v>132.6</v>
      </c>
      <c r="H174">
        <v>115.5</v>
      </c>
      <c r="I174">
        <v>136.5</v>
      </c>
      <c r="J174">
        <v>159.69999999999999</v>
      </c>
      <c r="K174">
        <v>174.3</v>
      </c>
      <c r="L174">
        <v>109.9</v>
      </c>
      <c r="M174">
        <v>136.30000000000001</v>
      </c>
      <c r="N174">
        <v>124.4</v>
      </c>
      <c r="O174">
        <v>138.1</v>
      </c>
      <c r="P174">
        <v>136.80000000000001</v>
      </c>
      <c r="Q174">
        <v>138.69999999999999</v>
      </c>
      <c r="R174">
        <v>132.9</v>
      </c>
      <c r="S174">
        <v>127.2</v>
      </c>
      <c r="T174">
        <v>132</v>
      </c>
      <c r="U174" t="s">
        <v>92</v>
      </c>
      <c r="V174">
        <v>123.3</v>
      </c>
      <c r="W174">
        <v>126.4</v>
      </c>
      <c r="X174">
        <v>124.1</v>
      </c>
      <c r="Y174">
        <v>114.2</v>
      </c>
      <c r="Z174">
        <v>121.7</v>
      </c>
      <c r="AA174">
        <v>129.69999999999999</v>
      </c>
      <c r="AB174">
        <v>119.4</v>
      </c>
      <c r="AC174">
        <v>121.5</v>
      </c>
      <c r="AD174">
        <v>130.1</v>
      </c>
    </row>
    <row r="175" spans="1:30" x14ac:dyDescent="0.3">
      <c r="A175" t="s">
        <v>37</v>
      </c>
      <c r="B175">
        <v>2017</v>
      </c>
      <c r="C175" t="s">
        <v>49</v>
      </c>
      <c r="D175">
        <v>133.5</v>
      </c>
      <c r="E175">
        <v>143.69999999999999</v>
      </c>
      <c r="F175">
        <v>128</v>
      </c>
      <c r="G175">
        <v>138.6</v>
      </c>
      <c r="H175">
        <v>120.9</v>
      </c>
      <c r="I175">
        <v>140.9</v>
      </c>
      <c r="J175">
        <v>128.80000000000001</v>
      </c>
      <c r="K175">
        <v>140.19999999999999</v>
      </c>
      <c r="L175">
        <v>118.9</v>
      </c>
      <c r="M175">
        <v>133.5</v>
      </c>
      <c r="N175">
        <v>130.4</v>
      </c>
      <c r="O175">
        <v>146.5</v>
      </c>
      <c r="P175">
        <v>134.9</v>
      </c>
      <c r="Q175">
        <v>145.80000000000001</v>
      </c>
      <c r="R175">
        <v>143.1</v>
      </c>
      <c r="S175">
        <v>137.69999999999999</v>
      </c>
      <c r="T175">
        <v>142.30000000000001</v>
      </c>
      <c r="U175" t="s">
        <v>39</v>
      </c>
      <c r="V175">
        <v>134.80000000000001</v>
      </c>
      <c r="W175">
        <v>135.19999999999999</v>
      </c>
      <c r="X175">
        <v>131.30000000000001</v>
      </c>
      <c r="Y175">
        <v>119.4</v>
      </c>
      <c r="Z175">
        <v>129.80000000000001</v>
      </c>
      <c r="AA175">
        <v>136.9</v>
      </c>
      <c r="AB175">
        <v>124.1</v>
      </c>
      <c r="AC175">
        <v>128.1</v>
      </c>
      <c r="AD175">
        <v>133.9</v>
      </c>
    </row>
    <row r="176" spans="1:30" x14ac:dyDescent="0.3">
      <c r="A176" t="s">
        <v>40</v>
      </c>
      <c r="B176">
        <v>2017</v>
      </c>
      <c r="C176" t="s">
        <v>49</v>
      </c>
      <c r="D176">
        <v>132.9</v>
      </c>
      <c r="E176">
        <v>148.69999999999999</v>
      </c>
      <c r="F176">
        <v>128.30000000000001</v>
      </c>
      <c r="G176">
        <v>137.30000000000001</v>
      </c>
      <c r="H176">
        <v>113.5</v>
      </c>
      <c r="I176">
        <v>137.19999999999999</v>
      </c>
      <c r="J176">
        <v>142.19999999999999</v>
      </c>
      <c r="K176">
        <v>128.19999999999999</v>
      </c>
      <c r="L176">
        <v>120.9</v>
      </c>
      <c r="M176">
        <v>138.80000000000001</v>
      </c>
      <c r="N176">
        <v>124.2</v>
      </c>
      <c r="O176">
        <v>143.1</v>
      </c>
      <c r="P176">
        <v>135.69999999999999</v>
      </c>
      <c r="Q176">
        <v>148.6</v>
      </c>
      <c r="R176">
        <v>131.5</v>
      </c>
      <c r="S176">
        <v>123.2</v>
      </c>
      <c r="T176">
        <v>130.19999999999999</v>
      </c>
      <c r="U176" t="s">
        <v>104</v>
      </c>
      <c r="V176">
        <v>119</v>
      </c>
      <c r="W176">
        <v>126.8</v>
      </c>
      <c r="X176">
        <v>123.8</v>
      </c>
      <c r="Y176">
        <v>113.9</v>
      </c>
      <c r="Z176">
        <v>122.9</v>
      </c>
      <c r="AA176">
        <v>134.30000000000001</v>
      </c>
      <c r="AB176">
        <v>122.5</v>
      </c>
      <c r="AC176">
        <v>122.7</v>
      </c>
      <c r="AD176">
        <v>129.9</v>
      </c>
    </row>
    <row r="177" spans="1:30" x14ac:dyDescent="0.3">
      <c r="A177" t="s">
        <v>42</v>
      </c>
      <c r="B177">
        <v>2017</v>
      </c>
      <c r="C177" t="s">
        <v>49</v>
      </c>
      <c r="D177">
        <v>133.30000000000001</v>
      </c>
      <c r="E177">
        <v>145.5</v>
      </c>
      <c r="F177">
        <v>128.1</v>
      </c>
      <c r="G177">
        <v>138.1</v>
      </c>
      <c r="H177">
        <v>118.2</v>
      </c>
      <c r="I177">
        <v>139.19999999999999</v>
      </c>
      <c r="J177">
        <v>133.30000000000001</v>
      </c>
      <c r="K177">
        <v>136.19999999999999</v>
      </c>
      <c r="L177">
        <v>119.6</v>
      </c>
      <c r="M177">
        <v>135.30000000000001</v>
      </c>
      <c r="N177">
        <v>127.8</v>
      </c>
      <c r="O177">
        <v>144.9</v>
      </c>
      <c r="P177">
        <v>135.19999999999999</v>
      </c>
      <c r="Q177">
        <v>146.5</v>
      </c>
      <c r="R177">
        <v>138.5</v>
      </c>
      <c r="S177">
        <v>131.69999999999999</v>
      </c>
      <c r="T177">
        <v>137.5</v>
      </c>
      <c r="U177" t="s">
        <v>104</v>
      </c>
      <c r="V177">
        <v>128.80000000000001</v>
      </c>
      <c r="W177">
        <v>131.19999999999999</v>
      </c>
      <c r="X177">
        <v>128.5</v>
      </c>
      <c r="Y177">
        <v>116.5</v>
      </c>
      <c r="Z177">
        <v>125.9</v>
      </c>
      <c r="AA177">
        <v>135.4</v>
      </c>
      <c r="AB177">
        <v>123.4</v>
      </c>
      <c r="AC177">
        <v>125.5</v>
      </c>
      <c r="AD177">
        <v>132</v>
      </c>
    </row>
    <row r="178" spans="1:30" x14ac:dyDescent="0.3">
      <c r="A178" t="s">
        <v>37</v>
      </c>
      <c r="B178">
        <v>2018</v>
      </c>
      <c r="C178" t="s">
        <v>49</v>
      </c>
      <c r="D178">
        <v>137.6</v>
      </c>
      <c r="E178">
        <v>148.1</v>
      </c>
      <c r="F178">
        <v>136.69999999999999</v>
      </c>
      <c r="G178">
        <v>143.19999999999999</v>
      </c>
      <c r="H178">
        <v>124</v>
      </c>
      <c r="I178">
        <v>154.1</v>
      </c>
      <c r="J178">
        <v>143.5</v>
      </c>
      <c r="K178">
        <v>126</v>
      </c>
      <c r="L178">
        <v>112.4</v>
      </c>
      <c r="M178">
        <v>137.6</v>
      </c>
      <c r="N178">
        <v>132.80000000000001</v>
      </c>
      <c r="O178">
        <v>154.30000000000001</v>
      </c>
      <c r="P178">
        <v>140</v>
      </c>
      <c r="Q178">
        <v>157.30000000000001</v>
      </c>
      <c r="R178">
        <v>151.30000000000001</v>
      </c>
      <c r="S178">
        <v>144.69999999999999</v>
      </c>
      <c r="T178">
        <v>150.30000000000001</v>
      </c>
      <c r="U178" t="s">
        <v>39</v>
      </c>
      <c r="V178">
        <v>145.1</v>
      </c>
      <c r="W178">
        <v>142.19999999999999</v>
      </c>
      <c r="X178">
        <v>138.4</v>
      </c>
      <c r="Y178">
        <v>127.4</v>
      </c>
      <c r="Z178">
        <v>137.80000000000001</v>
      </c>
      <c r="AA178">
        <v>145.1</v>
      </c>
      <c r="AB178">
        <v>131.4</v>
      </c>
      <c r="AC178">
        <v>135.6</v>
      </c>
      <c r="AD178">
        <v>140.5</v>
      </c>
    </row>
    <row r="179" spans="1:30" x14ac:dyDescent="0.3">
      <c r="A179" t="s">
        <v>40</v>
      </c>
      <c r="B179">
        <v>2018</v>
      </c>
      <c r="C179" t="s">
        <v>49</v>
      </c>
      <c r="D179">
        <v>135.30000000000001</v>
      </c>
      <c r="E179">
        <v>149.69999999999999</v>
      </c>
      <c r="F179">
        <v>133.9</v>
      </c>
      <c r="G179">
        <v>140.80000000000001</v>
      </c>
      <c r="H179">
        <v>116.6</v>
      </c>
      <c r="I179">
        <v>152.19999999999999</v>
      </c>
      <c r="J179">
        <v>144</v>
      </c>
      <c r="K179">
        <v>112.3</v>
      </c>
      <c r="L179">
        <v>108.4</v>
      </c>
      <c r="M179">
        <v>140</v>
      </c>
      <c r="N179">
        <v>126.7</v>
      </c>
      <c r="O179">
        <v>149</v>
      </c>
      <c r="P179">
        <v>138.4</v>
      </c>
      <c r="Q179">
        <v>161</v>
      </c>
      <c r="R179">
        <v>138.9</v>
      </c>
      <c r="S179">
        <v>128.69999999999999</v>
      </c>
      <c r="T179">
        <v>137.4</v>
      </c>
      <c r="U179" t="s">
        <v>116</v>
      </c>
      <c r="V179">
        <v>126.5</v>
      </c>
      <c r="W179">
        <v>133.1</v>
      </c>
      <c r="X179">
        <v>132.6</v>
      </c>
      <c r="Y179">
        <v>120.4</v>
      </c>
      <c r="Z179">
        <v>128.5</v>
      </c>
      <c r="AA179">
        <v>141.19999999999999</v>
      </c>
      <c r="AB179">
        <v>128.19999999999999</v>
      </c>
      <c r="AC179">
        <v>129.5</v>
      </c>
      <c r="AD179">
        <v>136.19999999999999</v>
      </c>
    </row>
    <row r="180" spans="1:30" x14ac:dyDescent="0.3">
      <c r="A180" t="s">
        <v>42</v>
      </c>
      <c r="B180">
        <v>2018</v>
      </c>
      <c r="C180" t="s">
        <v>49</v>
      </c>
      <c r="D180">
        <v>136.9</v>
      </c>
      <c r="E180">
        <v>148.69999999999999</v>
      </c>
      <c r="F180">
        <v>135.6</v>
      </c>
      <c r="G180">
        <v>142.30000000000001</v>
      </c>
      <c r="H180">
        <v>121.3</v>
      </c>
      <c r="I180">
        <v>153.19999999999999</v>
      </c>
      <c r="J180">
        <v>143.69999999999999</v>
      </c>
      <c r="K180">
        <v>121.4</v>
      </c>
      <c r="L180">
        <v>111.1</v>
      </c>
      <c r="M180">
        <v>138.4</v>
      </c>
      <c r="N180">
        <v>130.30000000000001</v>
      </c>
      <c r="O180">
        <v>151.80000000000001</v>
      </c>
      <c r="P180">
        <v>139.4</v>
      </c>
      <c r="Q180">
        <v>158.30000000000001</v>
      </c>
      <c r="R180">
        <v>146.4</v>
      </c>
      <c r="S180">
        <v>138.1</v>
      </c>
      <c r="T180">
        <v>145.19999999999999</v>
      </c>
      <c r="U180" t="s">
        <v>116</v>
      </c>
      <c r="V180">
        <v>138.1</v>
      </c>
      <c r="W180">
        <v>137.9</v>
      </c>
      <c r="X180">
        <v>136.19999999999999</v>
      </c>
      <c r="Y180">
        <v>123.7</v>
      </c>
      <c r="Z180">
        <v>132.6</v>
      </c>
      <c r="AA180">
        <v>142.80000000000001</v>
      </c>
      <c r="AB180">
        <v>130.1</v>
      </c>
      <c r="AC180">
        <v>132.6</v>
      </c>
      <c r="AD180">
        <v>138.5</v>
      </c>
    </row>
    <row r="181" spans="1:30" x14ac:dyDescent="0.3">
      <c r="A181" t="s">
        <v>37</v>
      </c>
      <c r="B181">
        <v>2019</v>
      </c>
      <c r="C181" t="s">
        <v>49</v>
      </c>
      <c r="D181">
        <v>137.80000000000001</v>
      </c>
      <c r="E181">
        <v>163.5</v>
      </c>
      <c r="F181">
        <v>136.19999999999999</v>
      </c>
      <c r="G181">
        <v>143.19999999999999</v>
      </c>
      <c r="H181">
        <v>124.3</v>
      </c>
      <c r="I181">
        <v>143.30000000000001</v>
      </c>
      <c r="J181">
        <v>140.6</v>
      </c>
      <c r="K181">
        <v>128.69999999999999</v>
      </c>
      <c r="L181">
        <v>110.6</v>
      </c>
      <c r="M181">
        <v>140.4</v>
      </c>
      <c r="N181">
        <v>138</v>
      </c>
      <c r="O181">
        <v>156.6</v>
      </c>
      <c r="P181">
        <v>141</v>
      </c>
      <c r="Q181">
        <v>164.2</v>
      </c>
      <c r="R181">
        <v>151.4</v>
      </c>
      <c r="S181">
        <v>146.5</v>
      </c>
      <c r="T181">
        <v>150.69999999999999</v>
      </c>
      <c r="U181" t="s">
        <v>39</v>
      </c>
      <c r="V181">
        <v>147.80000000000001</v>
      </c>
      <c r="W181">
        <v>149.6</v>
      </c>
      <c r="X181">
        <v>151.69999999999999</v>
      </c>
      <c r="Y181">
        <v>130.19999999999999</v>
      </c>
      <c r="Z181">
        <v>146.4</v>
      </c>
      <c r="AA181">
        <v>157.69999999999999</v>
      </c>
      <c r="AB181">
        <v>134.80000000000001</v>
      </c>
      <c r="AC181">
        <v>143.30000000000001</v>
      </c>
      <c r="AD181">
        <v>143.6</v>
      </c>
    </row>
    <row r="182" spans="1:30" x14ac:dyDescent="0.3">
      <c r="A182" t="s">
        <v>40</v>
      </c>
      <c r="B182">
        <v>2019</v>
      </c>
      <c r="C182" t="s">
        <v>49</v>
      </c>
      <c r="D182">
        <v>140.69999999999999</v>
      </c>
      <c r="E182">
        <v>159.6</v>
      </c>
      <c r="F182">
        <v>140.4</v>
      </c>
      <c r="G182">
        <v>143.4</v>
      </c>
      <c r="H182">
        <v>118.6</v>
      </c>
      <c r="I182">
        <v>150.9</v>
      </c>
      <c r="J182">
        <v>169.8</v>
      </c>
      <c r="K182">
        <v>127.4</v>
      </c>
      <c r="L182">
        <v>111.8</v>
      </c>
      <c r="M182">
        <v>141</v>
      </c>
      <c r="N182">
        <v>129</v>
      </c>
      <c r="O182">
        <v>155.1</v>
      </c>
      <c r="P182">
        <v>145.6</v>
      </c>
      <c r="Q182">
        <v>166.7</v>
      </c>
      <c r="R182">
        <v>144.30000000000001</v>
      </c>
      <c r="S182">
        <v>131.69999999999999</v>
      </c>
      <c r="T182">
        <v>142.4</v>
      </c>
      <c r="U182" t="s">
        <v>127</v>
      </c>
      <c r="V182">
        <v>130.5</v>
      </c>
      <c r="W182">
        <v>137.4</v>
      </c>
      <c r="X182">
        <v>140.30000000000001</v>
      </c>
      <c r="Y182">
        <v>119.6</v>
      </c>
      <c r="Z182">
        <v>134.30000000000001</v>
      </c>
      <c r="AA182">
        <v>148.9</v>
      </c>
      <c r="AB182">
        <v>133.69999999999999</v>
      </c>
      <c r="AC182">
        <v>133.6</v>
      </c>
      <c r="AD182">
        <v>142.1</v>
      </c>
    </row>
    <row r="183" spans="1:30" x14ac:dyDescent="0.3">
      <c r="A183" t="s">
        <v>42</v>
      </c>
      <c r="B183">
        <v>2019</v>
      </c>
      <c r="C183" t="s">
        <v>49</v>
      </c>
      <c r="D183">
        <v>138.69999999999999</v>
      </c>
      <c r="E183">
        <v>162.1</v>
      </c>
      <c r="F183">
        <v>137.80000000000001</v>
      </c>
      <c r="G183">
        <v>143.30000000000001</v>
      </c>
      <c r="H183">
        <v>122.2</v>
      </c>
      <c r="I183">
        <v>146.80000000000001</v>
      </c>
      <c r="J183">
        <v>150.5</v>
      </c>
      <c r="K183">
        <v>128.30000000000001</v>
      </c>
      <c r="L183">
        <v>111</v>
      </c>
      <c r="M183">
        <v>140.6</v>
      </c>
      <c r="N183">
        <v>134.19999999999999</v>
      </c>
      <c r="O183">
        <v>155.9</v>
      </c>
      <c r="P183">
        <v>142.69999999999999</v>
      </c>
      <c r="Q183">
        <v>164.9</v>
      </c>
      <c r="R183">
        <v>148.6</v>
      </c>
      <c r="S183">
        <v>140.4</v>
      </c>
      <c r="T183">
        <v>147.4</v>
      </c>
      <c r="U183" t="s">
        <v>127</v>
      </c>
      <c r="V183">
        <v>141.19999999999999</v>
      </c>
      <c r="W183">
        <v>143.80000000000001</v>
      </c>
      <c r="X183">
        <v>147.4</v>
      </c>
      <c r="Y183">
        <v>124.6</v>
      </c>
      <c r="Z183">
        <v>139.6</v>
      </c>
      <c r="AA183">
        <v>152.5</v>
      </c>
      <c r="AB183">
        <v>134.30000000000001</v>
      </c>
      <c r="AC183">
        <v>138.6</v>
      </c>
      <c r="AD183">
        <v>142.9</v>
      </c>
    </row>
    <row r="184" spans="1:30" x14ac:dyDescent="0.3">
      <c r="A184" t="s">
        <v>37</v>
      </c>
      <c r="B184">
        <v>2020</v>
      </c>
      <c r="C184" t="s">
        <v>49</v>
      </c>
      <c r="D184">
        <v>148.19999999999999</v>
      </c>
      <c r="E184">
        <v>190.3</v>
      </c>
      <c r="F184">
        <v>149.4</v>
      </c>
      <c r="G184">
        <v>153.30000000000001</v>
      </c>
      <c r="H184">
        <v>138.19999999999999</v>
      </c>
      <c r="I184">
        <v>143.19999999999999</v>
      </c>
      <c r="J184">
        <v>148.9</v>
      </c>
      <c r="K184">
        <v>150.30000000000001</v>
      </c>
      <c r="L184">
        <v>113.2</v>
      </c>
      <c r="M184">
        <v>159.80000000000001</v>
      </c>
      <c r="N184">
        <v>142.1</v>
      </c>
      <c r="O184">
        <v>161.80000000000001</v>
      </c>
      <c r="P184">
        <v>152.30000000000001</v>
      </c>
      <c r="Q184">
        <v>182.4</v>
      </c>
      <c r="R184">
        <v>154.69999999999999</v>
      </c>
      <c r="S184">
        <v>150</v>
      </c>
      <c r="T184">
        <v>154.1</v>
      </c>
      <c r="U184" t="s">
        <v>39</v>
      </c>
      <c r="V184">
        <v>144.9</v>
      </c>
      <c r="W184">
        <v>151.69999999999999</v>
      </c>
      <c r="X184">
        <v>158.19999999999999</v>
      </c>
      <c r="Y184">
        <v>141.4</v>
      </c>
      <c r="Z184">
        <v>153.19999999999999</v>
      </c>
      <c r="AA184">
        <v>161.80000000000001</v>
      </c>
      <c r="AB184">
        <v>151.19999999999999</v>
      </c>
      <c r="AC184">
        <v>151.69999999999999</v>
      </c>
      <c r="AD184">
        <v>152.69999999999999</v>
      </c>
    </row>
    <row r="185" spans="1:30" x14ac:dyDescent="0.3">
      <c r="A185" t="s">
        <v>40</v>
      </c>
      <c r="B185">
        <v>2020</v>
      </c>
      <c r="C185" t="s">
        <v>49</v>
      </c>
      <c r="D185">
        <v>152.69999999999999</v>
      </c>
      <c r="E185">
        <v>197</v>
      </c>
      <c r="F185">
        <v>154.6</v>
      </c>
      <c r="G185">
        <v>153.4</v>
      </c>
      <c r="H185">
        <v>132.9</v>
      </c>
      <c r="I185">
        <v>151.80000000000001</v>
      </c>
      <c r="J185">
        <v>171.2</v>
      </c>
      <c r="K185">
        <v>152</v>
      </c>
      <c r="L185">
        <v>116.3</v>
      </c>
      <c r="M185">
        <v>158.80000000000001</v>
      </c>
      <c r="N185">
        <v>135.6</v>
      </c>
      <c r="O185">
        <v>161.69999999999999</v>
      </c>
      <c r="P185">
        <v>157</v>
      </c>
      <c r="Q185">
        <v>186.7</v>
      </c>
      <c r="R185">
        <v>149.1</v>
      </c>
      <c r="S185">
        <v>136.6</v>
      </c>
      <c r="T185">
        <v>147.19999999999999</v>
      </c>
      <c r="U185" t="s">
        <v>138</v>
      </c>
      <c r="V185">
        <v>137.1</v>
      </c>
      <c r="W185">
        <v>140.4</v>
      </c>
      <c r="X185">
        <v>148.1</v>
      </c>
      <c r="Y185">
        <v>129.30000000000001</v>
      </c>
      <c r="Z185">
        <v>144.5</v>
      </c>
      <c r="AA185">
        <v>152.5</v>
      </c>
      <c r="AB185">
        <v>152.19999999999999</v>
      </c>
      <c r="AC185">
        <v>142</v>
      </c>
      <c r="AD185">
        <v>150.80000000000001</v>
      </c>
    </row>
    <row r="186" spans="1:30" x14ac:dyDescent="0.3">
      <c r="A186" t="s">
        <v>42</v>
      </c>
      <c r="B186">
        <v>2020</v>
      </c>
      <c r="C186" t="s">
        <v>49</v>
      </c>
      <c r="D186">
        <v>149.6</v>
      </c>
      <c r="E186">
        <v>192.7</v>
      </c>
      <c r="F186">
        <v>151.4</v>
      </c>
      <c r="G186">
        <v>153.30000000000001</v>
      </c>
      <c r="H186">
        <v>136.30000000000001</v>
      </c>
      <c r="I186">
        <v>147.19999999999999</v>
      </c>
      <c r="J186">
        <v>156.5</v>
      </c>
      <c r="K186">
        <v>150.9</v>
      </c>
      <c r="L186">
        <v>114.2</v>
      </c>
      <c r="M186">
        <v>159.5</v>
      </c>
      <c r="N186">
        <v>139.4</v>
      </c>
      <c r="O186">
        <v>161.80000000000001</v>
      </c>
      <c r="P186">
        <v>154</v>
      </c>
      <c r="Q186">
        <v>183.5</v>
      </c>
      <c r="R186">
        <v>152.5</v>
      </c>
      <c r="S186">
        <v>144.4</v>
      </c>
      <c r="T186">
        <v>151.4</v>
      </c>
      <c r="U186" t="s">
        <v>138</v>
      </c>
      <c r="V186">
        <v>141.9</v>
      </c>
      <c r="W186">
        <v>146.4</v>
      </c>
      <c r="X186">
        <v>154.4</v>
      </c>
      <c r="Y186">
        <v>135</v>
      </c>
      <c r="Z186">
        <v>148.30000000000001</v>
      </c>
      <c r="AA186">
        <v>156.4</v>
      </c>
      <c r="AB186">
        <v>151.6</v>
      </c>
      <c r="AC186">
        <v>147</v>
      </c>
      <c r="AD186">
        <v>151.80000000000001</v>
      </c>
    </row>
    <row r="187" spans="1:30" x14ac:dyDescent="0.3">
      <c r="A187" t="s">
        <v>37</v>
      </c>
      <c r="B187">
        <v>2021</v>
      </c>
      <c r="C187" t="s">
        <v>49</v>
      </c>
      <c r="D187">
        <v>145.6</v>
      </c>
      <c r="E187">
        <v>200.1</v>
      </c>
      <c r="F187">
        <v>179.3</v>
      </c>
      <c r="G187">
        <v>156.1</v>
      </c>
      <c r="H187">
        <v>190.4</v>
      </c>
      <c r="I187">
        <v>158.6</v>
      </c>
      <c r="J187">
        <v>144.69999999999999</v>
      </c>
      <c r="K187">
        <v>165.5</v>
      </c>
      <c r="L187">
        <v>114.6</v>
      </c>
      <c r="M187">
        <v>170</v>
      </c>
      <c r="N187">
        <v>165.5</v>
      </c>
      <c r="O187">
        <v>171.7</v>
      </c>
      <c r="P187">
        <v>160.5</v>
      </c>
      <c r="Q187">
        <v>189.1</v>
      </c>
      <c r="R187">
        <v>165.3</v>
      </c>
      <c r="S187">
        <v>159.9</v>
      </c>
      <c r="T187">
        <v>164.6</v>
      </c>
      <c r="U187" t="s">
        <v>39</v>
      </c>
      <c r="V187">
        <v>162.1</v>
      </c>
      <c r="W187">
        <v>159.19999999999999</v>
      </c>
      <c r="X187">
        <v>169.7</v>
      </c>
      <c r="Y187">
        <v>154.19999999999999</v>
      </c>
      <c r="Z187">
        <v>160.4</v>
      </c>
      <c r="AA187">
        <v>166.8</v>
      </c>
      <c r="AB187">
        <v>159.4</v>
      </c>
      <c r="AC187">
        <v>161.5</v>
      </c>
      <c r="AD187">
        <v>162.1</v>
      </c>
    </row>
    <row r="188" spans="1:30" x14ac:dyDescent="0.3">
      <c r="A188" t="s">
        <v>40</v>
      </c>
      <c r="B188">
        <v>2021</v>
      </c>
      <c r="C188" t="s">
        <v>49</v>
      </c>
      <c r="D188">
        <v>149.19999999999999</v>
      </c>
      <c r="E188">
        <v>205.5</v>
      </c>
      <c r="F188">
        <v>182.8</v>
      </c>
      <c r="G188">
        <v>156.5</v>
      </c>
      <c r="H188">
        <v>172.2</v>
      </c>
      <c r="I188">
        <v>171.5</v>
      </c>
      <c r="J188">
        <v>176.2</v>
      </c>
      <c r="K188">
        <v>166.9</v>
      </c>
      <c r="L188">
        <v>116.1</v>
      </c>
      <c r="M188">
        <v>165.5</v>
      </c>
      <c r="N188">
        <v>152.30000000000001</v>
      </c>
      <c r="O188">
        <v>173.3</v>
      </c>
      <c r="P188">
        <v>166.2</v>
      </c>
      <c r="Q188">
        <v>195.6</v>
      </c>
      <c r="R188">
        <v>157.30000000000001</v>
      </c>
      <c r="S188">
        <v>140.5</v>
      </c>
      <c r="T188">
        <v>154.80000000000001</v>
      </c>
      <c r="U188" t="s">
        <v>150</v>
      </c>
      <c r="V188">
        <v>156.1</v>
      </c>
      <c r="W188">
        <v>149.80000000000001</v>
      </c>
      <c r="X188">
        <v>160.80000000000001</v>
      </c>
      <c r="Y188">
        <v>147.5</v>
      </c>
      <c r="Z188">
        <v>150.69999999999999</v>
      </c>
      <c r="AA188">
        <v>158.1</v>
      </c>
      <c r="AB188">
        <v>158</v>
      </c>
      <c r="AC188">
        <v>153.4</v>
      </c>
      <c r="AD188">
        <v>160.4</v>
      </c>
    </row>
    <row r="189" spans="1:30" x14ac:dyDescent="0.3">
      <c r="A189" t="s">
        <v>42</v>
      </c>
      <c r="B189">
        <v>2021</v>
      </c>
      <c r="C189" t="s">
        <v>49</v>
      </c>
      <c r="D189">
        <v>146.69999999999999</v>
      </c>
      <c r="E189">
        <v>202</v>
      </c>
      <c r="F189">
        <v>180.7</v>
      </c>
      <c r="G189">
        <v>156.19999999999999</v>
      </c>
      <c r="H189">
        <v>183.7</v>
      </c>
      <c r="I189">
        <v>164.6</v>
      </c>
      <c r="J189">
        <v>155.4</v>
      </c>
      <c r="K189">
        <v>166</v>
      </c>
      <c r="L189">
        <v>115.1</v>
      </c>
      <c r="M189">
        <v>168.5</v>
      </c>
      <c r="N189">
        <v>160</v>
      </c>
      <c r="O189">
        <v>172.4</v>
      </c>
      <c r="P189">
        <v>162.6</v>
      </c>
      <c r="Q189">
        <v>190.8</v>
      </c>
      <c r="R189">
        <v>162.19999999999999</v>
      </c>
      <c r="S189">
        <v>151.80000000000001</v>
      </c>
      <c r="T189">
        <v>160.69999999999999</v>
      </c>
      <c r="U189" t="s">
        <v>150</v>
      </c>
      <c r="V189">
        <v>159.80000000000001</v>
      </c>
      <c r="W189">
        <v>154.80000000000001</v>
      </c>
      <c r="X189">
        <v>166.3</v>
      </c>
      <c r="Y189">
        <v>150.69999999999999</v>
      </c>
      <c r="Z189">
        <v>154.9</v>
      </c>
      <c r="AA189">
        <v>161.69999999999999</v>
      </c>
      <c r="AB189">
        <v>158.80000000000001</v>
      </c>
      <c r="AC189">
        <v>157.6</v>
      </c>
      <c r="AD189">
        <v>161.30000000000001</v>
      </c>
    </row>
    <row r="190" spans="1:30" x14ac:dyDescent="0.3">
      <c r="A190" t="s">
        <v>37</v>
      </c>
      <c r="B190">
        <v>2022</v>
      </c>
      <c r="C190" t="s">
        <v>49</v>
      </c>
      <c r="D190">
        <v>153.80000000000001</v>
      </c>
      <c r="E190">
        <v>217.2</v>
      </c>
      <c r="F190">
        <v>169.6</v>
      </c>
      <c r="G190">
        <v>165.4</v>
      </c>
      <c r="H190">
        <v>208.1</v>
      </c>
      <c r="I190">
        <v>165.8</v>
      </c>
      <c r="J190">
        <v>167.3</v>
      </c>
      <c r="K190">
        <v>164.6</v>
      </c>
      <c r="L190">
        <v>119.1</v>
      </c>
      <c r="M190">
        <v>188.9</v>
      </c>
      <c r="N190">
        <v>174.2</v>
      </c>
      <c r="O190">
        <v>181.9</v>
      </c>
      <c r="P190">
        <v>172.4</v>
      </c>
      <c r="Q190">
        <v>192.9</v>
      </c>
      <c r="R190">
        <v>180.7</v>
      </c>
      <c r="S190">
        <v>178.7</v>
      </c>
      <c r="T190">
        <v>180.4</v>
      </c>
      <c r="U190" t="s">
        <v>39</v>
      </c>
      <c r="V190">
        <v>176.7</v>
      </c>
      <c r="W190">
        <v>170.3</v>
      </c>
      <c r="X190">
        <v>178.2</v>
      </c>
      <c r="Y190">
        <v>165.5</v>
      </c>
      <c r="Z190">
        <v>168</v>
      </c>
      <c r="AA190">
        <v>172.6</v>
      </c>
      <c r="AB190">
        <v>169.5</v>
      </c>
      <c r="AC190">
        <v>171</v>
      </c>
      <c r="AD190">
        <v>173.6</v>
      </c>
    </row>
    <row r="191" spans="1:30" x14ac:dyDescent="0.3">
      <c r="A191" t="s">
        <v>40</v>
      </c>
      <c r="B191">
        <v>2022</v>
      </c>
      <c r="C191" t="s">
        <v>49</v>
      </c>
      <c r="D191">
        <v>157.5</v>
      </c>
      <c r="E191">
        <v>223.4</v>
      </c>
      <c r="F191">
        <v>172.8</v>
      </c>
      <c r="G191">
        <v>166.4</v>
      </c>
      <c r="H191">
        <v>188.6</v>
      </c>
      <c r="I191">
        <v>174.1</v>
      </c>
      <c r="J191">
        <v>211.5</v>
      </c>
      <c r="K191">
        <v>163.6</v>
      </c>
      <c r="L191">
        <v>121.4</v>
      </c>
      <c r="M191">
        <v>183.5</v>
      </c>
      <c r="N191">
        <v>159.1</v>
      </c>
      <c r="O191">
        <v>186.3</v>
      </c>
      <c r="P191">
        <v>179.3</v>
      </c>
      <c r="Q191">
        <v>198.3</v>
      </c>
      <c r="R191">
        <v>171.6</v>
      </c>
      <c r="S191">
        <v>157.4</v>
      </c>
      <c r="T191">
        <v>169.4</v>
      </c>
      <c r="U191" t="s">
        <v>161</v>
      </c>
      <c r="V191">
        <v>174.9</v>
      </c>
      <c r="W191">
        <v>162.1</v>
      </c>
      <c r="X191">
        <v>170.9</v>
      </c>
      <c r="Y191">
        <v>157.19999999999999</v>
      </c>
      <c r="Z191">
        <v>164.1</v>
      </c>
      <c r="AA191">
        <v>166.5</v>
      </c>
      <c r="AB191">
        <v>169.2</v>
      </c>
      <c r="AC191">
        <v>163.80000000000001</v>
      </c>
      <c r="AD191">
        <v>171.4</v>
      </c>
    </row>
    <row r="192" spans="1:30" x14ac:dyDescent="0.3">
      <c r="A192" t="s">
        <v>42</v>
      </c>
      <c r="B192">
        <v>2022</v>
      </c>
      <c r="C192" t="s">
        <v>49</v>
      </c>
      <c r="D192">
        <v>155</v>
      </c>
      <c r="E192">
        <v>219.4</v>
      </c>
      <c r="F192">
        <v>170.8</v>
      </c>
      <c r="G192">
        <v>165.8</v>
      </c>
      <c r="H192">
        <v>200.9</v>
      </c>
      <c r="I192">
        <v>169.7</v>
      </c>
      <c r="J192">
        <v>182.3</v>
      </c>
      <c r="K192">
        <v>164.3</v>
      </c>
      <c r="L192">
        <v>119.9</v>
      </c>
      <c r="M192">
        <v>187.1</v>
      </c>
      <c r="N192">
        <v>167.9</v>
      </c>
      <c r="O192">
        <v>183.9</v>
      </c>
      <c r="P192">
        <v>174.9</v>
      </c>
      <c r="Q192">
        <v>194.3</v>
      </c>
      <c r="R192">
        <v>177.1</v>
      </c>
      <c r="S192">
        <v>169.9</v>
      </c>
      <c r="T192">
        <v>176</v>
      </c>
      <c r="U192" t="s">
        <v>161</v>
      </c>
      <c r="V192">
        <v>176</v>
      </c>
      <c r="W192">
        <v>166.4</v>
      </c>
      <c r="X192">
        <v>175.4</v>
      </c>
      <c r="Y192">
        <v>161.1</v>
      </c>
      <c r="Z192">
        <v>165.8</v>
      </c>
      <c r="AA192">
        <v>169</v>
      </c>
      <c r="AB192">
        <v>169.4</v>
      </c>
      <c r="AC192">
        <v>167.5</v>
      </c>
      <c r="AD192">
        <v>172.6</v>
      </c>
    </row>
    <row r="193" spans="1:30" x14ac:dyDescent="0.3">
      <c r="A193" t="s">
        <v>37</v>
      </c>
      <c r="B193">
        <v>2013</v>
      </c>
      <c r="C193" t="s">
        <v>51</v>
      </c>
      <c r="D193">
        <v>113.4</v>
      </c>
      <c r="E193">
        <v>114.9</v>
      </c>
      <c r="F193">
        <v>110.5</v>
      </c>
      <c r="G193">
        <v>109.3</v>
      </c>
      <c r="H193">
        <v>106.2</v>
      </c>
      <c r="I193">
        <v>110.3</v>
      </c>
      <c r="J193">
        <v>129.19999999999999</v>
      </c>
      <c r="K193">
        <v>107.1</v>
      </c>
      <c r="L193">
        <v>104.3</v>
      </c>
      <c r="M193">
        <v>106.4</v>
      </c>
      <c r="N193">
        <v>109.1</v>
      </c>
      <c r="O193">
        <v>112.1</v>
      </c>
      <c r="P193">
        <v>113.1</v>
      </c>
      <c r="Q193">
        <v>109.8</v>
      </c>
      <c r="R193">
        <v>110.5</v>
      </c>
      <c r="S193">
        <v>109.5</v>
      </c>
      <c r="T193">
        <v>110.3</v>
      </c>
      <c r="U193" t="s">
        <v>39</v>
      </c>
      <c r="V193">
        <v>109.5</v>
      </c>
      <c r="W193">
        <v>108.3</v>
      </c>
      <c r="X193">
        <v>106.9</v>
      </c>
      <c r="Y193">
        <v>106.8</v>
      </c>
      <c r="Z193">
        <v>106.4</v>
      </c>
      <c r="AA193">
        <v>107.8</v>
      </c>
      <c r="AB193">
        <v>102.5</v>
      </c>
      <c r="AC193">
        <v>106.5</v>
      </c>
      <c r="AD193">
        <v>110.7</v>
      </c>
    </row>
    <row r="194" spans="1:30" x14ac:dyDescent="0.3">
      <c r="A194" t="s">
        <v>40</v>
      </c>
      <c r="B194">
        <v>2013</v>
      </c>
      <c r="C194" t="s">
        <v>51</v>
      </c>
      <c r="D194">
        <v>117.8</v>
      </c>
      <c r="E194">
        <v>119.2</v>
      </c>
      <c r="F194">
        <v>114</v>
      </c>
      <c r="G194">
        <v>108.3</v>
      </c>
      <c r="H194">
        <v>101.1</v>
      </c>
      <c r="I194">
        <v>113.2</v>
      </c>
      <c r="J194">
        <v>160.9</v>
      </c>
      <c r="K194">
        <v>105.1</v>
      </c>
      <c r="L194">
        <v>101.3</v>
      </c>
      <c r="M194">
        <v>107.5</v>
      </c>
      <c r="N194">
        <v>110.4</v>
      </c>
      <c r="O194">
        <v>113.1</v>
      </c>
      <c r="P194">
        <v>117.5</v>
      </c>
      <c r="Q194">
        <v>111.7</v>
      </c>
      <c r="R194">
        <v>109.8</v>
      </c>
      <c r="S194">
        <v>107.8</v>
      </c>
      <c r="T194">
        <v>109.5</v>
      </c>
      <c r="U194" t="s">
        <v>52</v>
      </c>
      <c r="V194">
        <v>108.6</v>
      </c>
      <c r="W194">
        <v>108.1</v>
      </c>
      <c r="X194">
        <v>107.1</v>
      </c>
      <c r="Y194">
        <v>107.3</v>
      </c>
      <c r="Z194">
        <v>105.9</v>
      </c>
      <c r="AA194">
        <v>110.1</v>
      </c>
      <c r="AB194">
        <v>103.2</v>
      </c>
      <c r="AC194">
        <v>107.3</v>
      </c>
      <c r="AD194">
        <v>111.4</v>
      </c>
    </row>
    <row r="195" spans="1:30" x14ac:dyDescent="0.3">
      <c r="A195" t="s">
        <v>42</v>
      </c>
      <c r="B195">
        <v>2013</v>
      </c>
      <c r="C195" t="s">
        <v>51</v>
      </c>
      <c r="D195">
        <v>114.8</v>
      </c>
      <c r="E195">
        <v>116.4</v>
      </c>
      <c r="F195">
        <v>111.9</v>
      </c>
      <c r="G195">
        <v>108.9</v>
      </c>
      <c r="H195">
        <v>104.3</v>
      </c>
      <c r="I195">
        <v>111.7</v>
      </c>
      <c r="J195">
        <v>140</v>
      </c>
      <c r="K195">
        <v>106.4</v>
      </c>
      <c r="L195">
        <v>103.3</v>
      </c>
      <c r="M195">
        <v>106.8</v>
      </c>
      <c r="N195">
        <v>109.6</v>
      </c>
      <c r="O195">
        <v>112.6</v>
      </c>
      <c r="P195">
        <v>114.7</v>
      </c>
      <c r="Q195">
        <v>110.3</v>
      </c>
      <c r="R195">
        <v>110.2</v>
      </c>
      <c r="S195">
        <v>108.8</v>
      </c>
      <c r="T195">
        <v>110</v>
      </c>
      <c r="U195" t="s">
        <v>52</v>
      </c>
      <c r="V195">
        <v>109.2</v>
      </c>
      <c r="W195">
        <v>108.2</v>
      </c>
      <c r="X195">
        <v>107</v>
      </c>
      <c r="Y195">
        <v>107.1</v>
      </c>
      <c r="Z195">
        <v>106.1</v>
      </c>
      <c r="AA195">
        <v>109.1</v>
      </c>
      <c r="AB195">
        <v>102.8</v>
      </c>
      <c r="AC195">
        <v>106.9</v>
      </c>
      <c r="AD195">
        <v>111</v>
      </c>
    </row>
    <row r="196" spans="1:30" x14ac:dyDescent="0.3">
      <c r="A196" t="s">
        <v>37</v>
      </c>
      <c r="B196">
        <v>2014</v>
      </c>
      <c r="C196" t="s">
        <v>51</v>
      </c>
      <c r="D196">
        <v>121.7</v>
      </c>
      <c r="E196">
        <v>122.5</v>
      </c>
      <c r="F196">
        <v>117.7</v>
      </c>
      <c r="G196">
        <v>120.6</v>
      </c>
      <c r="H196">
        <v>110.4</v>
      </c>
      <c r="I196">
        <v>129.1</v>
      </c>
      <c r="J196">
        <v>150.1</v>
      </c>
      <c r="K196">
        <v>113.2</v>
      </c>
      <c r="L196">
        <v>104.8</v>
      </c>
      <c r="M196">
        <v>113.3</v>
      </c>
      <c r="N196">
        <v>115.6</v>
      </c>
      <c r="O196">
        <v>120.9</v>
      </c>
      <c r="P196">
        <v>123.3</v>
      </c>
      <c r="Q196">
        <v>118</v>
      </c>
      <c r="R196">
        <v>120.7</v>
      </c>
      <c r="S196">
        <v>118.3</v>
      </c>
      <c r="T196">
        <v>120.3</v>
      </c>
      <c r="U196" t="s">
        <v>39</v>
      </c>
      <c r="V196">
        <v>115.3</v>
      </c>
      <c r="W196">
        <v>115.4</v>
      </c>
      <c r="X196">
        <v>113.4</v>
      </c>
      <c r="Y196">
        <v>113.2</v>
      </c>
      <c r="Z196">
        <v>111.8</v>
      </c>
      <c r="AA196">
        <v>115.5</v>
      </c>
      <c r="AB196">
        <v>108.8</v>
      </c>
      <c r="AC196">
        <v>113.1</v>
      </c>
      <c r="AD196">
        <v>119.5</v>
      </c>
    </row>
    <row r="197" spans="1:30" x14ac:dyDescent="0.3">
      <c r="A197" t="s">
        <v>40</v>
      </c>
      <c r="B197">
        <v>2014</v>
      </c>
      <c r="C197" t="s">
        <v>51</v>
      </c>
      <c r="D197">
        <v>123.8</v>
      </c>
      <c r="E197">
        <v>126.4</v>
      </c>
      <c r="F197">
        <v>118</v>
      </c>
      <c r="G197">
        <v>121.6</v>
      </c>
      <c r="H197">
        <v>103.5</v>
      </c>
      <c r="I197">
        <v>133.69999999999999</v>
      </c>
      <c r="J197">
        <v>172.4</v>
      </c>
      <c r="K197">
        <v>113.1</v>
      </c>
      <c r="L197">
        <v>102.7</v>
      </c>
      <c r="M197">
        <v>120</v>
      </c>
      <c r="N197">
        <v>113.8</v>
      </c>
      <c r="O197">
        <v>123.4</v>
      </c>
      <c r="P197">
        <v>127.1</v>
      </c>
      <c r="Q197">
        <v>121</v>
      </c>
      <c r="R197">
        <v>118</v>
      </c>
      <c r="S197">
        <v>113.6</v>
      </c>
      <c r="T197">
        <v>117.4</v>
      </c>
      <c r="U197" t="s">
        <v>70</v>
      </c>
      <c r="V197">
        <v>111.6</v>
      </c>
      <c r="W197">
        <v>114.9</v>
      </c>
      <c r="X197">
        <v>111.5</v>
      </c>
      <c r="Y197">
        <v>113</v>
      </c>
      <c r="Z197">
        <v>112.4</v>
      </c>
      <c r="AA197">
        <v>117.8</v>
      </c>
      <c r="AB197">
        <v>109.7</v>
      </c>
      <c r="AC197">
        <v>113.5</v>
      </c>
      <c r="AD197">
        <v>118.9</v>
      </c>
    </row>
    <row r="198" spans="1:30" x14ac:dyDescent="0.3">
      <c r="A198" t="s">
        <v>42</v>
      </c>
      <c r="B198">
        <v>2014</v>
      </c>
      <c r="C198" t="s">
        <v>51</v>
      </c>
      <c r="D198">
        <v>122.4</v>
      </c>
      <c r="E198">
        <v>123.9</v>
      </c>
      <c r="F198">
        <v>117.8</v>
      </c>
      <c r="G198">
        <v>121</v>
      </c>
      <c r="H198">
        <v>107.9</v>
      </c>
      <c r="I198">
        <v>131.19999999999999</v>
      </c>
      <c r="J198">
        <v>157.69999999999999</v>
      </c>
      <c r="K198">
        <v>113.2</v>
      </c>
      <c r="L198">
        <v>104.1</v>
      </c>
      <c r="M198">
        <v>115.5</v>
      </c>
      <c r="N198">
        <v>114.8</v>
      </c>
      <c r="O198">
        <v>122.1</v>
      </c>
      <c r="P198">
        <v>124.7</v>
      </c>
      <c r="Q198">
        <v>118.8</v>
      </c>
      <c r="R198">
        <v>119.6</v>
      </c>
      <c r="S198">
        <v>116.3</v>
      </c>
      <c r="T198">
        <v>119.1</v>
      </c>
      <c r="U198" t="s">
        <v>70</v>
      </c>
      <c r="V198">
        <v>113.9</v>
      </c>
      <c r="W198">
        <v>115.2</v>
      </c>
      <c r="X198">
        <v>112.7</v>
      </c>
      <c r="Y198">
        <v>113.1</v>
      </c>
      <c r="Z198">
        <v>112.1</v>
      </c>
      <c r="AA198">
        <v>116.8</v>
      </c>
      <c r="AB198">
        <v>109.2</v>
      </c>
      <c r="AC198">
        <v>113.3</v>
      </c>
      <c r="AD198">
        <v>119.2</v>
      </c>
    </row>
    <row r="199" spans="1:30" x14ac:dyDescent="0.3">
      <c r="A199" t="s">
        <v>37</v>
      </c>
      <c r="B199">
        <v>2015</v>
      </c>
      <c r="C199" t="s">
        <v>51</v>
      </c>
      <c r="D199">
        <v>124</v>
      </c>
      <c r="E199">
        <v>131.5</v>
      </c>
      <c r="F199">
        <v>122</v>
      </c>
      <c r="G199">
        <v>128.69999999999999</v>
      </c>
      <c r="H199">
        <v>113.5</v>
      </c>
      <c r="I199">
        <v>133.30000000000001</v>
      </c>
      <c r="J199">
        <v>140.80000000000001</v>
      </c>
      <c r="K199">
        <v>133.80000000000001</v>
      </c>
      <c r="L199">
        <v>94.1</v>
      </c>
      <c r="M199">
        <v>123.4</v>
      </c>
      <c r="N199">
        <v>121</v>
      </c>
      <c r="O199">
        <v>131.69999999999999</v>
      </c>
      <c r="P199">
        <v>127.5</v>
      </c>
      <c r="Q199">
        <v>129.4</v>
      </c>
      <c r="R199">
        <v>128.80000000000001</v>
      </c>
      <c r="S199">
        <v>125.5</v>
      </c>
      <c r="T199">
        <v>128.30000000000001</v>
      </c>
      <c r="U199" t="s">
        <v>39</v>
      </c>
      <c r="V199">
        <v>123</v>
      </c>
      <c r="W199">
        <v>123</v>
      </c>
      <c r="X199">
        <v>120.8</v>
      </c>
      <c r="Y199">
        <v>114.1</v>
      </c>
      <c r="Z199">
        <v>118</v>
      </c>
      <c r="AA199">
        <v>122.9</v>
      </c>
      <c r="AB199">
        <v>112.7</v>
      </c>
      <c r="AC199">
        <v>118.1</v>
      </c>
      <c r="AD199">
        <v>124.7</v>
      </c>
    </row>
    <row r="200" spans="1:30" x14ac:dyDescent="0.3">
      <c r="A200" t="s">
        <v>40</v>
      </c>
      <c r="B200">
        <v>2015</v>
      </c>
      <c r="C200" t="s">
        <v>51</v>
      </c>
      <c r="D200">
        <v>123.2</v>
      </c>
      <c r="E200">
        <v>134.30000000000001</v>
      </c>
      <c r="F200">
        <v>119.5</v>
      </c>
      <c r="G200">
        <v>127.7</v>
      </c>
      <c r="H200">
        <v>106.3</v>
      </c>
      <c r="I200">
        <v>132.80000000000001</v>
      </c>
      <c r="J200">
        <v>153.5</v>
      </c>
      <c r="K200">
        <v>149.5</v>
      </c>
      <c r="L200">
        <v>85.7</v>
      </c>
      <c r="M200">
        <v>131.5</v>
      </c>
      <c r="N200">
        <v>118.3</v>
      </c>
      <c r="O200">
        <v>131.1</v>
      </c>
      <c r="P200">
        <v>129.5</v>
      </c>
      <c r="Q200">
        <v>133.1</v>
      </c>
      <c r="R200">
        <v>123.5</v>
      </c>
      <c r="S200">
        <v>117.9</v>
      </c>
      <c r="T200">
        <v>122.7</v>
      </c>
      <c r="U200" t="s">
        <v>82</v>
      </c>
      <c r="V200">
        <v>115.3</v>
      </c>
      <c r="W200">
        <v>119.5</v>
      </c>
      <c r="X200">
        <v>116</v>
      </c>
      <c r="Y200">
        <v>111.5</v>
      </c>
      <c r="Z200">
        <v>116.6</v>
      </c>
      <c r="AA200">
        <v>125.4</v>
      </c>
      <c r="AB200">
        <v>111.7</v>
      </c>
      <c r="AC200">
        <v>116.3</v>
      </c>
      <c r="AD200">
        <v>122.4</v>
      </c>
    </row>
    <row r="201" spans="1:30" x14ac:dyDescent="0.3">
      <c r="A201" t="s">
        <v>42</v>
      </c>
      <c r="B201">
        <v>2015</v>
      </c>
      <c r="C201" t="s">
        <v>51</v>
      </c>
      <c r="D201">
        <v>123.7</v>
      </c>
      <c r="E201">
        <v>132.5</v>
      </c>
      <c r="F201">
        <v>121</v>
      </c>
      <c r="G201">
        <v>128.30000000000001</v>
      </c>
      <c r="H201">
        <v>110.9</v>
      </c>
      <c r="I201">
        <v>133.1</v>
      </c>
      <c r="J201">
        <v>145.1</v>
      </c>
      <c r="K201">
        <v>139.1</v>
      </c>
      <c r="L201">
        <v>91.3</v>
      </c>
      <c r="M201">
        <v>126.1</v>
      </c>
      <c r="N201">
        <v>119.9</v>
      </c>
      <c r="O201">
        <v>131.4</v>
      </c>
      <c r="P201">
        <v>128.19999999999999</v>
      </c>
      <c r="Q201">
        <v>130.4</v>
      </c>
      <c r="R201">
        <v>126.7</v>
      </c>
      <c r="S201">
        <v>122.3</v>
      </c>
      <c r="T201">
        <v>126.1</v>
      </c>
      <c r="U201" t="s">
        <v>82</v>
      </c>
      <c r="V201">
        <v>120.1</v>
      </c>
      <c r="W201">
        <v>121.3</v>
      </c>
      <c r="X201">
        <v>119</v>
      </c>
      <c r="Y201">
        <v>112.7</v>
      </c>
      <c r="Z201">
        <v>117.2</v>
      </c>
      <c r="AA201">
        <v>124.4</v>
      </c>
      <c r="AB201">
        <v>112.3</v>
      </c>
      <c r="AC201">
        <v>117.2</v>
      </c>
      <c r="AD201">
        <v>123.6</v>
      </c>
    </row>
    <row r="202" spans="1:30" x14ac:dyDescent="0.3">
      <c r="A202" t="s">
        <v>37</v>
      </c>
      <c r="B202">
        <v>2016</v>
      </c>
      <c r="C202" t="s">
        <v>51</v>
      </c>
      <c r="D202">
        <v>129.30000000000001</v>
      </c>
      <c r="E202">
        <v>139.5</v>
      </c>
      <c r="F202">
        <v>129.6</v>
      </c>
      <c r="G202">
        <v>134.5</v>
      </c>
      <c r="H202">
        <v>119.5</v>
      </c>
      <c r="I202">
        <v>138.5</v>
      </c>
      <c r="J202">
        <v>158.19999999999999</v>
      </c>
      <c r="K202">
        <v>171.8</v>
      </c>
      <c r="L202">
        <v>110.3</v>
      </c>
      <c r="M202">
        <v>134.30000000000001</v>
      </c>
      <c r="N202">
        <v>127.3</v>
      </c>
      <c r="O202">
        <v>139.9</v>
      </c>
      <c r="P202">
        <v>137.6</v>
      </c>
      <c r="Q202">
        <v>138</v>
      </c>
      <c r="R202">
        <v>137.19999999999999</v>
      </c>
      <c r="S202">
        <v>132.19999999999999</v>
      </c>
      <c r="T202">
        <v>136.5</v>
      </c>
      <c r="U202" t="s">
        <v>39</v>
      </c>
      <c r="V202">
        <v>128.19999999999999</v>
      </c>
      <c r="W202">
        <v>130</v>
      </c>
      <c r="X202">
        <v>126.7</v>
      </c>
      <c r="Y202">
        <v>116.4</v>
      </c>
      <c r="Z202">
        <v>125.2</v>
      </c>
      <c r="AA202">
        <v>130.80000000000001</v>
      </c>
      <c r="AB202">
        <v>120.9</v>
      </c>
      <c r="AC202">
        <v>123.8</v>
      </c>
      <c r="AD202">
        <v>133</v>
      </c>
    </row>
    <row r="203" spans="1:30" x14ac:dyDescent="0.3">
      <c r="A203" t="s">
        <v>40</v>
      </c>
      <c r="B203">
        <v>2016</v>
      </c>
      <c r="C203" t="s">
        <v>51</v>
      </c>
      <c r="D203">
        <v>126.8</v>
      </c>
      <c r="E203">
        <v>144.19999999999999</v>
      </c>
      <c r="F203">
        <v>136.6</v>
      </c>
      <c r="G203">
        <v>131.80000000000001</v>
      </c>
      <c r="H203">
        <v>111</v>
      </c>
      <c r="I203">
        <v>137</v>
      </c>
      <c r="J203">
        <v>179.5</v>
      </c>
      <c r="K203">
        <v>188.4</v>
      </c>
      <c r="L203">
        <v>113.3</v>
      </c>
      <c r="M203">
        <v>143.9</v>
      </c>
      <c r="N203">
        <v>121.7</v>
      </c>
      <c r="O203">
        <v>137.5</v>
      </c>
      <c r="P203">
        <v>139.80000000000001</v>
      </c>
      <c r="Q203">
        <v>142.9</v>
      </c>
      <c r="R203">
        <v>127.9</v>
      </c>
      <c r="S203">
        <v>121.1</v>
      </c>
      <c r="T203">
        <v>126.9</v>
      </c>
      <c r="U203" t="s">
        <v>93</v>
      </c>
      <c r="V203">
        <v>115.5</v>
      </c>
      <c r="W203">
        <v>123.5</v>
      </c>
      <c r="X203">
        <v>120.9</v>
      </c>
      <c r="Y203">
        <v>111.7</v>
      </c>
      <c r="Z203">
        <v>120.3</v>
      </c>
      <c r="AA203">
        <v>130.80000000000001</v>
      </c>
      <c r="AB203">
        <v>120</v>
      </c>
      <c r="AC203">
        <v>119.9</v>
      </c>
      <c r="AD203">
        <v>129</v>
      </c>
    </row>
    <row r="204" spans="1:30" x14ac:dyDescent="0.3">
      <c r="A204" t="s">
        <v>42</v>
      </c>
      <c r="B204">
        <v>2016</v>
      </c>
      <c r="C204" t="s">
        <v>51</v>
      </c>
      <c r="D204">
        <v>128.5</v>
      </c>
      <c r="E204">
        <v>141.19999999999999</v>
      </c>
      <c r="F204">
        <v>132.30000000000001</v>
      </c>
      <c r="G204">
        <v>133.5</v>
      </c>
      <c r="H204">
        <v>116.4</v>
      </c>
      <c r="I204">
        <v>137.80000000000001</v>
      </c>
      <c r="J204">
        <v>165.4</v>
      </c>
      <c r="K204">
        <v>177.4</v>
      </c>
      <c r="L204">
        <v>111.3</v>
      </c>
      <c r="M204">
        <v>137.5</v>
      </c>
      <c r="N204">
        <v>125</v>
      </c>
      <c r="O204">
        <v>138.80000000000001</v>
      </c>
      <c r="P204">
        <v>138.4</v>
      </c>
      <c r="Q204">
        <v>139.30000000000001</v>
      </c>
      <c r="R204">
        <v>133.5</v>
      </c>
      <c r="S204">
        <v>127.6</v>
      </c>
      <c r="T204">
        <v>132.69999999999999</v>
      </c>
      <c r="U204" t="s">
        <v>93</v>
      </c>
      <c r="V204">
        <v>123.4</v>
      </c>
      <c r="W204">
        <v>126.9</v>
      </c>
      <c r="X204">
        <v>124.5</v>
      </c>
      <c r="Y204">
        <v>113.9</v>
      </c>
      <c r="Z204">
        <v>122.4</v>
      </c>
      <c r="AA204">
        <v>130.80000000000001</v>
      </c>
      <c r="AB204">
        <v>120.5</v>
      </c>
      <c r="AC204">
        <v>121.9</v>
      </c>
      <c r="AD204">
        <v>131.1</v>
      </c>
    </row>
    <row r="205" spans="1:30" x14ac:dyDescent="0.3">
      <c r="A205" t="s">
        <v>37</v>
      </c>
      <c r="B205">
        <v>2017</v>
      </c>
      <c r="C205" t="s">
        <v>51</v>
      </c>
      <c r="D205">
        <v>134</v>
      </c>
      <c r="E205">
        <v>144.19999999999999</v>
      </c>
      <c r="F205">
        <v>129.80000000000001</v>
      </c>
      <c r="G205">
        <v>139</v>
      </c>
      <c r="H205">
        <v>120.9</v>
      </c>
      <c r="I205">
        <v>143.9</v>
      </c>
      <c r="J205">
        <v>151.5</v>
      </c>
      <c r="K205">
        <v>138.1</v>
      </c>
      <c r="L205">
        <v>120</v>
      </c>
      <c r="M205">
        <v>133.9</v>
      </c>
      <c r="N205">
        <v>131.4</v>
      </c>
      <c r="O205">
        <v>147.69999999999999</v>
      </c>
      <c r="P205">
        <v>138.5</v>
      </c>
      <c r="Q205">
        <v>147.4</v>
      </c>
      <c r="R205">
        <v>144.30000000000001</v>
      </c>
      <c r="S205">
        <v>138.1</v>
      </c>
      <c r="T205">
        <v>143.5</v>
      </c>
      <c r="U205" t="s">
        <v>39</v>
      </c>
      <c r="V205">
        <v>135.30000000000001</v>
      </c>
      <c r="W205">
        <v>136.1</v>
      </c>
      <c r="X205">
        <v>132.1</v>
      </c>
      <c r="Y205">
        <v>119.1</v>
      </c>
      <c r="Z205">
        <v>130.6</v>
      </c>
      <c r="AA205">
        <v>138.6</v>
      </c>
      <c r="AB205">
        <v>124.4</v>
      </c>
      <c r="AC205">
        <v>128.6</v>
      </c>
      <c r="AD205">
        <v>136.19999999999999</v>
      </c>
    </row>
    <row r="206" spans="1:30" x14ac:dyDescent="0.3">
      <c r="A206" t="s">
        <v>40</v>
      </c>
      <c r="B206">
        <v>2017</v>
      </c>
      <c r="C206" t="s">
        <v>51</v>
      </c>
      <c r="D206">
        <v>132.80000000000001</v>
      </c>
      <c r="E206">
        <v>148.4</v>
      </c>
      <c r="F206">
        <v>129.4</v>
      </c>
      <c r="G206">
        <v>137.69999999999999</v>
      </c>
      <c r="H206">
        <v>113.4</v>
      </c>
      <c r="I206">
        <v>139.4</v>
      </c>
      <c r="J206">
        <v>175.1</v>
      </c>
      <c r="K206">
        <v>124.7</v>
      </c>
      <c r="L206">
        <v>121.5</v>
      </c>
      <c r="M206">
        <v>137.80000000000001</v>
      </c>
      <c r="N206">
        <v>124.4</v>
      </c>
      <c r="O206">
        <v>143.69999999999999</v>
      </c>
      <c r="P206">
        <v>139.80000000000001</v>
      </c>
      <c r="Q206">
        <v>150.5</v>
      </c>
      <c r="R206">
        <v>131.6</v>
      </c>
      <c r="S206">
        <v>123.7</v>
      </c>
      <c r="T206">
        <v>130.4</v>
      </c>
      <c r="U206" t="s">
        <v>105</v>
      </c>
      <c r="V206">
        <v>119.7</v>
      </c>
      <c r="W206">
        <v>127.2</v>
      </c>
      <c r="X206">
        <v>125</v>
      </c>
      <c r="Y206">
        <v>113.2</v>
      </c>
      <c r="Z206">
        <v>123.5</v>
      </c>
      <c r="AA206">
        <v>135.5</v>
      </c>
      <c r="AB206">
        <v>122.4</v>
      </c>
      <c r="AC206">
        <v>123</v>
      </c>
      <c r="AD206">
        <v>131.80000000000001</v>
      </c>
    </row>
    <row r="207" spans="1:30" x14ac:dyDescent="0.3">
      <c r="A207" t="s">
        <v>42</v>
      </c>
      <c r="B207">
        <v>2017</v>
      </c>
      <c r="C207" t="s">
        <v>51</v>
      </c>
      <c r="D207">
        <v>133.6</v>
      </c>
      <c r="E207">
        <v>145.69999999999999</v>
      </c>
      <c r="F207">
        <v>129.6</v>
      </c>
      <c r="G207">
        <v>138.5</v>
      </c>
      <c r="H207">
        <v>118.1</v>
      </c>
      <c r="I207">
        <v>141.80000000000001</v>
      </c>
      <c r="J207">
        <v>159.5</v>
      </c>
      <c r="K207">
        <v>133.6</v>
      </c>
      <c r="L207">
        <v>120.5</v>
      </c>
      <c r="M207">
        <v>135.19999999999999</v>
      </c>
      <c r="N207">
        <v>128.5</v>
      </c>
      <c r="O207">
        <v>145.80000000000001</v>
      </c>
      <c r="P207">
        <v>139</v>
      </c>
      <c r="Q207">
        <v>148.19999999999999</v>
      </c>
      <c r="R207">
        <v>139.30000000000001</v>
      </c>
      <c r="S207">
        <v>132.1</v>
      </c>
      <c r="T207">
        <v>138.30000000000001</v>
      </c>
      <c r="U207" t="s">
        <v>105</v>
      </c>
      <c r="V207">
        <v>129.4</v>
      </c>
      <c r="W207">
        <v>131.9</v>
      </c>
      <c r="X207">
        <v>129.4</v>
      </c>
      <c r="Y207">
        <v>116</v>
      </c>
      <c r="Z207">
        <v>126.6</v>
      </c>
      <c r="AA207">
        <v>136.80000000000001</v>
      </c>
      <c r="AB207">
        <v>123.6</v>
      </c>
      <c r="AC207">
        <v>125.9</v>
      </c>
      <c r="AD207">
        <v>134.19999999999999</v>
      </c>
    </row>
    <row r="208" spans="1:30" x14ac:dyDescent="0.3">
      <c r="A208" t="s">
        <v>37</v>
      </c>
      <c r="B208">
        <v>2018</v>
      </c>
      <c r="C208" t="s">
        <v>51</v>
      </c>
      <c r="D208">
        <v>138.4</v>
      </c>
      <c r="E208">
        <v>149.30000000000001</v>
      </c>
      <c r="F208">
        <v>139.30000000000001</v>
      </c>
      <c r="G208">
        <v>143.4</v>
      </c>
      <c r="H208">
        <v>124.1</v>
      </c>
      <c r="I208">
        <v>153.30000000000001</v>
      </c>
      <c r="J208">
        <v>154.19999999999999</v>
      </c>
      <c r="K208">
        <v>126.4</v>
      </c>
      <c r="L208">
        <v>114.3</v>
      </c>
      <c r="M208">
        <v>138.19999999999999</v>
      </c>
      <c r="N208">
        <v>132.80000000000001</v>
      </c>
      <c r="O208">
        <v>154.80000000000001</v>
      </c>
      <c r="P208">
        <v>142</v>
      </c>
      <c r="Q208">
        <v>156.1</v>
      </c>
      <c r="R208">
        <v>151.5</v>
      </c>
      <c r="S208">
        <v>145.1</v>
      </c>
      <c r="T208">
        <v>150.6</v>
      </c>
      <c r="U208" t="s">
        <v>39</v>
      </c>
      <c r="V208">
        <v>146.80000000000001</v>
      </c>
      <c r="W208">
        <v>143.1</v>
      </c>
      <c r="X208">
        <v>139</v>
      </c>
      <c r="Y208">
        <v>127.5</v>
      </c>
      <c r="Z208">
        <v>138.4</v>
      </c>
      <c r="AA208">
        <v>145.80000000000001</v>
      </c>
      <c r="AB208">
        <v>131.4</v>
      </c>
      <c r="AC208">
        <v>136</v>
      </c>
      <c r="AD208">
        <v>141.80000000000001</v>
      </c>
    </row>
    <row r="209" spans="1:30" x14ac:dyDescent="0.3">
      <c r="A209" t="s">
        <v>40</v>
      </c>
      <c r="B209">
        <v>2018</v>
      </c>
      <c r="C209" t="s">
        <v>51</v>
      </c>
      <c r="D209">
        <v>135.6</v>
      </c>
      <c r="E209">
        <v>148.6</v>
      </c>
      <c r="F209">
        <v>139.1</v>
      </c>
      <c r="G209">
        <v>141</v>
      </c>
      <c r="H209">
        <v>116.7</v>
      </c>
      <c r="I209">
        <v>149.69999999999999</v>
      </c>
      <c r="J209">
        <v>159.19999999999999</v>
      </c>
      <c r="K209">
        <v>112.6</v>
      </c>
      <c r="L209">
        <v>111.8</v>
      </c>
      <c r="M209">
        <v>140.30000000000001</v>
      </c>
      <c r="N209">
        <v>126.8</v>
      </c>
      <c r="O209">
        <v>149.4</v>
      </c>
      <c r="P209">
        <v>140.30000000000001</v>
      </c>
      <c r="Q209">
        <v>161.4</v>
      </c>
      <c r="R209">
        <v>139.6</v>
      </c>
      <c r="S209">
        <v>128.9</v>
      </c>
      <c r="T209">
        <v>137.9</v>
      </c>
      <c r="U209" t="s">
        <v>117</v>
      </c>
      <c r="V209">
        <v>128.1</v>
      </c>
      <c r="W209">
        <v>133.6</v>
      </c>
      <c r="X209">
        <v>133.6</v>
      </c>
      <c r="Y209">
        <v>120.1</v>
      </c>
      <c r="Z209">
        <v>129</v>
      </c>
      <c r="AA209">
        <v>144</v>
      </c>
      <c r="AB209">
        <v>128.19999999999999</v>
      </c>
      <c r="AC209">
        <v>130.19999999999999</v>
      </c>
      <c r="AD209">
        <v>137.5</v>
      </c>
    </row>
    <row r="210" spans="1:30" x14ac:dyDescent="0.3">
      <c r="A210" t="s">
        <v>42</v>
      </c>
      <c r="B210">
        <v>2018</v>
      </c>
      <c r="C210" t="s">
        <v>51</v>
      </c>
      <c r="D210">
        <v>137.5</v>
      </c>
      <c r="E210">
        <v>149.1</v>
      </c>
      <c r="F210">
        <v>139.19999999999999</v>
      </c>
      <c r="G210">
        <v>142.5</v>
      </c>
      <c r="H210">
        <v>121.4</v>
      </c>
      <c r="I210">
        <v>151.6</v>
      </c>
      <c r="J210">
        <v>155.9</v>
      </c>
      <c r="K210">
        <v>121.7</v>
      </c>
      <c r="L210">
        <v>113.5</v>
      </c>
      <c r="M210">
        <v>138.9</v>
      </c>
      <c r="N210">
        <v>130.30000000000001</v>
      </c>
      <c r="O210">
        <v>152.30000000000001</v>
      </c>
      <c r="P210">
        <v>141.4</v>
      </c>
      <c r="Q210">
        <v>157.5</v>
      </c>
      <c r="R210">
        <v>146.80000000000001</v>
      </c>
      <c r="S210">
        <v>138.4</v>
      </c>
      <c r="T210">
        <v>145.6</v>
      </c>
      <c r="U210" t="s">
        <v>117</v>
      </c>
      <c r="V210">
        <v>139.69999999999999</v>
      </c>
      <c r="W210">
        <v>138.6</v>
      </c>
      <c r="X210">
        <v>137</v>
      </c>
      <c r="Y210">
        <v>123.6</v>
      </c>
      <c r="Z210">
        <v>133.1</v>
      </c>
      <c r="AA210">
        <v>144.69999999999999</v>
      </c>
      <c r="AB210">
        <v>130.1</v>
      </c>
      <c r="AC210">
        <v>133.19999999999999</v>
      </c>
      <c r="AD210">
        <v>139.80000000000001</v>
      </c>
    </row>
    <row r="211" spans="1:30" x14ac:dyDescent="0.3">
      <c r="A211" t="s">
        <v>37</v>
      </c>
      <c r="B211">
        <v>2019</v>
      </c>
      <c r="C211" t="s">
        <v>51</v>
      </c>
      <c r="D211">
        <v>138.4</v>
      </c>
      <c r="E211">
        <v>164</v>
      </c>
      <c r="F211">
        <v>138.4</v>
      </c>
      <c r="G211">
        <v>143.9</v>
      </c>
      <c r="H211">
        <v>124.4</v>
      </c>
      <c r="I211">
        <v>146.4</v>
      </c>
      <c r="J211">
        <v>150.1</v>
      </c>
      <c r="K211">
        <v>130.6</v>
      </c>
      <c r="L211">
        <v>110.8</v>
      </c>
      <c r="M211">
        <v>141.69999999999999</v>
      </c>
      <c r="N211">
        <v>138.5</v>
      </c>
      <c r="O211">
        <v>156.69999999999999</v>
      </c>
      <c r="P211">
        <v>143</v>
      </c>
      <c r="Q211">
        <v>164.5</v>
      </c>
      <c r="R211">
        <v>151.6</v>
      </c>
      <c r="S211">
        <v>146.6</v>
      </c>
      <c r="T211">
        <v>150.9</v>
      </c>
      <c r="U211" t="s">
        <v>39</v>
      </c>
      <c r="V211">
        <v>146.80000000000001</v>
      </c>
      <c r="W211">
        <v>150</v>
      </c>
      <c r="X211">
        <v>152.19999999999999</v>
      </c>
      <c r="Y211">
        <v>131.19999999999999</v>
      </c>
      <c r="Z211">
        <v>147.5</v>
      </c>
      <c r="AA211">
        <v>159.1</v>
      </c>
      <c r="AB211">
        <v>136.1</v>
      </c>
      <c r="AC211">
        <v>144.19999999999999</v>
      </c>
      <c r="AD211">
        <v>144.9</v>
      </c>
    </row>
    <row r="212" spans="1:30" x14ac:dyDescent="0.3">
      <c r="A212" t="s">
        <v>40</v>
      </c>
      <c r="B212">
        <v>2019</v>
      </c>
      <c r="C212" t="s">
        <v>51</v>
      </c>
      <c r="D212">
        <v>141.4</v>
      </c>
      <c r="E212">
        <v>160.19999999999999</v>
      </c>
      <c r="F212">
        <v>142.5</v>
      </c>
      <c r="G212">
        <v>144.1</v>
      </c>
      <c r="H212">
        <v>119.3</v>
      </c>
      <c r="I212">
        <v>154.69999999999999</v>
      </c>
      <c r="J212">
        <v>180.1</v>
      </c>
      <c r="K212">
        <v>128.9</v>
      </c>
      <c r="L212">
        <v>111.8</v>
      </c>
      <c r="M212">
        <v>141.6</v>
      </c>
      <c r="N212">
        <v>129.5</v>
      </c>
      <c r="O212">
        <v>155.6</v>
      </c>
      <c r="P212">
        <v>147.69999999999999</v>
      </c>
      <c r="Q212">
        <v>167.2</v>
      </c>
      <c r="R212">
        <v>144.69999999999999</v>
      </c>
      <c r="S212">
        <v>131.9</v>
      </c>
      <c r="T212">
        <v>142.69999999999999</v>
      </c>
      <c r="U212" t="s">
        <v>128</v>
      </c>
      <c r="V212">
        <v>127</v>
      </c>
      <c r="W212">
        <v>137.69999999999999</v>
      </c>
      <c r="X212">
        <v>140.80000000000001</v>
      </c>
      <c r="Y212">
        <v>120.6</v>
      </c>
      <c r="Z212">
        <v>135</v>
      </c>
      <c r="AA212">
        <v>150.4</v>
      </c>
      <c r="AB212">
        <v>135.1</v>
      </c>
      <c r="AC212">
        <v>134.5</v>
      </c>
      <c r="AD212">
        <v>143.30000000000001</v>
      </c>
    </row>
    <row r="213" spans="1:30" x14ac:dyDescent="0.3">
      <c r="A213" t="s">
        <v>42</v>
      </c>
      <c r="B213">
        <v>2019</v>
      </c>
      <c r="C213" t="s">
        <v>51</v>
      </c>
      <c r="D213">
        <v>139.30000000000001</v>
      </c>
      <c r="E213">
        <v>162.69999999999999</v>
      </c>
      <c r="F213">
        <v>140</v>
      </c>
      <c r="G213">
        <v>144</v>
      </c>
      <c r="H213">
        <v>122.5</v>
      </c>
      <c r="I213">
        <v>150.30000000000001</v>
      </c>
      <c r="J213">
        <v>160.30000000000001</v>
      </c>
      <c r="K213">
        <v>130</v>
      </c>
      <c r="L213">
        <v>111.1</v>
      </c>
      <c r="M213">
        <v>141.69999999999999</v>
      </c>
      <c r="N213">
        <v>134.69999999999999</v>
      </c>
      <c r="O213">
        <v>156.19999999999999</v>
      </c>
      <c r="P213">
        <v>144.69999999999999</v>
      </c>
      <c r="Q213">
        <v>165.2</v>
      </c>
      <c r="R213">
        <v>148.9</v>
      </c>
      <c r="S213">
        <v>140.5</v>
      </c>
      <c r="T213">
        <v>147.6</v>
      </c>
      <c r="U213" t="s">
        <v>128</v>
      </c>
      <c r="V213">
        <v>139.30000000000001</v>
      </c>
      <c r="W213">
        <v>144.19999999999999</v>
      </c>
      <c r="X213">
        <v>147.9</v>
      </c>
      <c r="Y213">
        <v>125.6</v>
      </c>
      <c r="Z213">
        <v>140.5</v>
      </c>
      <c r="AA213">
        <v>154</v>
      </c>
      <c r="AB213">
        <v>135.69999999999999</v>
      </c>
      <c r="AC213">
        <v>139.5</v>
      </c>
      <c r="AD213">
        <v>144.19999999999999</v>
      </c>
    </row>
    <row r="214" spans="1:30" x14ac:dyDescent="0.3">
      <c r="A214" t="s">
        <v>37</v>
      </c>
      <c r="B214">
        <v>2020</v>
      </c>
      <c r="C214" t="s">
        <v>51</v>
      </c>
      <c r="D214">
        <v>148.19999999999999</v>
      </c>
      <c r="E214">
        <v>190.3</v>
      </c>
      <c r="F214">
        <v>149.4</v>
      </c>
      <c r="G214">
        <v>153.30000000000001</v>
      </c>
      <c r="H214">
        <v>138.19999999999999</v>
      </c>
      <c r="I214">
        <v>143.19999999999999</v>
      </c>
      <c r="J214">
        <v>148.9</v>
      </c>
      <c r="K214">
        <v>150.30000000000001</v>
      </c>
      <c r="L214">
        <v>113.2</v>
      </c>
      <c r="M214">
        <v>159.80000000000001</v>
      </c>
      <c r="N214">
        <v>142.1</v>
      </c>
      <c r="O214">
        <v>161.80000000000001</v>
      </c>
      <c r="P214">
        <v>152.30000000000001</v>
      </c>
      <c r="Q214">
        <v>182.4</v>
      </c>
      <c r="R214">
        <v>154.69999999999999</v>
      </c>
      <c r="S214">
        <v>150</v>
      </c>
      <c r="T214">
        <v>154.1</v>
      </c>
      <c r="U214" t="s">
        <v>39</v>
      </c>
      <c r="V214">
        <v>144.9</v>
      </c>
      <c r="W214">
        <v>151.69999999999999</v>
      </c>
      <c r="X214">
        <v>158.19999999999999</v>
      </c>
      <c r="Y214">
        <v>141.4</v>
      </c>
      <c r="Z214">
        <v>153.19999999999999</v>
      </c>
      <c r="AA214">
        <v>161.80000000000001</v>
      </c>
      <c r="AB214">
        <v>151.19999999999999</v>
      </c>
      <c r="AC214">
        <v>151.69999999999999</v>
      </c>
      <c r="AD214">
        <v>152.69999999999999</v>
      </c>
    </row>
    <row r="215" spans="1:30" x14ac:dyDescent="0.3">
      <c r="A215" t="s">
        <v>40</v>
      </c>
      <c r="B215">
        <v>2020</v>
      </c>
      <c r="C215" t="s">
        <v>51</v>
      </c>
      <c r="D215">
        <v>152.69999999999999</v>
      </c>
      <c r="E215">
        <v>197</v>
      </c>
      <c r="F215">
        <v>154.6</v>
      </c>
      <c r="G215">
        <v>153.4</v>
      </c>
      <c r="H215">
        <v>132.9</v>
      </c>
      <c r="I215">
        <v>151.80000000000001</v>
      </c>
      <c r="J215">
        <v>171.2</v>
      </c>
      <c r="K215">
        <v>152</v>
      </c>
      <c r="L215">
        <v>116.3</v>
      </c>
      <c r="M215">
        <v>158.80000000000001</v>
      </c>
      <c r="N215">
        <v>135.6</v>
      </c>
      <c r="O215">
        <v>161.69999999999999</v>
      </c>
      <c r="P215">
        <v>157</v>
      </c>
      <c r="Q215">
        <v>186.7</v>
      </c>
      <c r="R215">
        <v>149.1</v>
      </c>
      <c r="S215">
        <v>136.6</v>
      </c>
      <c r="T215">
        <v>147.19999999999999</v>
      </c>
      <c r="U215" t="s">
        <v>138</v>
      </c>
      <c r="V215">
        <v>137.1</v>
      </c>
      <c r="W215">
        <v>140.4</v>
      </c>
      <c r="X215">
        <v>148.1</v>
      </c>
      <c r="Y215">
        <v>129.30000000000001</v>
      </c>
      <c r="Z215">
        <v>144.5</v>
      </c>
      <c r="AA215">
        <v>152.5</v>
      </c>
      <c r="AB215">
        <v>152.19999999999999</v>
      </c>
      <c r="AC215">
        <v>142</v>
      </c>
      <c r="AD215">
        <v>150.80000000000001</v>
      </c>
    </row>
    <row r="216" spans="1:30" x14ac:dyDescent="0.3">
      <c r="A216" t="s">
        <v>42</v>
      </c>
      <c r="B216">
        <v>2020</v>
      </c>
      <c r="C216" t="s">
        <v>51</v>
      </c>
      <c r="D216">
        <v>149.6</v>
      </c>
      <c r="E216">
        <v>192.7</v>
      </c>
      <c r="F216">
        <v>151.4</v>
      </c>
      <c r="G216">
        <v>153.30000000000001</v>
      </c>
      <c r="H216">
        <v>136.30000000000001</v>
      </c>
      <c r="I216">
        <v>147.19999999999999</v>
      </c>
      <c r="J216">
        <v>156.5</v>
      </c>
      <c r="K216">
        <v>150.9</v>
      </c>
      <c r="L216">
        <v>114.2</v>
      </c>
      <c r="M216">
        <v>159.5</v>
      </c>
      <c r="N216">
        <v>139.4</v>
      </c>
      <c r="O216">
        <v>161.80000000000001</v>
      </c>
      <c r="P216">
        <v>154</v>
      </c>
      <c r="Q216">
        <v>183.5</v>
      </c>
      <c r="R216">
        <v>152.5</v>
      </c>
      <c r="S216">
        <v>144.4</v>
      </c>
      <c r="T216">
        <v>151.4</v>
      </c>
      <c r="U216" t="s">
        <v>138</v>
      </c>
      <c r="V216">
        <v>141.9</v>
      </c>
      <c r="W216">
        <v>146.4</v>
      </c>
      <c r="X216">
        <v>154.4</v>
      </c>
      <c r="Y216">
        <v>135</v>
      </c>
      <c r="Z216">
        <v>148.30000000000001</v>
      </c>
      <c r="AA216">
        <v>156.4</v>
      </c>
      <c r="AB216">
        <v>151.6</v>
      </c>
      <c r="AC216">
        <v>147</v>
      </c>
      <c r="AD216">
        <v>151.80000000000001</v>
      </c>
    </row>
    <row r="217" spans="1:30" x14ac:dyDescent="0.3">
      <c r="A217" t="s">
        <v>37</v>
      </c>
      <c r="B217">
        <v>2021</v>
      </c>
      <c r="C217" t="s">
        <v>51</v>
      </c>
      <c r="D217">
        <v>145.1</v>
      </c>
      <c r="E217">
        <v>204.5</v>
      </c>
      <c r="F217">
        <v>180.4</v>
      </c>
      <c r="G217">
        <v>157.1</v>
      </c>
      <c r="H217">
        <v>188.7</v>
      </c>
      <c r="I217">
        <v>157.69999999999999</v>
      </c>
      <c r="J217">
        <v>152.80000000000001</v>
      </c>
      <c r="K217">
        <v>163.6</v>
      </c>
      <c r="L217">
        <v>113.9</v>
      </c>
      <c r="M217">
        <v>169.7</v>
      </c>
      <c r="N217">
        <v>166.2</v>
      </c>
      <c r="O217">
        <v>171</v>
      </c>
      <c r="P217">
        <v>161.69999999999999</v>
      </c>
      <c r="Q217">
        <v>189.7</v>
      </c>
      <c r="R217">
        <v>166</v>
      </c>
      <c r="S217">
        <v>161.1</v>
      </c>
      <c r="T217">
        <v>165.3</v>
      </c>
      <c r="U217" t="s">
        <v>39</v>
      </c>
      <c r="V217">
        <v>162.5</v>
      </c>
      <c r="W217">
        <v>160.30000000000001</v>
      </c>
      <c r="X217">
        <v>170.4</v>
      </c>
      <c r="Y217">
        <v>157.1</v>
      </c>
      <c r="Z217">
        <v>160.69999999999999</v>
      </c>
      <c r="AA217">
        <v>167.2</v>
      </c>
      <c r="AB217">
        <v>160.4</v>
      </c>
      <c r="AC217">
        <v>162.80000000000001</v>
      </c>
      <c r="AD217">
        <v>163.19999999999999</v>
      </c>
    </row>
    <row r="218" spans="1:30" x14ac:dyDescent="0.3">
      <c r="A218" t="s">
        <v>40</v>
      </c>
      <c r="B218">
        <v>2021</v>
      </c>
      <c r="C218" t="s">
        <v>51</v>
      </c>
      <c r="D218">
        <v>149.1</v>
      </c>
      <c r="E218">
        <v>210.9</v>
      </c>
      <c r="F218">
        <v>185</v>
      </c>
      <c r="G218">
        <v>158.19999999999999</v>
      </c>
      <c r="H218">
        <v>170.6</v>
      </c>
      <c r="I218">
        <v>170.9</v>
      </c>
      <c r="J218">
        <v>186.4</v>
      </c>
      <c r="K218">
        <v>164.7</v>
      </c>
      <c r="L218">
        <v>115.7</v>
      </c>
      <c r="M218">
        <v>165.5</v>
      </c>
      <c r="N218">
        <v>153.4</v>
      </c>
      <c r="O218">
        <v>173.5</v>
      </c>
      <c r="P218">
        <v>167.9</v>
      </c>
      <c r="Q218">
        <v>195.5</v>
      </c>
      <c r="R218">
        <v>157.9</v>
      </c>
      <c r="S218">
        <v>141.9</v>
      </c>
      <c r="T218">
        <v>155.5</v>
      </c>
      <c r="U218" t="s">
        <v>151</v>
      </c>
      <c r="V218">
        <v>157.69999999999999</v>
      </c>
      <c r="W218">
        <v>150.69999999999999</v>
      </c>
      <c r="X218">
        <v>161.5</v>
      </c>
      <c r="Y218">
        <v>149.5</v>
      </c>
      <c r="Z218">
        <v>151.19999999999999</v>
      </c>
      <c r="AA218">
        <v>160.30000000000001</v>
      </c>
      <c r="AB218">
        <v>159.6</v>
      </c>
      <c r="AC218">
        <v>155</v>
      </c>
      <c r="AD218">
        <v>161.80000000000001</v>
      </c>
    </row>
    <row r="219" spans="1:30" x14ac:dyDescent="0.3">
      <c r="A219" t="s">
        <v>42</v>
      </c>
      <c r="B219">
        <v>2021</v>
      </c>
      <c r="C219" t="s">
        <v>51</v>
      </c>
      <c r="D219">
        <v>146.4</v>
      </c>
      <c r="E219">
        <v>206.8</v>
      </c>
      <c r="F219">
        <v>182.2</v>
      </c>
      <c r="G219">
        <v>157.5</v>
      </c>
      <c r="H219">
        <v>182.1</v>
      </c>
      <c r="I219">
        <v>163.9</v>
      </c>
      <c r="J219">
        <v>164.2</v>
      </c>
      <c r="K219">
        <v>164</v>
      </c>
      <c r="L219">
        <v>114.5</v>
      </c>
      <c r="M219">
        <v>168.3</v>
      </c>
      <c r="N219">
        <v>160.9</v>
      </c>
      <c r="O219">
        <v>172.2</v>
      </c>
      <c r="P219">
        <v>164</v>
      </c>
      <c r="Q219">
        <v>191.2</v>
      </c>
      <c r="R219">
        <v>162.80000000000001</v>
      </c>
      <c r="S219">
        <v>153.1</v>
      </c>
      <c r="T219">
        <v>161.4</v>
      </c>
      <c r="U219" t="s">
        <v>151</v>
      </c>
      <c r="V219">
        <v>160.69999999999999</v>
      </c>
      <c r="W219">
        <v>155.80000000000001</v>
      </c>
      <c r="X219">
        <v>167</v>
      </c>
      <c r="Y219">
        <v>153.1</v>
      </c>
      <c r="Z219">
        <v>155.30000000000001</v>
      </c>
      <c r="AA219">
        <v>163.19999999999999</v>
      </c>
      <c r="AB219">
        <v>160.1</v>
      </c>
      <c r="AC219">
        <v>159</v>
      </c>
      <c r="AD219">
        <v>162.5</v>
      </c>
    </row>
    <row r="220" spans="1:30" x14ac:dyDescent="0.3">
      <c r="A220" t="s">
        <v>37</v>
      </c>
      <c r="B220">
        <v>2022</v>
      </c>
      <c r="C220" t="s">
        <v>51</v>
      </c>
      <c r="D220">
        <v>155.19999999999999</v>
      </c>
      <c r="E220">
        <v>210.8</v>
      </c>
      <c r="F220">
        <v>174.3</v>
      </c>
      <c r="G220">
        <v>166.3</v>
      </c>
      <c r="H220">
        <v>202.2</v>
      </c>
      <c r="I220">
        <v>169.6</v>
      </c>
      <c r="J220">
        <v>168.6</v>
      </c>
      <c r="K220">
        <v>164.4</v>
      </c>
      <c r="L220">
        <v>119.2</v>
      </c>
      <c r="M220">
        <v>191.8</v>
      </c>
      <c r="N220">
        <v>174.5</v>
      </c>
      <c r="O220">
        <v>183.1</v>
      </c>
      <c r="P220">
        <v>172.5</v>
      </c>
      <c r="Q220">
        <v>193.2</v>
      </c>
      <c r="R220">
        <v>182</v>
      </c>
      <c r="S220">
        <v>180.3</v>
      </c>
      <c r="T220">
        <v>181.7</v>
      </c>
      <c r="U220" t="s">
        <v>39</v>
      </c>
      <c r="V220">
        <v>179.6</v>
      </c>
      <c r="W220">
        <v>171.3</v>
      </c>
      <c r="X220">
        <v>178.8</v>
      </c>
      <c r="Y220">
        <v>166.3</v>
      </c>
      <c r="Z220">
        <v>168.6</v>
      </c>
      <c r="AA220">
        <v>174.7</v>
      </c>
      <c r="AB220">
        <v>169.7</v>
      </c>
      <c r="AC220">
        <v>171.8</v>
      </c>
      <c r="AD220">
        <v>174.3</v>
      </c>
    </row>
    <row r="221" spans="1:30" x14ac:dyDescent="0.3">
      <c r="A221" t="s">
        <v>40</v>
      </c>
      <c r="B221">
        <v>2022</v>
      </c>
      <c r="C221" t="s">
        <v>51</v>
      </c>
      <c r="D221">
        <v>159.30000000000001</v>
      </c>
      <c r="E221">
        <v>217.1</v>
      </c>
      <c r="F221">
        <v>176.6</v>
      </c>
      <c r="G221">
        <v>167.1</v>
      </c>
      <c r="H221">
        <v>184.8</v>
      </c>
      <c r="I221">
        <v>179.5</v>
      </c>
      <c r="J221">
        <v>208.5</v>
      </c>
      <c r="K221">
        <v>164</v>
      </c>
      <c r="L221">
        <v>121.5</v>
      </c>
      <c r="M221">
        <v>186.3</v>
      </c>
      <c r="N221">
        <v>159.80000000000001</v>
      </c>
      <c r="O221">
        <v>187.7</v>
      </c>
      <c r="P221">
        <v>179.4</v>
      </c>
      <c r="Q221">
        <v>198.6</v>
      </c>
      <c r="R221">
        <v>172.7</v>
      </c>
      <c r="S221">
        <v>158.69999999999999</v>
      </c>
      <c r="T221">
        <v>170.6</v>
      </c>
      <c r="U221" t="s">
        <v>162</v>
      </c>
      <c r="V221">
        <v>179.5</v>
      </c>
      <c r="W221">
        <v>163.1</v>
      </c>
      <c r="X221">
        <v>171.7</v>
      </c>
      <c r="Y221">
        <v>157.4</v>
      </c>
      <c r="Z221">
        <v>164.6</v>
      </c>
      <c r="AA221">
        <v>169.1</v>
      </c>
      <c r="AB221">
        <v>169.8</v>
      </c>
      <c r="AC221">
        <v>164.7</v>
      </c>
      <c r="AD221">
        <v>172.3</v>
      </c>
    </row>
    <row r="222" spans="1:30" x14ac:dyDescent="0.3">
      <c r="A222" t="s">
        <v>42</v>
      </c>
      <c r="B222">
        <v>2022</v>
      </c>
      <c r="C222" t="s">
        <v>51</v>
      </c>
      <c r="D222">
        <v>156.5</v>
      </c>
      <c r="E222">
        <v>213</v>
      </c>
      <c r="F222">
        <v>175.2</v>
      </c>
      <c r="G222">
        <v>166.6</v>
      </c>
      <c r="H222">
        <v>195.8</v>
      </c>
      <c r="I222">
        <v>174.2</v>
      </c>
      <c r="J222">
        <v>182.1</v>
      </c>
      <c r="K222">
        <v>164.3</v>
      </c>
      <c r="L222">
        <v>120</v>
      </c>
      <c r="M222">
        <v>190</v>
      </c>
      <c r="N222">
        <v>168.4</v>
      </c>
      <c r="O222">
        <v>185.2</v>
      </c>
      <c r="P222">
        <v>175</v>
      </c>
      <c r="Q222">
        <v>194.6</v>
      </c>
      <c r="R222">
        <v>178.3</v>
      </c>
      <c r="S222">
        <v>171.3</v>
      </c>
      <c r="T222">
        <v>177.3</v>
      </c>
      <c r="U222" t="s">
        <v>162</v>
      </c>
      <c r="V222">
        <v>179.6</v>
      </c>
      <c r="W222">
        <v>167.4</v>
      </c>
      <c r="X222">
        <v>176.1</v>
      </c>
      <c r="Y222">
        <v>161.6</v>
      </c>
      <c r="Z222">
        <v>166.3</v>
      </c>
      <c r="AA222">
        <v>171.4</v>
      </c>
      <c r="AB222">
        <v>169.7</v>
      </c>
      <c r="AC222">
        <v>168.4</v>
      </c>
      <c r="AD222">
        <v>173.4</v>
      </c>
    </row>
    <row r="223" spans="1:30" x14ac:dyDescent="0.3">
      <c r="A223" t="s">
        <v>37</v>
      </c>
      <c r="B223">
        <v>2013</v>
      </c>
      <c r="C223" t="s">
        <v>53</v>
      </c>
      <c r="D223">
        <v>114.3</v>
      </c>
      <c r="E223">
        <v>115.4</v>
      </c>
      <c r="F223">
        <v>111.1</v>
      </c>
      <c r="G223">
        <v>110</v>
      </c>
      <c r="H223">
        <v>106.4</v>
      </c>
      <c r="I223">
        <v>110.8</v>
      </c>
      <c r="J223">
        <v>138.9</v>
      </c>
      <c r="K223">
        <v>107.4</v>
      </c>
      <c r="L223">
        <v>104.1</v>
      </c>
      <c r="M223">
        <v>106.9</v>
      </c>
      <c r="N223">
        <v>109.7</v>
      </c>
      <c r="O223">
        <v>112.6</v>
      </c>
      <c r="P223">
        <v>114.9</v>
      </c>
      <c r="Q223">
        <v>110.7</v>
      </c>
      <c r="R223">
        <v>111.3</v>
      </c>
      <c r="S223">
        <v>110.2</v>
      </c>
      <c r="T223">
        <v>111.1</v>
      </c>
      <c r="U223" t="s">
        <v>39</v>
      </c>
      <c r="V223">
        <v>109.9</v>
      </c>
      <c r="W223">
        <v>108.7</v>
      </c>
      <c r="X223">
        <v>107.5</v>
      </c>
      <c r="Y223">
        <v>107.8</v>
      </c>
      <c r="Z223">
        <v>106.8</v>
      </c>
      <c r="AA223">
        <v>108.7</v>
      </c>
      <c r="AB223">
        <v>105</v>
      </c>
      <c r="AC223">
        <v>107.5</v>
      </c>
      <c r="AD223">
        <v>112.1</v>
      </c>
    </row>
    <row r="224" spans="1:30" x14ac:dyDescent="0.3">
      <c r="A224" t="s">
        <v>40</v>
      </c>
      <c r="B224">
        <v>2013</v>
      </c>
      <c r="C224" t="s">
        <v>53</v>
      </c>
      <c r="D224">
        <v>118.3</v>
      </c>
      <c r="E224">
        <v>120.4</v>
      </c>
      <c r="F224">
        <v>112.7</v>
      </c>
      <c r="G224">
        <v>108.9</v>
      </c>
      <c r="H224">
        <v>101.1</v>
      </c>
      <c r="I224">
        <v>108.7</v>
      </c>
      <c r="J224">
        <v>177</v>
      </c>
      <c r="K224">
        <v>104.7</v>
      </c>
      <c r="L224">
        <v>101</v>
      </c>
      <c r="M224">
        <v>108.5</v>
      </c>
      <c r="N224">
        <v>110.9</v>
      </c>
      <c r="O224">
        <v>114.3</v>
      </c>
      <c r="P224">
        <v>119.6</v>
      </c>
      <c r="Q224">
        <v>112.4</v>
      </c>
      <c r="R224">
        <v>110.6</v>
      </c>
      <c r="S224">
        <v>108.3</v>
      </c>
      <c r="T224">
        <v>110.2</v>
      </c>
      <c r="U224" t="s">
        <v>54</v>
      </c>
      <c r="V224">
        <v>109.3</v>
      </c>
      <c r="W224">
        <v>108.7</v>
      </c>
      <c r="X224">
        <v>107.6</v>
      </c>
      <c r="Y224">
        <v>108.1</v>
      </c>
      <c r="Z224">
        <v>106.5</v>
      </c>
      <c r="AA224">
        <v>110.8</v>
      </c>
      <c r="AB224">
        <v>106</v>
      </c>
      <c r="AC224">
        <v>108.3</v>
      </c>
      <c r="AD224">
        <v>112.7</v>
      </c>
    </row>
    <row r="225" spans="1:30" x14ac:dyDescent="0.3">
      <c r="A225" t="s">
        <v>42</v>
      </c>
      <c r="B225">
        <v>2013</v>
      </c>
      <c r="C225" t="s">
        <v>53</v>
      </c>
      <c r="D225">
        <v>115.6</v>
      </c>
      <c r="E225">
        <v>117.2</v>
      </c>
      <c r="F225">
        <v>111.7</v>
      </c>
      <c r="G225">
        <v>109.6</v>
      </c>
      <c r="H225">
        <v>104.5</v>
      </c>
      <c r="I225">
        <v>109.8</v>
      </c>
      <c r="J225">
        <v>151.80000000000001</v>
      </c>
      <c r="K225">
        <v>106.5</v>
      </c>
      <c r="L225">
        <v>103.1</v>
      </c>
      <c r="M225">
        <v>107.4</v>
      </c>
      <c r="N225">
        <v>110.2</v>
      </c>
      <c r="O225">
        <v>113.4</v>
      </c>
      <c r="P225">
        <v>116.6</v>
      </c>
      <c r="Q225">
        <v>111.2</v>
      </c>
      <c r="R225">
        <v>111</v>
      </c>
      <c r="S225">
        <v>109.4</v>
      </c>
      <c r="T225">
        <v>110.7</v>
      </c>
      <c r="U225" t="s">
        <v>54</v>
      </c>
      <c r="V225">
        <v>109.7</v>
      </c>
      <c r="W225">
        <v>108.7</v>
      </c>
      <c r="X225">
        <v>107.5</v>
      </c>
      <c r="Y225">
        <v>108</v>
      </c>
      <c r="Z225">
        <v>106.6</v>
      </c>
      <c r="AA225">
        <v>109.9</v>
      </c>
      <c r="AB225">
        <v>105.4</v>
      </c>
      <c r="AC225">
        <v>107.9</v>
      </c>
      <c r="AD225">
        <v>112.4</v>
      </c>
    </row>
    <row r="226" spans="1:30" x14ac:dyDescent="0.3">
      <c r="A226" t="s">
        <v>37</v>
      </c>
      <c r="B226">
        <v>2014</v>
      </c>
      <c r="C226" t="s">
        <v>53</v>
      </c>
      <c r="D226">
        <v>121.8</v>
      </c>
      <c r="E226">
        <v>122.8</v>
      </c>
      <c r="F226">
        <v>117.8</v>
      </c>
      <c r="G226">
        <v>121.9</v>
      </c>
      <c r="H226">
        <v>110.6</v>
      </c>
      <c r="I226">
        <v>129.69999999999999</v>
      </c>
      <c r="J226">
        <v>161.1</v>
      </c>
      <c r="K226">
        <v>114.1</v>
      </c>
      <c r="L226">
        <v>105.1</v>
      </c>
      <c r="M226">
        <v>114.6</v>
      </c>
      <c r="N226">
        <v>115.8</v>
      </c>
      <c r="O226">
        <v>121.7</v>
      </c>
      <c r="P226">
        <v>125.3</v>
      </c>
      <c r="Q226">
        <v>118.8</v>
      </c>
      <c r="R226">
        <v>120.9</v>
      </c>
      <c r="S226">
        <v>118.8</v>
      </c>
      <c r="T226">
        <v>120.7</v>
      </c>
      <c r="U226" t="s">
        <v>39</v>
      </c>
      <c r="V226">
        <v>115.4</v>
      </c>
      <c r="W226">
        <v>115.9</v>
      </c>
      <c r="X226">
        <v>114</v>
      </c>
      <c r="Y226">
        <v>113.2</v>
      </c>
      <c r="Z226">
        <v>112.2</v>
      </c>
      <c r="AA226">
        <v>116.2</v>
      </c>
      <c r="AB226">
        <v>109.4</v>
      </c>
      <c r="AC226">
        <v>113.5</v>
      </c>
      <c r="AD226">
        <v>120.7</v>
      </c>
    </row>
    <row r="227" spans="1:30" x14ac:dyDescent="0.3">
      <c r="A227" t="s">
        <v>40</v>
      </c>
      <c r="B227">
        <v>2014</v>
      </c>
      <c r="C227" t="s">
        <v>53</v>
      </c>
      <c r="D227">
        <v>124.8</v>
      </c>
      <c r="E227">
        <v>127.3</v>
      </c>
      <c r="F227">
        <v>116.5</v>
      </c>
      <c r="G227">
        <v>122.2</v>
      </c>
      <c r="H227">
        <v>103.6</v>
      </c>
      <c r="I227">
        <v>132.69999999999999</v>
      </c>
      <c r="J227">
        <v>181.9</v>
      </c>
      <c r="K227">
        <v>115.2</v>
      </c>
      <c r="L227">
        <v>102.7</v>
      </c>
      <c r="M227">
        <v>122.1</v>
      </c>
      <c r="N227">
        <v>114.4</v>
      </c>
      <c r="O227">
        <v>124.7</v>
      </c>
      <c r="P227">
        <v>128.9</v>
      </c>
      <c r="Q227">
        <v>123</v>
      </c>
      <c r="R227">
        <v>118.6</v>
      </c>
      <c r="S227">
        <v>114.1</v>
      </c>
      <c r="T227">
        <v>117.9</v>
      </c>
      <c r="U227" t="s">
        <v>71</v>
      </c>
      <c r="V227">
        <v>111.8</v>
      </c>
      <c r="W227">
        <v>115.3</v>
      </c>
      <c r="X227">
        <v>112.2</v>
      </c>
      <c r="Y227">
        <v>112.5</v>
      </c>
      <c r="Z227">
        <v>112.9</v>
      </c>
      <c r="AA227">
        <v>119.2</v>
      </c>
      <c r="AB227">
        <v>110.5</v>
      </c>
      <c r="AC227">
        <v>113.9</v>
      </c>
      <c r="AD227">
        <v>119.9</v>
      </c>
    </row>
    <row r="228" spans="1:30" x14ac:dyDescent="0.3">
      <c r="A228" t="s">
        <v>42</v>
      </c>
      <c r="B228">
        <v>2014</v>
      </c>
      <c r="C228" t="s">
        <v>53</v>
      </c>
      <c r="D228">
        <v>122.7</v>
      </c>
      <c r="E228">
        <v>124.4</v>
      </c>
      <c r="F228">
        <v>117.3</v>
      </c>
      <c r="G228">
        <v>122</v>
      </c>
      <c r="H228">
        <v>108</v>
      </c>
      <c r="I228">
        <v>131.1</v>
      </c>
      <c r="J228">
        <v>168.2</v>
      </c>
      <c r="K228">
        <v>114.5</v>
      </c>
      <c r="L228">
        <v>104.3</v>
      </c>
      <c r="M228">
        <v>117.1</v>
      </c>
      <c r="N228">
        <v>115.2</v>
      </c>
      <c r="O228">
        <v>123.1</v>
      </c>
      <c r="P228">
        <v>126.6</v>
      </c>
      <c r="Q228">
        <v>119.9</v>
      </c>
      <c r="R228">
        <v>120</v>
      </c>
      <c r="S228">
        <v>116.8</v>
      </c>
      <c r="T228">
        <v>119.6</v>
      </c>
      <c r="U228" t="s">
        <v>71</v>
      </c>
      <c r="V228">
        <v>114</v>
      </c>
      <c r="W228">
        <v>115.6</v>
      </c>
      <c r="X228">
        <v>113.3</v>
      </c>
      <c r="Y228">
        <v>112.8</v>
      </c>
      <c r="Z228">
        <v>112.6</v>
      </c>
      <c r="AA228">
        <v>118</v>
      </c>
      <c r="AB228">
        <v>109.9</v>
      </c>
      <c r="AC228">
        <v>113.7</v>
      </c>
      <c r="AD228">
        <v>120.3</v>
      </c>
    </row>
    <row r="229" spans="1:30" x14ac:dyDescent="0.3">
      <c r="A229" t="s">
        <v>37</v>
      </c>
      <c r="B229">
        <v>2015</v>
      </c>
      <c r="C229" t="s">
        <v>53</v>
      </c>
      <c r="D229">
        <v>124.7</v>
      </c>
      <c r="E229">
        <v>131.30000000000001</v>
      </c>
      <c r="F229">
        <v>121.3</v>
      </c>
      <c r="G229">
        <v>128.80000000000001</v>
      </c>
      <c r="H229">
        <v>114</v>
      </c>
      <c r="I229">
        <v>134.19999999999999</v>
      </c>
      <c r="J229">
        <v>153.6</v>
      </c>
      <c r="K229">
        <v>137.9</v>
      </c>
      <c r="L229">
        <v>93.1</v>
      </c>
      <c r="M229">
        <v>123.9</v>
      </c>
      <c r="N229">
        <v>121.5</v>
      </c>
      <c r="O229">
        <v>132.5</v>
      </c>
      <c r="P229">
        <v>129.80000000000001</v>
      </c>
      <c r="Q229">
        <v>130.1</v>
      </c>
      <c r="R229">
        <v>129.5</v>
      </c>
      <c r="S229">
        <v>126.3</v>
      </c>
      <c r="T229">
        <v>129</v>
      </c>
      <c r="U229" t="s">
        <v>39</v>
      </c>
      <c r="V229">
        <v>123.8</v>
      </c>
      <c r="W229">
        <v>123.7</v>
      </c>
      <c r="X229">
        <v>121.1</v>
      </c>
      <c r="Y229">
        <v>113.6</v>
      </c>
      <c r="Z229">
        <v>118.5</v>
      </c>
      <c r="AA229">
        <v>123.6</v>
      </c>
      <c r="AB229">
        <v>112.5</v>
      </c>
      <c r="AC229">
        <v>118.2</v>
      </c>
      <c r="AD229">
        <v>126.1</v>
      </c>
    </row>
    <row r="230" spans="1:30" x14ac:dyDescent="0.3">
      <c r="A230" t="s">
        <v>40</v>
      </c>
      <c r="B230">
        <v>2015</v>
      </c>
      <c r="C230" t="s">
        <v>53</v>
      </c>
      <c r="D230">
        <v>123.1</v>
      </c>
      <c r="E230">
        <v>131.69999999999999</v>
      </c>
      <c r="F230">
        <v>118.1</v>
      </c>
      <c r="G230">
        <v>128</v>
      </c>
      <c r="H230">
        <v>106.8</v>
      </c>
      <c r="I230">
        <v>130.1</v>
      </c>
      <c r="J230">
        <v>165.5</v>
      </c>
      <c r="K230">
        <v>156</v>
      </c>
      <c r="L230">
        <v>85.3</v>
      </c>
      <c r="M230">
        <v>132.69999999999999</v>
      </c>
      <c r="N230">
        <v>118.8</v>
      </c>
      <c r="O230">
        <v>131.69999999999999</v>
      </c>
      <c r="P230">
        <v>131.1</v>
      </c>
      <c r="Q230">
        <v>134.19999999999999</v>
      </c>
      <c r="R230">
        <v>123.7</v>
      </c>
      <c r="S230">
        <v>118.2</v>
      </c>
      <c r="T230">
        <v>122.9</v>
      </c>
      <c r="U230" t="s">
        <v>83</v>
      </c>
      <c r="V230">
        <v>115.3</v>
      </c>
      <c r="W230">
        <v>120</v>
      </c>
      <c r="X230">
        <v>116.6</v>
      </c>
      <c r="Y230">
        <v>109.9</v>
      </c>
      <c r="Z230">
        <v>117.2</v>
      </c>
      <c r="AA230">
        <v>126.2</v>
      </c>
      <c r="AB230">
        <v>112</v>
      </c>
      <c r="AC230">
        <v>116.2</v>
      </c>
      <c r="AD230">
        <v>123.2</v>
      </c>
    </row>
    <row r="231" spans="1:30" x14ac:dyDescent="0.3">
      <c r="A231" t="s">
        <v>42</v>
      </c>
      <c r="B231">
        <v>2015</v>
      </c>
      <c r="C231" t="s">
        <v>53</v>
      </c>
      <c r="D231">
        <v>124.2</v>
      </c>
      <c r="E231">
        <v>131.4</v>
      </c>
      <c r="F231">
        <v>120.1</v>
      </c>
      <c r="G231">
        <v>128.5</v>
      </c>
      <c r="H231">
        <v>111.4</v>
      </c>
      <c r="I231">
        <v>132.30000000000001</v>
      </c>
      <c r="J231">
        <v>157.6</v>
      </c>
      <c r="K231">
        <v>144</v>
      </c>
      <c r="L231">
        <v>90.5</v>
      </c>
      <c r="M231">
        <v>126.8</v>
      </c>
      <c r="N231">
        <v>120.4</v>
      </c>
      <c r="O231">
        <v>132.1</v>
      </c>
      <c r="P231">
        <v>130.30000000000001</v>
      </c>
      <c r="Q231">
        <v>131.19999999999999</v>
      </c>
      <c r="R231">
        <v>127.2</v>
      </c>
      <c r="S231">
        <v>122.9</v>
      </c>
      <c r="T231">
        <v>126.6</v>
      </c>
      <c r="U231" t="s">
        <v>83</v>
      </c>
      <c r="V231">
        <v>120.6</v>
      </c>
      <c r="W231">
        <v>122</v>
      </c>
      <c r="X231">
        <v>119.4</v>
      </c>
      <c r="Y231">
        <v>111.7</v>
      </c>
      <c r="Z231">
        <v>117.8</v>
      </c>
      <c r="AA231">
        <v>125.1</v>
      </c>
      <c r="AB231">
        <v>112.3</v>
      </c>
      <c r="AC231">
        <v>117.2</v>
      </c>
      <c r="AD231">
        <v>124.8</v>
      </c>
    </row>
    <row r="232" spans="1:30" x14ac:dyDescent="0.3">
      <c r="A232" t="s">
        <v>37</v>
      </c>
      <c r="B232">
        <v>2016</v>
      </c>
      <c r="C232" t="s">
        <v>53</v>
      </c>
      <c r="D232">
        <v>130.1</v>
      </c>
      <c r="E232">
        <v>138.80000000000001</v>
      </c>
      <c r="F232">
        <v>130.30000000000001</v>
      </c>
      <c r="G232">
        <v>135.30000000000001</v>
      </c>
      <c r="H232">
        <v>119.9</v>
      </c>
      <c r="I232">
        <v>140.19999999999999</v>
      </c>
      <c r="J232">
        <v>156.9</v>
      </c>
      <c r="K232">
        <v>172.2</v>
      </c>
      <c r="L232">
        <v>112.1</v>
      </c>
      <c r="M232">
        <v>134.9</v>
      </c>
      <c r="N232">
        <v>128.1</v>
      </c>
      <c r="O232">
        <v>140.69999999999999</v>
      </c>
      <c r="P232">
        <v>138</v>
      </c>
      <c r="Q232">
        <v>138.9</v>
      </c>
      <c r="R232">
        <v>137.80000000000001</v>
      </c>
      <c r="S232">
        <v>133</v>
      </c>
      <c r="T232">
        <v>137.1</v>
      </c>
      <c r="U232" t="s">
        <v>39</v>
      </c>
      <c r="V232">
        <v>129.1</v>
      </c>
      <c r="W232">
        <v>130.6</v>
      </c>
      <c r="X232">
        <v>127</v>
      </c>
      <c r="Y232">
        <v>116</v>
      </c>
      <c r="Z232">
        <v>125.5</v>
      </c>
      <c r="AA232">
        <v>131.9</v>
      </c>
      <c r="AB232">
        <v>122</v>
      </c>
      <c r="AC232">
        <v>124.2</v>
      </c>
      <c r="AD232">
        <v>133.5</v>
      </c>
    </row>
    <row r="233" spans="1:30" x14ac:dyDescent="0.3">
      <c r="A233" t="s">
        <v>40</v>
      </c>
      <c r="B233">
        <v>2016</v>
      </c>
      <c r="C233" t="s">
        <v>53</v>
      </c>
      <c r="D233">
        <v>127.6</v>
      </c>
      <c r="E233">
        <v>140.30000000000001</v>
      </c>
      <c r="F233">
        <v>133.69999999999999</v>
      </c>
      <c r="G233">
        <v>132.19999999999999</v>
      </c>
      <c r="H233">
        <v>111.8</v>
      </c>
      <c r="I233">
        <v>135.80000000000001</v>
      </c>
      <c r="J233">
        <v>163.5</v>
      </c>
      <c r="K233">
        <v>182.3</v>
      </c>
      <c r="L233">
        <v>114.6</v>
      </c>
      <c r="M233">
        <v>144.6</v>
      </c>
      <c r="N233">
        <v>121.9</v>
      </c>
      <c r="O233">
        <v>138.1</v>
      </c>
      <c r="P233">
        <v>137.6</v>
      </c>
      <c r="Q233">
        <v>143.6</v>
      </c>
      <c r="R233">
        <v>128.30000000000001</v>
      </c>
      <c r="S233">
        <v>121.4</v>
      </c>
      <c r="T233">
        <v>127.3</v>
      </c>
      <c r="U233" t="s">
        <v>94</v>
      </c>
      <c r="V233">
        <v>114.7</v>
      </c>
      <c r="W233">
        <v>123.9</v>
      </c>
      <c r="X233">
        <v>121.2</v>
      </c>
      <c r="Y233">
        <v>110.4</v>
      </c>
      <c r="Z233">
        <v>120.6</v>
      </c>
      <c r="AA233">
        <v>131.5</v>
      </c>
      <c r="AB233">
        <v>120.9</v>
      </c>
      <c r="AC233">
        <v>119.9</v>
      </c>
      <c r="AD233">
        <v>128.4</v>
      </c>
    </row>
    <row r="234" spans="1:30" x14ac:dyDescent="0.3">
      <c r="A234" t="s">
        <v>42</v>
      </c>
      <c r="B234">
        <v>2016</v>
      </c>
      <c r="C234" t="s">
        <v>53</v>
      </c>
      <c r="D234">
        <v>129.30000000000001</v>
      </c>
      <c r="E234">
        <v>139.30000000000001</v>
      </c>
      <c r="F234">
        <v>131.6</v>
      </c>
      <c r="G234">
        <v>134.1</v>
      </c>
      <c r="H234">
        <v>116.9</v>
      </c>
      <c r="I234">
        <v>138.1</v>
      </c>
      <c r="J234">
        <v>159.1</v>
      </c>
      <c r="K234">
        <v>175.6</v>
      </c>
      <c r="L234">
        <v>112.9</v>
      </c>
      <c r="M234">
        <v>138.1</v>
      </c>
      <c r="N234">
        <v>125.5</v>
      </c>
      <c r="O234">
        <v>139.5</v>
      </c>
      <c r="P234">
        <v>137.9</v>
      </c>
      <c r="Q234">
        <v>140.19999999999999</v>
      </c>
      <c r="R234">
        <v>134.1</v>
      </c>
      <c r="S234">
        <v>128.19999999999999</v>
      </c>
      <c r="T234">
        <v>133.19999999999999</v>
      </c>
      <c r="U234" t="s">
        <v>94</v>
      </c>
      <c r="V234">
        <v>123.6</v>
      </c>
      <c r="W234">
        <v>127.4</v>
      </c>
      <c r="X234">
        <v>124.8</v>
      </c>
      <c r="Y234">
        <v>113.1</v>
      </c>
      <c r="Z234">
        <v>122.7</v>
      </c>
      <c r="AA234">
        <v>131.69999999999999</v>
      </c>
      <c r="AB234">
        <v>121.5</v>
      </c>
      <c r="AC234">
        <v>122.1</v>
      </c>
      <c r="AD234">
        <v>131.1</v>
      </c>
    </row>
    <row r="235" spans="1:30" x14ac:dyDescent="0.3">
      <c r="A235" t="s">
        <v>37</v>
      </c>
      <c r="B235">
        <v>2017</v>
      </c>
      <c r="C235" t="s">
        <v>53</v>
      </c>
      <c r="D235">
        <v>134.80000000000001</v>
      </c>
      <c r="E235">
        <v>143.1</v>
      </c>
      <c r="F235">
        <v>130</v>
      </c>
      <c r="G235">
        <v>139.4</v>
      </c>
      <c r="H235">
        <v>120.5</v>
      </c>
      <c r="I235">
        <v>148</v>
      </c>
      <c r="J235">
        <v>162.9</v>
      </c>
      <c r="K235">
        <v>137.4</v>
      </c>
      <c r="L235">
        <v>120.8</v>
      </c>
      <c r="M235">
        <v>134.69999999999999</v>
      </c>
      <c r="N235">
        <v>131.6</v>
      </c>
      <c r="O235">
        <v>148.69999999999999</v>
      </c>
      <c r="P235">
        <v>140.6</v>
      </c>
      <c r="Q235">
        <v>149</v>
      </c>
      <c r="R235">
        <v>145.30000000000001</v>
      </c>
      <c r="S235">
        <v>139.19999999999999</v>
      </c>
      <c r="T235">
        <v>144.5</v>
      </c>
      <c r="U235" t="s">
        <v>39</v>
      </c>
      <c r="V235">
        <v>136.4</v>
      </c>
      <c r="W235">
        <v>137.30000000000001</v>
      </c>
      <c r="X235">
        <v>133</v>
      </c>
      <c r="Y235">
        <v>120.3</v>
      </c>
      <c r="Z235">
        <v>131.5</v>
      </c>
      <c r="AA235">
        <v>140.19999999999999</v>
      </c>
      <c r="AB235">
        <v>125.4</v>
      </c>
      <c r="AC235">
        <v>129.69999999999999</v>
      </c>
      <c r="AD235">
        <v>137.80000000000001</v>
      </c>
    </row>
    <row r="236" spans="1:30" x14ac:dyDescent="0.3">
      <c r="A236" t="s">
        <v>40</v>
      </c>
      <c r="B236">
        <v>2017</v>
      </c>
      <c r="C236" t="s">
        <v>53</v>
      </c>
      <c r="D236">
        <v>133.19999999999999</v>
      </c>
      <c r="E236">
        <v>143.9</v>
      </c>
      <c r="F236">
        <v>128.30000000000001</v>
      </c>
      <c r="G236">
        <v>138.30000000000001</v>
      </c>
      <c r="H236">
        <v>114.1</v>
      </c>
      <c r="I236">
        <v>142.69999999999999</v>
      </c>
      <c r="J236">
        <v>179.8</v>
      </c>
      <c r="K236">
        <v>123.5</v>
      </c>
      <c r="L236">
        <v>122.1</v>
      </c>
      <c r="M236">
        <v>137.5</v>
      </c>
      <c r="N236">
        <v>124.6</v>
      </c>
      <c r="O236">
        <v>144.5</v>
      </c>
      <c r="P236">
        <v>140.5</v>
      </c>
      <c r="Q236">
        <v>152.1</v>
      </c>
      <c r="R236">
        <v>132.69999999999999</v>
      </c>
      <c r="S236">
        <v>124.3</v>
      </c>
      <c r="T236">
        <v>131.4</v>
      </c>
      <c r="U236" t="s">
        <v>106</v>
      </c>
      <c r="V236">
        <v>118.9</v>
      </c>
      <c r="W236">
        <v>127.7</v>
      </c>
      <c r="X236">
        <v>125.7</v>
      </c>
      <c r="Y236">
        <v>114.6</v>
      </c>
      <c r="Z236">
        <v>124.1</v>
      </c>
      <c r="AA236">
        <v>135.69999999999999</v>
      </c>
      <c r="AB236">
        <v>123.3</v>
      </c>
      <c r="AC236">
        <v>123.8</v>
      </c>
      <c r="AD236">
        <v>132.69999999999999</v>
      </c>
    </row>
    <row r="237" spans="1:30" x14ac:dyDescent="0.3">
      <c r="A237" t="s">
        <v>42</v>
      </c>
      <c r="B237">
        <v>2017</v>
      </c>
      <c r="C237" t="s">
        <v>53</v>
      </c>
      <c r="D237">
        <v>134.30000000000001</v>
      </c>
      <c r="E237">
        <v>143.4</v>
      </c>
      <c r="F237">
        <v>129.30000000000001</v>
      </c>
      <c r="G237">
        <v>139</v>
      </c>
      <c r="H237">
        <v>118.1</v>
      </c>
      <c r="I237">
        <v>145.5</v>
      </c>
      <c r="J237">
        <v>168.6</v>
      </c>
      <c r="K237">
        <v>132.69999999999999</v>
      </c>
      <c r="L237">
        <v>121.2</v>
      </c>
      <c r="M237">
        <v>135.6</v>
      </c>
      <c r="N237">
        <v>128.69999999999999</v>
      </c>
      <c r="O237">
        <v>146.80000000000001</v>
      </c>
      <c r="P237">
        <v>140.6</v>
      </c>
      <c r="Q237">
        <v>149.80000000000001</v>
      </c>
      <c r="R237">
        <v>140.30000000000001</v>
      </c>
      <c r="S237">
        <v>133</v>
      </c>
      <c r="T237">
        <v>139.30000000000001</v>
      </c>
      <c r="U237" t="s">
        <v>106</v>
      </c>
      <c r="V237">
        <v>129.80000000000001</v>
      </c>
      <c r="W237">
        <v>132.80000000000001</v>
      </c>
      <c r="X237">
        <v>130.19999999999999</v>
      </c>
      <c r="Y237">
        <v>117.3</v>
      </c>
      <c r="Z237">
        <v>127.3</v>
      </c>
      <c r="AA237">
        <v>137.6</v>
      </c>
      <c r="AB237">
        <v>124.5</v>
      </c>
      <c r="AC237">
        <v>126.8</v>
      </c>
      <c r="AD237">
        <v>135.4</v>
      </c>
    </row>
    <row r="238" spans="1:30" x14ac:dyDescent="0.3">
      <c r="A238" t="s">
        <v>37</v>
      </c>
      <c r="B238">
        <v>2018</v>
      </c>
      <c r="C238" t="s">
        <v>53</v>
      </c>
      <c r="D238">
        <v>139.19999999999999</v>
      </c>
      <c r="E238">
        <v>148.80000000000001</v>
      </c>
      <c r="F238">
        <v>139.1</v>
      </c>
      <c r="G238">
        <v>143.5</v>
      </c>
      <c r="H238">
        <v>125</v>
      </c>
      <c r="I238">
        <v>154.4</v>
      </c>
      <c r="J238">
        <v>156.30000000000001</v>
      </c>
      <c r="K238">
        <v>126.8</v>
      </c>
      <c r="L238">
        <v>115.4</v>
      </c>
      <c r="M238">
        <v>138.6</v>
      </c>
      <c r="N238">
        <v>133.80000000000001</v>
      </c>
      <c r="O238">
        <v>155.19999999999999</v>
      </c>
      <c r="P238">
        <v>142.69999999999999</v>
      </c>
      <c r="Q238">
        <v>156.4</v>
      </c>
      <c r="R238">
        <v>152.1</v>
      </c>
      <c r="S238">
        <v>145.80000000000001</v>
      </c>
      <c r="T238">
        <v>151.30000000000001</v>
      </c>
      <c r="U238" t="s">
        <v>39</v>
      </c>
      <c r="V238">
        <v>147.69999999999999</v>
      </c>
      <c r="W238">
        <v>143.80000000000001</v>
      </c>
      <c r="X238">
        <v>139.4</v>
      </c>
      <c r="Y238">
        <v>128.30000000000001</v>
      </c>
      <c r="Z238">
        <v>138.6</v>
      </c>
      <c r="AA238">
        <v>146.9</v>
      </c>
      <c r="AB238">
        <v>131.30000000000001</v>
      </c>
      <c r="AC238">
        <v>136.6</v>
      </c>
      <c r="AD238">
        <v>142.5</v>
      </c>
    </row>
    <row r="239" spans="1:30" x14ac:dyDescent="0.3">
      <c r="A239" t="s">
        <v>40</v>
      </c>
      <c r="B239">
        <v>2018</v>
      </c>
      <c r="C239" t="s">
        <v>53</v>
      </c>
      <c r="D239">
        <v>136.5</v>
      </c>
      <c r="E239">
        <v>146.4</v>
      </c>
      <c r="F239">
        <v>136.6</v>
      </c>
      <c r="G239">
        <v>141.19999999999999</v>
      </c>
      <c r="H239">
        <v>117.4</v>
      </c>
      <c r="I239">
        <v>146.30000000000001</v>
      </c>
      <c r="J239">
        <v>157.30000000000001</v>
      </c>
      <c r="K239">
        <v>113.6</v>
      </c>
      <c r="L239">
        <v>113.3</v>
      </c>
      <c r="M239">
        <v>141.1</v>
      </c>
      <c r="N239">
        <v>127.4</v>
      </c>
      <c r="O239">
        <v>150.4</v>
      </c>
      <c r="P239">
        <v>140.1</v>
      </c>
      <c r="Q239">
        <v>162.1</v>
      </c>
      <c r="R239">
        <v>140</v>
      </c>
      <c r="S239">
        <v>129</v>
      </c>
      <c r="T239">
        <v>138.30000000000001</v>
      </c>
      <c r="U239" t="s">
        <v>118</v>
      </c>
      <c r="V239">
        <v>129.80000000000001</v>
      </c>
      <c r="W239">
        <v>134.4</v>
      </c>
      <c r="X239">
        <v>134.9</v>
      </c>
      <c r="Y239">
        <v>120.7</v>
      </c>
      <c r="Z239">
        <v>129.80000000000001</v>
      </c>
      <c r="AA239">
        <v>145.30000000000001</v>
      </c>
      <c r="AB239">
        <v>128.30000000000001</v>
      </c>
      <c r="AC239">
        <v>131</v>
      </c>
      <c r="AD239">
        <v>138</v>
      </c>
    </row>
    <row r="240" spans="1:30" x14ac:dyDescent="0.3">
      <c r="A240" t="s">
        <v>42</v>
      </c>
      <c r="B240">
        <v>2018</v>
      </c>
      <c r="C240" t="s">
        <v>53</v>
      </c>
      <c r="D240">
        <v>138.30000000000001</v>
      </c>
      <c r="E240">
        <v>148</v>
      </c>
      <c r="F240">
        <v>138.1</v>
      </c>
      <c r="G240">
        <v>142.6</v>
      </c>
      <c r="H240">
        <v>122.2</v>
      </c>
      <c r="I240">
        <v>150.6</v>
      </c>
      <c r="J240">
        <v>156.6</v>
      </c>
      <c r="K240">
        <v>122.4</v>
      </c>
      <c r="L240">
        <v>114.7</v>
      </c>
      <c r="M240">
        <v>139.4</v>
      </c>
      <c r="N240">
        <v>131.1</v>
      </c>
      <c r="O240">
        <v>153</v>
      </c>
      <c r="P240">
        <v>141.69999999999999</v>
      </c>
      <c r="Q240">
        <v>157.9</v>
      </c>
      <c r="R240">
        <v>147.30000000000001</v>
      </c>
      <c r="S240">
        <v>138.80000000000001</v>
      </c>
      <c r="T240">
        <v>146.1</v>
      </c>
      <c r="U240" t="s">
        <v>118</v>
      </c>
      <c r="V240">
        <v>140.9</v>
      </c>
      <c r="W240">
        <v>139.4</v>
      </c>
      <c r="X240">
        <v>137.69999999999999</v>
      </c>
      <c r="Y240">
        <v>124.3</v>
      </c>
      <c r="Z240">
        <v>133.6</v>
      </c>
      <c r="AA240">
        <v>146</v>
      </c>
      <c r="AB240">
        <v>130.1</v>
      </c>
      <c r="AC240">
        <v>133.9</v>
      </c>
      <c r="AD240">
        <v>140.4</v>
      </c>
    </row>
    <row r="241" spans="1:30" x14ac:dyDescent="0.3">
      <c r="A241" t="s">
        <v>37</v>
      </c>
      <c r="B241">
        <v>2019</v>
      </c>
      <c r="C241" t="s">
        <v>53</v>
      </c>
      <c r="D241">
        <v>139.19999999999999</v>
      </c>
      <c r="E241">
        <v>161.9</v>
      </c>
      <c r="F241">
        <v>137.1</v>
      </c>
      <c r="G241">
        <v>144.6</v>
      </c>
      <c r="H241">
        <v>124.7</v>
      </c>
      <c r="I241">
        <v>145.5</v>
      </c>
      <c r="J241">
        <v>156.19999999999999</v>
      </c>
      <c r="K241">
        <v>131.5</v>
      </c>
      <c r="L241">
        <v>111.7</v>
      </c>
      <c r="M241">
        <v>142.69999999999999</v>
      </c>
      <c r="N241">
        <v>138.5</v>
      </c>
      <c r="O241">
        <v>156.9</v>
      </c>
      <c r="P241">
        <v>144</v>
      </c>
      <c r="Q241">
        <v>165.1</v>
      </c>
      <c r="R241">
        <v>151.80000000000001</v>
      </c>
      <c r="S241">
        <v>146.6</v>
      </c>
      <c r="T241">
        <v>151.1</v>
      </c>
      <c r="U241" t="s">
        <v>39</v>
      </c>
      <c r="V241">
        <v>146.4</v>
      </c>
      <c r="W241">
        <v>150.19999999999999</v>
      </c>
      <c r="X241">
        <v>152.69999999999999</v>
      </c>
      <c r="Y241">
        <v>131.4</v>
      </c>
      <c r="Z241">
        <v>148</v>
      </c>
      <c r="AA241">
        <v>159.69999999999999</v>
      </c>
      <c r="AB241">
        <v>138.80000000000001</v>
      </c>
      <c r="AC241">
        <v>144.9</v>
      </c>
      <c r="AD241">
        <v>145.69999999999999</v>
      </c>
    </row>
    <row r="242" spans="1:30" x14ac:dyDescent="0.3">
      <c r="A242" t="s">
        <v>40</v>
      </c>
      <c r="B242">
        <v>2019</v>
      </c>
      <c r="C242" t="s">
        <v>53</v>
      </c>
      <c r="D242">
        <v>142.1</v>
      </c>
      <c r="E242">
        <v>158.30000000000001</v>
      </c>
      <c r="F242">
        <v>140.80000000000001</v>
      </c>
      <c r="G242">
        <v>144.9</v>
      </c>
      <c r="H242">
        <v>119.9</v>
      </c>
      <c r="I242">
        <v>153.9</v>
      </c>
      <c r="J242">
        <v>189.1</v>
      </c>
      <c r="K242">
        <v>129.80000000000001</v>
      </c>
      <c r="L242">
        <v>112.7</v>
      </c>
      <c r="M242">
        <v>142.5</v>
      </c>
      <c r="N242">
        <v>129.80000000000001</v>
      </c>
      <c r="O242">
        <v>156.19999999999999</v>
      </c>
      <c r="P242">
        <v>149.1</v>
      </c>
      <c r="Q242">
        <v>167.9</v>
      </c>
      <c r="R242">
        <v>145</v>
      </c>
      <c r="S242">
        <v>132.19999999999999</v>
      </c>
      <c r="T242">
        <v>143</v>
      </c>
      <c r="U242" t="s">
        <v>129</v>
      </c>
      <c r="V242">
        <v>125.5</v>
      </c>
      <c r="W242">
        <v>138.1</v>
      </c>
      <c r="X242">
        <v>141.5</v>
      </c>
      <c r="Y242">
        <v>120.8</v>
      </c>
      <c r="Z242">
        <v>135.4</v>
      </c>
      <c r="AA242">
        <v>151.5</v>
      </c>
      <c r="AB242">
        <v>137.80000000000001</v>
      </c>
      <c r="AC242">
        <v>135.30000000000001</v>
      </c>
      <c r="AD242">
        <v>144.19999999999999</v>
      </c>
    </row>
    <row r="243" spans="1:30" x14ac:dyDescent="0.3">
      <c r="A243" t="s">
        <v>42</v>
      </c>
      <c r="B243">
        <v>2019</v>
      </c>
      <c r="C243" t="s">
        <v>53</v>
      </c>
      <c r="D243">
        <v>140.1</v>
      </c>
      <c r="E243">
        <v>160.6</v>
      </c>
      <c r="F243">
        <v>138.5</v>
      </c>
      <c r="G243">
        <v>144.69999999999999</v>
      </c>
      <c r="H243">
        <v>122.9</v>
      </c>
      <c r="I243">
        <v>149.4</v>
      </c>
      <c r="J243">
        <v>167.4</v>
      </c>
      <c r="K243">
        <v>130.9</v>
      </c>
      <c r="L243">
        <v>112</v>
      </c>
      <c r="M243">
        <v>142.6</v>
      </c>
      <c r="N243">
        <v>134.9</v>
      </c>
      <c r="O243">
        <v>156.6</v>
      </c>
      <c r="P243">
        <v>145.9</v>
      </c>
      <c r="Q243">
        <v>165.8</v>
      </c>
      <c r="R243">
        <v>149.1</v>
      </c>
      <c r="S243">
        <v>140.6</v>
      </c>
      <c r="T243">
        <v>147.9</v>
      </c>
      <c r="U243" t="s">
        <v>129</v>
      </c>
      <c r="V243">
        <v>138.5</v>
      </c>
      <c r="W243">
        <v>144.5</v>
      </c>
      <c r="X243">
        <v>148.5</v>
      </c>
      <c r="Y243">
        <v>125.8</v>
      </c>
      <c r="Z243">
        <v>140.9</v>
      </c>
      <c r="AA243">
        <v>154.9</v>
      </c>
      <c r="AB243">
        <v>138.4</v>
      </c>
      <c r="AC243">
        <v>140.19999999999999</v>
      </c>
      <c r="AD243">
        <v>145</v>
      </c>
    </row>
    <row r="244" spans="1:30" x14ac:dyDescent="0.3">
      <c r="A244" t="s">
        <v>37</v>
      </c>
      <c r="B244">
        <v>2020</v>
      </c>
      <c r="C244" t="s">
        <v>53</v>
      </c>
      <c r="D244">
        <v>147.6</v>
      </c>
      <c r="E244">
        <v>187.2</v>
      </c>
      <c r="F244">
        <v>148.4</v>
      </c>
      <c r="G244">
        <v>153.30000000000001</v>
      </c>
      <c r="H244">
        <v>139.80000000000001</v>
      </c>
      <c r="I244">
        <v>146.9</v>
      </c>
      <c r="J244">
        <v>171</v>
      </c>
      <c r="K244">
        <v>149.9</v>
      </c>
      <c r="L244">
        <v>114.2</v>
      </c>
      <c r="M244">
        <v>160</v>
      </c>
      <c r="N244">
        <v>143.5</v>
      </c>
      <c r="O244">
        <v>161.5</v>
      </c>
      <c r="P244">
        <v>155.30000000000001</v>
      </c>
      <c r="Q244">
        <v>180.9</v>
      </c>
      <c r="R244">
        <v>155.1</v>
      </c>
      <c r="S244">
        <v>149.30000000000001</v>
      </c>
      <c r="T244">
        <v>154.30000000000001</v>
      </c>
      <c r="U244" t="s">
        <v>39</v>
      </c>
      <c r="V244">
        <v>145.80000000000001</v>
      </c>
      <c r="W244">
        <v>151.9</v>
      </c>
      <c r="X244">
        <v>158.80000000000001</v>
      </c>
      <c r="Y244">
        <v>143.6</v>
      </c>
      <c r="Z244">
        <v>152.19999999999999</v>
      </c>
      <c r="AA244">
        <v>162.69999999999999</v>
      </c>
      <c r="AB244">
        <v>153.6</v>
      </c>
      <c r="AC244">
        <v>153</v>
      </c>
      <c r="AD244">
        <v>154.69999999999999</v>
      </c>
    </row>
    <row r="245" spans="1:30" x14ac:dyDescent="0.3">
      <c r="A245" t="s">
        <v>40</v>
      </c>
      <c r="B245">
        <v>2020</v>
      </c>
      <c r="C245" t="s">
        <v>53</v>
      </c>
      <c r="D245">
        <v>151.6</v>
      </c>
      <c r="E245">
        <v>197.8</v>
      </c>
      <c r="F245">
        <v>154.5</v>
      </c>
      <c r="G245">
        <v>153.4</v>
      </c>
      <c r="H245">
        <v>133.4</v>
      </c>
      <c r="I245">
        <v>154.5</v>
      </c>
      <c r="J245">
        <v>191.9</v>
      </c>
      <c r="K245">
        <v>151.30000000000001</v>
      </c>
      <c r="L245">
        <v>116.8</v>
      </c>
      <c r="M245">
        <v>160</v>
      </c>
      <c r="N245">
        <v>136.5</v>
      </c>
      <c r="O245">
        <v>163.30000000000001</v>
      </c>
      <c r="P245">
        <v>159.9</v>
      </c>
      <c r="Q245">
        <v>187.2</v>
      </c>
      <c r="R245">
        <v>150</v>
      </c>
      <c r="S245">
        <v>135.19999999999999</v>
      </c>
      <c r="T245">
        <v>147.80000000000001</v>
      </c>
      <c r="U245" t="s">
        <v>139</v>
      </c>
      <c r="V245">
        <v>138.30000000000001</v>
      </c>
      <c r="W245">
        <v>144.5</v>
      </c>
      <c r="X245">
        <v>148.69999999999999</v>
      </c>
      <c r="Y245">
        <v>133.9</v>
      </c>
      <c r="Z245">
        <v>141.19999999999999</v>
      </c>
      <c r="AA245">
        <v>155.5</v>
      </c>
      <c r="AB245">
        <v>155.19999999999999</v>
      </c>
      <c r="AC245">
        <v>144.80000000000001</v>
      </c>
      <c r="AD245">
        <v>152.9</v>
      </c>
    </row>
    <row r="246" spans="1:30" x14ac:dyDescent="0.3">
      <c r="A246" t="s">
        <v>42</v>
      </c>
      <c r="B246">
        <v>2020</v>
      </c>
      <c r="C246" t="s">
        <v>53</v>
      </c>
      <c r="D246">
        <v>148.9</v>
      </c>
      <c r="E246">
        <v>190.9</v>
      </c>
      <c r="F246">
        <v>150.80000000000001</v>
      </c>
      <c r="G246">
        <v>153.30000000000001</v>
      </c>
      <c r="H246">
        <v>137.4</v>
      </c>
      <c r="I246">
        <v>150.4</v>
      </c>
      <c r="J246">
        <v>178.1</v>
      </c>
      <c r="K246">
        <v>150.4</v>
      </c>
      <c r="L246">
        <v>115.1</v>
      </c>
      <c r="M246">
        <v>160</v>
      </c>
      <c r="N246">
        <v>140.6</v>
      </c>
      <c r="O246">
        <v>162.30000000000001</v>
      </c>
      <c r="P246">
        <v>157</v>
      </c>
      <c r="Q246">
        <v>182.6</v>
      </c>
      <c r="R246">
        <v>153.1</v>
      </c>
      <c r="S246">
        <v>143.4</v>
      </c>
      <c r="T246">
        <v>151.69999999999999</v>
      </c>
      <c r="U246" t="s">
        <v>139</v>
      </c>
      <c r="V246">
        <v>143</v>
      </c>
      <c r="W246">
        <v>148.4</v>
      </c>
      <c r="X246">
        <v>155</v>
      </c>
      <c r="Y246">
        <v>138.5</v>
      </c>
      <c r="Z246">
        <v>146</v>
      </c>
      <c r="AA246">
        <v>158.5</v>
      </c>
      <c r="AB246">
        <v>154.30000000000001</v>
      </c>
      <c r="AC246">
        <v>149</v>
      </c>
      <c r="AD246">
        <v>153.9</v>
      </c>
    </row>
    <row r="247" spans="1:30" x14ac:dyDescent="0.3">
      <c r="A247" t="s">
        <v>37</v>
      </c>
      <c r="B247">
        <v>2021</v>
      </c>
      <c r="C247" t="s">
        <v>53</v>
      </c>
      <c r="D247">
        <v>144.9</v>
      </c>
      <c r="E247">
        <v>202.3</v>
      </c>
      <c r="F247">
        <v>176.5</v>
      </c>
      <c r="G247">
        <v>157.5</v>
      </c>
      <c r="H247">
        <v>190.9</v>
      </c>
      <c r="I247">
        <v>155.69999999999999</v>
      </c>
      <c r="J247">
        <v>153.9</v>
      </c>
      <c r="K247">
        <v>162.80000000000001</v>
      </c>
      <c r="L247">
        <v>115.2</v>
      </c>
      <c r="M247">
        <v>169.8</v>
      </c>
      <c r="N247">
        <v>167.6</v>
      </c>
      <c r="O247">
        <v>171.9</v>
      </c>
      <c r="P247">
        <v>161.80000000000001</v>
      </c>
      <c r="Q247">
        <v>190.2</v>
      </c>
      <c r="R247">
        <v>167</v>
      </c>
      <c r="S247">
        <v>162.6</v>
      </c>
      <c r="T247">
        <v>166.3</v>
      </c>
      <c r="U247" t="s">
        <v>39</v>
      </c>
      <c r="V247">
        <v>163.1</v>
      </c>
      <c r="W247">
        <v>160.9</v>
      </c>
      <c r="X247">
        <v>171.1</v>
      </c>
      <c r="Y247">
        <v>157.69999999999999</v>
      </c>
      <c r="Z247">
        <v>161.1</v>
      </c>
      <c r="AA247">
        <v>167.5</v>
      </c>
      <c r="AB247">
        <v>160.30000000000001</v>
      </c>
      <c r="AC247">
        <v>163.30000000000001</v>
      </c>
      <c r="AD247">
        <v>163.6</v>
      </c>
    </row>
    <row r="248" spans="1:30" x14ac:dyDescent="0.3">
      <c r="A248" t="s">
        <v>40</v>
      </c>
      <c r="B248">
        <v>2021</v>
      </c>
      <c r="C248" t="s">
        <v>53</v>
      </c>
      <c r="D248">
        <v>149.30000000000001</v>
      </c>
      <c r="E248">
        <v>207.4</v>
      </c>
      <c r="F248">
        <v>174.1</v>
      </c>
      <c r="G248">
        <v>159.19999999999999</v>
      </c>
      <c r="H248">
        <v>175</v>
      </c>
      <c r="I248">
        <v>161.30000000000001</v>
      </c>
      <c r="J248">
        <v>183.3</v>
      </c>
      <c r="K248">
        <v>164.5</v>
      </c>
      <c r="L248">
        <v>120.4</v>
      </c>
      <c r="M248">
        <v>166.2</v>
      </c>
      <c r="N248">
        <v>154.80000000000001</v>
      </c>
      <c r="O248">
        <v>175.1</v>
      </c>
      <c r="P248">
        <v>167.3</v>
      </c>
      <c r="Q248">
        <v>196.5</v>
      </c>
      <c r="R248">
        <v>159.80000000000001</v>
      </c>
      <c r="S248">
        <v>143.6</v>
      </c>
      <c r="T248">
        <v>157.30000000000001</v>
      </c>
      <c r="U248" t="s">
        <v>152</v>
      </c>
      <c r="V248">
        <v>160.69999999999999</v>
      </c>
      <c r="W248">
        <v>153.19999999999999</v>
      </c>
      <c r="X248">
        <v>162.80000000000001</v>
      </c>
      <c r="Y248">
        <v>150.4</v>
      </c>
      <c r="Z248">
        <v>153.69999999999999</v>
      </c>
      <c r="AA248">
        <v>160.4</v>
      </c>
      <c r="AB248">
        <v>159.6</v>
      </c>
      <c r="AC248">
        <v>156</v>
      </c>
      <c r="AD248">
        <v>162.30000000000001</v>
      </c>
    </row>
    <row r="249" spans="1:30" x14ac:dyDescent="0.3">
      <c r="A249" t="s">
        <v>42</v>
      </c>
      <c r="B249">
        <v>2021</v>
      </c>
      <c r="C249" t="s">
        <v>53</v>
      </c>
      <c r="D249">
        <v>146.6</v>
      </c>
      <c r="E249">
        <v>204</v>
      </c>
      <c r="F249">
        <v>172.8</v>
      </c>
      <c r="G249">
        <v>158.4</v>
      </c>
      <c r="H249">
        <v>188</v>
      </c>
      <c r="I249">
        <v>156.80000000000001</v>
      </c>
      <c r="J249">
        <v>162.19999999999999</v>
      </c>
      <c r="K249">
        <v>164.1</v>
      </c>
      <c r="L249">
        <v>119.7</v>
      </c>
      <c r="M249">
        <v>168.8</v>
      </c>
      <c r="N249">
        <v>162.69999999999999</v>
      </c>
      <c r="O249">
        <v>173.9</v>
      </c>
      <c r="P249">
        <v>164</v>
      </c>
      <c r="Q249">
        <v>192.1</v>
      </c>
      <c r="R249">
        <v>164.5</v>
      </c>
      <c r="S249">
        <v>155.30000000000001</v>
      </c>
      <c r="T249">
        <v>163.19999999999999</v>
      </c>
      <c r="U249" t="s">
        <v>152</v>
      </c>
      <c r="V249">
        <v>162.6</v>
      </c>
      <c r="W249">
        <v>157.5</v>
      </c>
      <c r="X249">
        <v>168.4</v>
      </c>
      <c r="Y249">
        <v>154</v>
      </c>
      <c r="Z249">
        <v>157.6</v>
      </c>
      <c r="AA249">
        <v>163.80000000000001</v>
      </c>
      <c r="AB249">
        <v>160</v>
      </c>
      <c r="AC249">
        <v>160</v>
      </c>
      <c r="AD249">
        <v>163.19999999999999</v>
      </c>
    </row>
    <row r="250" spans="1:30" x14ac:dyDescent="0.3">
      <c r="A250" t="s">
        <v>37</v>
      </c>
      <c r="B250">
        <v>2022</v>
      </c>
      <c r="C250" t="s">
        <v>53</v>
      </c>
      <c r="D250">
        <v>159.5</v>
      </c>
      <c r="E250">
        <v>204.1</v>
      </c>
      <c r="F250">
        <v>168.3</v>
      </c>
      <c r="G250">
        <v>167.9</v>
      </c>
      <c r="H250">
        <v>198.1</v>
      </c>
      <c r="I250">
        <v>169.2</v>
      </c>
      <c r="J250">
        <v>173.1</v>
      </c>
      <c r="K250">
        <v>167.1</v>
      </c>
      <c r="L250">
        <v>120.2</v>
      </c>
      <c r="M250">
        <v>195.6</v>
      </c>
      <c r="N250">
        <v>174.8</v>
      </c>
      <c r="O250">
        <v>184</v>
      </c>
      <c r="P250">
        <v>173.9</v>
      </c>
      <c r="Q250">
        <v>193.7</v>
      </c>
      <c r="R250">
        <v>183.2</v>
      </c>
      <c r="S250">
        <v>181.7</v>
      </c>
      <c r="T250">
        <v>183</v>
      </c>
      <c r="U250" t="s">
        <v>39</v>
      </c>
      <c r="V250">
        <v>179.1</v>
      </c>
      <c r="W250">
        <v>172.3</v>
      </c>
      <c r="X250">
        <v>179.4</v>
      </c>
      <c r="Y250">
        <v>166.6</v>
      </c>
      <c r="Z250">
        <v>169.3</v>
      </c>
      <c r="AA250">
        <v>175.7</v>
      </c>
      <c r="AB250">
        <v>171.1</v>
      </c>
      <c r="AC250">
        <v>172.6</v>
      </c>
      <c r="AD250">
        <v>175.3</v>
      </c>
    </row>
    <row r="251" spans="1:30" x14ac:dyDescent="0.3">
      <c r="A251" t="s">
        <v>40</v>
      </c>
      <c r="B251">
        <v>2022</v>
      </c>
      <c r="C251" t="s">
        <v>53</v>
      </c>
      <c r="D251">
        <v>162.1</v>
      </c>
      <c r="E251">
        <v>210.9</v>
      </c>
      <c r="F251">
        <v>170.6</v>
      </c>
      <c r="G251">
        <v>168.4</v>
      </c>
      <c r="H251">
        <v>182.5</v>
      </c>
      <c r="I251">
        <v>177.1</v>
      </c>
      <c r="J251">
        <v>213.1</v>
      </c>
      <c r="K251">
        <v>167.3</v>
      </c>
      <c r="L251">
        <v>122.2</v>
      </c>
      <c r="M251">
        <v>189.7</v>
      </c>
      <c r="N251">
        <v>160.5</v>
      </c>
      <c r="O251">
        <v>188.9</v>
      </c>
      <c r="P251">
        <v>180.4</v>
      </c>
      <c r="Q251">
        <v>198.7</v>
      </c>
      <c r="R251">
        <v>173.7</v>
      </c>
      <c r="S251">
        <v>160</v>
      </c>
      <c r="T251">
        <v>171.6</v>
      </c>
      <c r="U251" t="s">
        <v>163</v>
      </c>
      <c r="V251">
        <v>178.4</v>
      </c>
      <c r="W251">
        <v>164.2</v>
      </c>
      <c r="X251">
        <v>172.6</v>
      </c>
      <c r="Y251">
        <v>157.69999999999999</v>
      </c>
      <c r="Z251">
        <v>165.1</v>
      </c>
      <c r="AA251">
        <v>169.9</v>
      </c>
      <c r="AB251">
        <v>171.4</v>
      </c>
      <c r="AC251">
        <v>165.4</v>
      </c>
      <c r="AD251">
        <v>173.1</v>
      </c>
    </row>
    <row r="252" spans="1:30" x14ac:dyDescent="0.3">
      <c r="A252" t="s">
        <v>42</v>
      </c>
      <c r="B252">
        <v>2022</v>
      </c>
      <c r="C252" t="s">
        <v>53</v>
      </c>
      <c r="D252">
        <v>160.30000000000001</v>
      </c>
      <c r="E252">
        <v>206.5</v>
      </c>
      <c r="F252">
        <v>169.2</v>
      </c>
      <c r="G252">
        <v>168.1</v>
      </c>
      <c r="H252">
        <v>192.4</v>
      </c>
      <c r="I252">
        <v>172.9</v>
      </c>
      <c r="J252">
        <v>186.7</v>
      </c>
      <c r="K252">
        <v>167.2</v>
      </c>
      <c r="L252">
        <v>120.9</v>
      </c>
      <c r="M252">
        <v>193.6</v>
      </c>
      <c r="N252">
        <v>168.8</v>
      </c>
      <c r="O252">
        <v>186.3</v>
      </c>
      <c r="P252">
        <v>176.3</v>
      </c>
      <c r="Q252">
        <v>195</v>
      </c>
      <c r="R252">
        <v>179.5</v>
      </c>
      <c r="S252">
        <v>172.7</v>
      </c>
      <c r="T252">
        <v>178.5</v>
      </c>
      <c r="U252" t="s">
        <v>163</v>
      </c>
      <c r="V252">
        <v>178.8</v>
      </c>
      <c r="W252">
        <v>168.5</v>
      </c>
      <c r="X252">
        <v>176.8</v>
      </c>
      <c r="Y252">
        <v>161.9</v>
      </c>
      <c r="Z252">
        <v>166.9</v>
      </c>
      <c r="AA252">
        <v>172.3</v>
      </c>
      <c r="AB252">
        <v>171.2</v>
      </c>
      <c r="AC252">
        <v>169.1</v>
      </c>
      <c r="AD252">
        <v>174.3</v>
      </c>
    </row>
    <row r="253" spans="1:30" x14ac:dyDescent="0.3">
      <c r="A253" t="s">
        <v>37</v>
      </c>
      <c r="B253">
        <v>2013</v>
      </c>
      <c r="C253" t="s">
        <v>55</v>
      </c>
      <c r="D253">
        <v>115.4</v>
      </c>
      <c r="E253">
        <v>115.7</v>
      </c>
      <c r="F253">
        <v>111.7</v>
      </c>
      <c r="G253">
        <v>111</v>
      </c>
      <c r="H253">
        <v>107.4</v>
      </c>
      <c r="I253">
        <v>110.9</v>
      </c>
      <c r="J253">
        <v>154</v>
      </c>
      <c r="K253">
        <v>108.1</v>
      </c>
      <c r="L253">
        <v>104.2</v>
      </c>
      <c r="M253">
        <v>107.9</v>
      </c>
      <c r="N253">
        <v>110.4</v>
      </c>
      <c r="O253">
        <v>114</v>
      </c>
      <c r="P253">
        <v>117.8</v>
      </c>
      <c r="Q253">
        <v>111.7</v>
      </c>
      <c r="R253">
        <v>112.7</v>
      </c>
      <c r="S253">
        <v>111.4</v>
      </c>
      <c r="T253">
        <v>112.5</v>
      </c>
      <c r="U253" t="s">
        <v>39</v>
      </c>
      <c r="V253">
        <v>111.1</v>
      </c>
      <c r="W253">
        <v>109.6</v>
      </c>
      <c r="X253">
        <v>108.3</v>
      </c>
      <c r="Y253">
        <v>109.3</v>
      </c>
      <c r="Z253">
        <v>107.7</v>
      </c>
      <c r="AA253">
        <v>109.8</v>
      </c>
      <c r="AB253">
        <v>106.7</v>
      </c>
      <c r="AC253">
        <v>108.7</v>
      </c>
      <c r="AD253">
        <v>114.2</v>
      </c>
    </row>
    <row r="254" spans="1:30" x14ac:dyDescent="0.3">
      <c r="A254" t="s">
        <v>40</v>
      </c>
      <c r="B254">
        <v>2013</v>
      </c>
      <c r="C254" t="s">
        <v>55</v>
      </c>
      <c r="D254">
        <v>118.6</v>
      </c>
      <c r="E254">
        <v>119.1</v>
      </c>
      <c r="F254">
        <v>113.2</v>
      </c>
      <c r="G254">
        <v>109.6</v>
      </c>
      <c r="H254">
        <v>101.7</v>
      </c>
      <c r="I254">
        <v>103.2</v>
      </c>
      <c r="J254">
        <v>174.3</v>
      </c>
      <c r="K254">
        <v>105.1</v>
      </c>
      <c r="L254">
        <v>100.8</v>
      </c>
      <c r="M254">
        <v>109.1</v>
      </c>
      <c r="N254">
        <v>111.1</v>
      </c>
      <c r="O254">
        <v>115.4</v>
      </c>
      <c r="P254">
        <v>119.2</v>
      </c>
      <c r="Q254">
        <v>112.9</v>
      </c>
      <c r="R254">
        <v>111.4</v>
      </c>
      <c r="S254">
        <v>109</v>
      </c>
      <c r="T254">
        <v>111.1</v>
      </c>
      <c r="U254" t="s">
        <v>56</v>
      </c>
      <c r="V254">
        <v>109.5</v>
      </c>
      <c r="W254">
        <v>109.6</v>
      </c>
      <c r="X254">
        <v>107.9</v>
      </c>
      <c r="Y254">
        <v>110.4</v>
      </c>
      <c r="Z254">
        <v>107.4</v>
      </c>
      <c r="AA254">
        <v>111.2</v>
      </c>
      <c r="AB254">
        <v>106.9</v>
      </c>
      <c r="AC254">
        <v>109.4</v>
      </c>
      <c r="AD254">
        <v>113.2</v>
      </c>
    </row>
    <row r="255" spans="1:30" x14ac:dyDescent="0.3">
      <c r="A255" t="s">
        <v>42</v>
      </c>
      <c r="B255">
        <v>2013</v>
      </c>
      <c r="C255" t="s">
        <v>55</v>
      </c>
      <c r="D255">
        <v>116.4</v>
      </c>
      <c r="E255">
        <v>116.9</v>
      </c>
      <c r="F255">
        <v>112.3</v>
      </c>
      <c r="G255">
        <v>110.5</v>
      </c>
      <c r="H255">
        <v>105.3</v>
      </c>
      <c r="I255">
        <v>107.3</v>
      </c>
      <c r="J255">
        <v>160.9</v>
      </c>
      <c r="K255">
        <v>107.1</v>
      </c>
      <c r="L255">
        <v>103.1</v>
      </c>
      <c r="M255">
        <v>108.3</v>
      </c>
      <c r="N255">
        <v>110.7</v>
      </c>
      <c r="O255">
        <v>114.6</v>
      </c>
      <c r="P255">
        <v>118.3</v>
      </c>
      <c r="Q255">
        <v>112</v>
      </c>
      <c r="R255">
        <v>112.2</v>
      </c>
      <c r="S255">
        <v>110.4</v>
      </c>
      <c r="T255">
        <v>111.9</v>
      </c>
      <c r="U255" t="s">
        <v>56</v>
      </c>
      <c r="V255">
        <v>110.5</v>
      </c>
      <c r="W255">
        <v>109.6</v>
      </c>
      <c r="X255">
        <v>108.1</v>
      </c>
      <c r="Y255">
        <v>109.9</v>
      </c>
      <c r="Z255">
        <v>107.5</v>
      </c>
      <c r="AA255">
        <v>110.6</v>
      </c>
      <c r="AB255">
        <v>106.8</v>
      </c>
      <c r="AC255">
        <v>109</v>
      </c>
      <c r="AD255">
        <v>113.7</v>
      </c>
    </row>
    <row r="256" spans="1:30" x14ac:dyDescent="0.3">
      <c r="A256" t="s">
        <v>37</v>
      </c>
      <c r="B256">
        <v>2014</v>
      </c>
      <c r="C256" t="s">
        <v>55</v>
      </c>
      <c r="D256">
        <v>122.3</v>
      </c>
      <c r="E256">
        <v>122.4</v>
      </c>
      <c r="F256">
        <v>117.8</v>
      </c>
      <c r="G256">
        <v>122.7</v>
      </c>
      <c r="H256">
        <v>110.4</v>
      </c>
      <c r="I256">
        <v>129.80000000000001</v>
      </c>
      <c r="J256">
        <v>158.80000000000001</v>
      </c>
      <c r="K256">
        <v>115</v>
      </c>
      <c r="L256">
        <v>104.7</v>
      </c>
      <c r="M256">
        <v>114.9</v>
      </c>
      <c r="N256">
        <v>116.5</v>
      </c>
      <c r="O256">
        <v>122.6</v>
      </c>
      <c r="P256">
        <v>125.3</v>
      </c>
      <c r="Q256">
        <v>119.5</v>
      </c>
      <c r="R256">
        <v>121.7</v>
      </c>
      <c r="S256">
        <v>119.2</v>
      </c>
      <c r="T256">
        <v>121.3</v>
      </c>
      <c r="U256" t="s">
        <v>39</v>
      </c>
      <c r="V256">
        <v>115.8</v>
      </c>
      <c r="W256">
        <v>116.7</v>
      </c>
      <c r="X256">
        <v>114.5</v>
      </c>
      <c r="Y256">
        <v>112.8</v>
      </c>
      <c r="Z256">
        <v>112.6</v>
      </c>
      <c r="AA256">
        <v>116.6</v>
      </c>
      <c r="AB256">
        <v>109.1</v>
      </c>
      <c r="AC256">
        <v>113.7</v>
      </c>
      <c r="AD256">
        <v>120.9</v>
      </c>
    </row>
    <row r="257" spans="1:30" x14ac:dyDescent="0.3">
      <c r="A257" t="s">
        <v>40</v>
      </c>
      <c r="B257">
        <v>2014</v>
      </c>
      <c r="C257" t="s">
        <v>55</v>
      </c>
      <c r="D257">
        <v>124.2</v>
      </c>
      <c r="E257">
        <v>125.4</v>
      </c>
      <c r="F257">
        <v>116.4</v>
      </c>
      <c r="G257">
        <v>122.7</v>
      </c>
      <c r="H257">
        <v>103.5</v>
      </c>
      <c r="I257">
        <v>124.5</v>
      </c>
      <c r="J257">
        <v>168.6</v>
      </c>
      <c r="K257">
        <v>116.9</v>
      </c>
      <c r="L257">
        <v>101.9</v>
      </c>
      <c r="M257">
        <v>122.9</v>
      </c>
      <c r="N257">
        <v>114.8</v>
      </c>
      <c r="O257">
        <v>125.2</v>
      </c>
      <c r="P257">
        <v>126.7</v>
      </c>
      <c r="Q257">
        <v>124.3</v>
      </c>
      <c r="R257">
        <v>119.2</v>
      </c>
      <c r="S257">
        <v>114.5</v>
      </c>
      <c r="T257">
        <v>118.4</v>
      </c>
      <c r="U257" t="s">
        <v>72</v>
      </c>
      <c r="V257">
        <v>111.8</v>
      </c>
      <c r="W257">
        <v>115.5</v>
      </c>
      <c r="X257">
        <v>112.3</v>
      </c>
      <c r="Y257">
        <v>111.2</v>
      </c>
      <c r="Z257">
        <v>113.4</v>
      </c>
      <c r="AA257">
        <v>120</v>
      </c>
      <c r="AB257">
        <v>110</v>
      </c>
      <c r="AC257">
        <v>113.6</v>
      </c>
      <c r="AD257">
        <v>119.2</v>
      </c>
    </row>
    <row r="258" spans="1:30" x14ac:dyDescent="0.3">
      <c r="A258" t="s">
        <v>42</v>
      </c>
      <c r="B258">
        <v>2014</v>
      </c>
      <c r="C258" t="s">
        <v>55</v>
      </c>
      <c r="D258">
        <v>122.9</v>
      </c>
      <c r="E258">
        <v>123.5</v>
      </c>
      <c r="F258">
        <v>117.3</v>
      </c>
      <c r="G258">
        <v>122.7</v>
      </c>
      <c r="H258">
        <v>107.9</v>
      </c>
      <c r="I258">
        <v>127.3</v>
      </c>
      <c r="J258">
        <v>162.1</v>
      </c>
      <c r="K258">
        <v>115.6</v>
      </c>
      <c r="L258">
        <v>103.8</v>
      </c>
      <c r="M258">
        <v>117.6</v>
      </c>
      <c r="N258">
        <v>115.8</v>
      </c>
      <c r="O258">
        <v>123.8</v>
      </c>
      <c r="P258">
        <v>125.8</v>
      </c>
      <c r="Q258">
        <v>120.8</v>
      </c>
      <c r="R258">
        <v>120.7</v>
      </c>
      <c r="S258">
        <v>117.2</v>
      </c>
      <c r="T258">
        <v>120.1</v>
      </c>
      <c r="U258" t="s">
        <v>72</v>
      </c>
      <c r="V258">
        <v>114.3</v>
      </c>
      <c r="W258">
        <v>116.1</v>
      </c>
      <c r="X258">
        <v>113.7</v>
      </c>
      <c r="Y258">
        <v>112</v>
      </c>
      <c r="Z258">
        <v>113.1</v>
      </c>
      <c r="AA258">
        <v>118.6</v>
      </c>
      <c r="AB258">
        <v>109.5</v>
      </c>
      <c r="AC258">
        <v>113.7</v>
      </c>
      <c r="AD258">
        <v>120.1</v>
      </c>
    </row>
    <row r="259" spans="1:30" x14ac:dyDescent="0.3">
      <c r="A259" t="s">
        <v>37</v>
      </c>
      <c r="B259">
        <v>2015</v>
      </c>
      <c r="C259" t="s">
        <v>55</v>
      </c>
      <c r="D259">
        <v>125.1</v>
      </c>
      <c r="E259">
        <v>131.1</v>
      </c>
      <c r="F259">
        <v>120.7</v>
      </c>
      <c r="G259">
        <v>129.19999999999999</v>
      </c>
      <c r="H259">
        <v>114.7</v>
      </c>
      <c r="I259">
        <v>132.30000000000001</v>
      </c>
      <c r="J259">
        <v>158.9</v>
      </c>
      <c r="K259">
        <v>142.1</v>
      </c>
      <c r="L259">
        <v>92.5</v>
      </c>
      <c r="M259">
        <v>125.4</v>
      </c>
      <c r="N259">
        <v>121.9</v>
      </c>
      <c r="O259">
        <v>132.69999999999999</v>
      </c>
      <c r="P259">
        <v>131</v>
      </c>
      <c r="Q259">
        <v>131</v>
      </c>
      <c r="R259">
        <v>130.4</v>
      </c>
      <c r="S259">
        <v>126.8</v>
      </c>
      <c r="T259">
        <v>129.9</v>
      </c>
      <c r="U259" t="s">
        <v>39</v>
      </c>
      <c r="V259">
        <v>123.7</v>
      </c>
      <c r="W259">
        <v>124.5</v>
      </c>
      <c r="X259">
        <v>121.4</v>
      </c>
      <c r="Y259">
        <v>113.8</v>
      </c>
      <c r="Z259">
        <v>119.6</v>
      </c>
      <c r="AA259">
        <v>124.5</v>
      </c>
      <c r="AB259">
        <v>113.7</v>
      </c>
      <c r="AC259">
        <v>118.8</v>
      </c>
      <c r="AD259">
        <v>127</v>
      </c>
    </row>
    <row r="260" spans="1:30" x14ac:dyDescent="0.3">
      <c r="A260" t="s">
        <v>40</v>
      </c>
      <c r="B260">
        <v>2015</v>
      </c>
      <c r="C260" t="s">
        <v>55</v>
      </c>
      <c r="D260">
        <v>123.4</v>
      </c>
      <c r="E260">
        <v>129</v>
      </c>
      <c r="F260">
        <v>115.6</v>
      </c>
      <c r="G260">
        <v>128.30000000000001</v>
      </c>
      <c r="H260">
        <v>107</v>
      </c>
      <c r="I260">
        <v>124</v>
      </c>
      <c r="J260">
        <v>168.5</v>
      </c>
      <c r="K260">
        <v>165.4</v>
      </c>
      <c r="L260">
        <v>86.3</v>
      </c>
      <c r="M260">
        <v>134.4</v>
      </c>
      <c r="N260">
        <v>119.1</v>
      </c>
      <c r="O260">
        <v>132.30000000000001</v>
      </c>
      <c r="P260">
        <v>131.5</v>
      </c>
      <c r="Q260">
        <v>134.69999999999999</v>
      </c>
      <c r="R260">
        <v>124</v>
      </c>
      <c r="S260">
        <v>118.6</v>
      </c>
      <c r="T260">
        <v>123.2</v>
      </c>
      <c r="U260" t="s">
        <v>84</v>
      </c>
      <c r="V260">
        <v>115.1</v>
      </c>
      <c r="W260">
        <v>120.4</v>
      </c>
      <c r="X260">
        <v>117.1</v>
      </c>
      <c r="Y260">
        <v>109.1</v>
      </c>
      <c r="Z260">
        <v>117.3</v>
      </c>
      <c r="AA260">
        <v>126.5</v>
      </c>
      <c r="AB260">
        <v>112.9</v>
      </c>
      <c r="AC260">
        <v>116.2</v>
      </c>
      <c r="AD260">
        <v>123.5</v>
      </c>
    </row>
    <row r="261" spans="1:30" x14ac:dyDescent="0.3">
      <c r="A261" t="s">
        <v>42</v>
      </c>
      <c r="B261">
        <v>2015</v>
      </c>
      <c r="C261" t="s">
        <v>55</v>
      </c>
      <c r="D261">
        <v>124.6</v>
      </c>
      <c r="E261">
        <v>130.4</v>
      </c>
      <c r="F261">
        <v>118.7</v>
      </c>
      <c r="G261">
        <v>128.9</v>
      </c>
      <c r="H261">
        <v>111.9</v>
      </c>
      <c r="I261">
        <v>128.4</v>
      </c>
      <c r="J261">
        <v>162.19999999999999</v>
      </c>
      <c r="K261">
        <v>150</v>
      </c>
      <c r="L261">
        <v>90.4</v>
      </c>
      <c r="M261">
        <v>128.4</v>
      </c>
      <c r="N261">
        <v>120.7</v>
      </c>
      <c r="O261">
        <v>132.5</v>
      </c>
      <c r="P261">
        <v>131.19999999999999</v>
      </c>
      <c r="Q261">
        <v>132</v>
      </c>
      <c r="R261">
        <v>127.9</v>
      </c>
      <c r="S261">
        <v>123.4</v>
      </c>
      <c r="T261">
        <v>127.2</v>
      </c>
      <c r="U261" t="s">
        <v>84</v>
      </c>
      <c r="V261">
        <v>120.4</v>
      </c>
      <c r="W261">
        <v>122.6</v>
      </c>
      <c r="X261">
        <v>119.8</v>
      </c>
      <c r="Y261">
        <v>111.3</v>
      </c>
      <c r="Z261">
        <v>118.3</v>
      </c>
      <c r="AA261">
        <v>125.7</v>
      </c>
      <c r="AB261">
        <v>113.4</v>
      </c>
      <c r="AC261">
        <v>117.5</v>
      </c>
      <c r="AD261">
        <v>125.4</v>
      </c>
    </row>
    <row r="262" spans="1:30" x14ac:dyDescent="0.3">
      <c r="A262" t="s">
        <v>37</v>
      </c>
      <c r="B262">
        <v>2016</v>
      </c>
      <c r="C262" t="s">
        <v>55</v>
      </c>
      <c r="D262">
        <v>130.80000000000001</v>
      </c>
      <c r="E262">
        <v>138.19999999999999</v>
      </c>
      <c r="F262">
        <v>130.5</v>
      </c>
      <c r="G262">
        <v>135.5</v>
      </c>
      <c r="H262">
        <v>120.2</v>
      </c>
      <c r="I262">
        <v>139.19999999999999</v>
      </c>
      <c r="J262">
        <v>149.5</v>
      </c>
      <c r="K262">
        <v>170.4</v>
      </c>
      <c r="L262">
        <v>113.1</v>
      </c>
      <c r="M262">
        <v>135.80000000000001</v>
      </c>
      <c r="N262">
        <v>128.80000000000001</v>
      </c>
      <c r="O262">
        <v>141.5</v>
      </c>
      <c r="P262">
        <v>137.19999999999999</v>
      </c>
      <c r="Q262">
        <v>139.9</v>
      </c>
      <c r="R262">
        <v>138.5</v>
      </c>
      <c r="S262">
        <v>133.5</v>
      </c>
      <c r="T262">
        <v>137.80000000000001</v>
      </c>
      <c r="U262" t="s">
        <v>39</v>
      </c>
      <c r="V262">
        <v>129.69999999999999</v>
      </c>
      <c r="W262">
        <v>131.1</v>
      </c>
      <c r="X262">
        <v>127.8</v>
      </c>
      <c r="Y262">
        <v>117</v>
      </c>
      <c r="Z262">
        <v>125.7</v>
      </c>
      <c r="AA262">
        <v>132.19999999999999</v>
      </c>
      <c r="AB262">
        <v>122.8</v>
      </c>
      <c r="AC262">
        <v>124.9</v>
      </c>
      <c r="AD262">
        <v>133.4</v>
      </c>
    </row>
    <row r="263" spans="1:30" x14ac:dyDescent="0.3">
      <c r="A263" t="s">
        <v>40</v>
      </c>
      <c r="B263">
        <v>2016</v>
      </c>
      <c r="C263" t="s">
        <v>55</v>
      </c>
      <c r="D263">
        <v>128.1</v>
      </c>
      <c r="E263">
        <v>137.69999999999999</v>
      </c>
      <c r="F263">
        <v>130.6</v>
      </c>
      <c r="G263">
        <v>132.6</v>
      </c>
      <c r="H263">
        <v>111.9</v>
      </c>
      <c r="I263">
        <v>132.5</v>
      </c>
      <c r="J263">
        <v>152.9</v>
      </c>
      <c r="K263">
        <v>173.6</v>
      </c>
      <c r="L263">
        <v>115.1</v>
      </c>
      <c r="M263">
        <v>144.80000000000001</v>
      </c>
      <c r="N263">
        <v>122.1</v>
      </c>
      <c r="O263">
        <v>138.80000000000001</v>
      </c>
      <c r="P263">
        <v>135.69999999999999</v>
      </c>
      <c r="Q263">
        <v>143.9</v>
      </c>
      <c r="R263">
        <v>128.69999999999999</v>
      </c>
      <c r="S263">
        <v>121.6</v>
      </c>
      <c r="T263">
        <v>127.7</v>
      </c>
      <c r="U263" t="s">
        <v>95</v>
      </c>
      <c r="V263">
        <v>114.8</v>
      </c>
      <c r="W263">
        <v>124.3</v>
      </c>
      <c r="X263">
        <v>121.4</v>
      </c>
      <c r="Y263">
        <v>111.8</v>
      </c>
      <c r="Z263">
        <v>120.8</v>
      </c>
      <c r="AA263">
        <v>131.6</v>
      </c>
      <c r="AB263">
        <v>121.2</v>
      </c>
      <c r="AC263">
        <v>120.5</v>
      </c>
      <c r="AD263">
        <v>128</v>
      </c>
    </row>
    <row r="264" spans="1:30" x14ac:dyDescent="0.3">
      <c r="A264" t="s">
        <v>42</v>
      </c>
      <c r="B264">
        <v>2016</v>
      </c>
      <c r="C264" t="s">
        <v>55</v>
      </c>
      <c r="D264">
        <v>129.9</v>
      </c>
      <c r="E264">
        <v>138</v>
      </c>
      <c r="F264">
        <v>130.5</v>
      </c>
      <c r="G264">
        <v>134.4</v>
      </c>
      <c r="H264">
        <v>117.2</v>
      </c>
      <c r="I264">
        <v>136.1</v>
      </c>
      <c r="J264">
        <v>150.69999999999999</v>
      </c>
      <c r="K264">
        <v>171.5</v>
      </c>
      <c r="L264">
        <v>113.8</v>
      </c>
      <c r="M264">
        <v>138.80000000000001</v>
      </c>
      <c r="N264">
        <v>126</v>
      </c>
      <c r="O264">
        <v>140.19999999999999</v>
      </c>
      <c r="P264">
        <v>136.6</v>
      </c>
      <c r="Q264">
        <v>141</v>
      </c>
      <c r="R264">
        <v>134.6</v>
      </c>
      <c r="S264">
        <v>128.6</v>
      </c>
      <c r="T264">
        <v>133.80000000000001</v>
      </c>
      <c r="U264" t="s">
        <v>95</v>
      </c>
      <c r="V264">
        <v>124.1</v>
      </c>
      <c r="W264">
        <v>127.9</v>
      </c>
      <c r="X264">
        <v>125.4</v>
      </c>
      <c r="Y264">
        <v>114.3</v>
      </c>
      <c r="Z264">
        <v>122.9</v>
      </c>
      <c r="AA264">
        <v>131.80000000000001</v>
      </c>
      <c r="AB264">
        <v>122.1</v>
      </c>
      <c r="AC264">
        <v>122.8</v>
      </c>
      <c r="AD264">
        <v>130.9</v>
      </c>
    </row>
    <row r="265" spans="1:30" x14ac:dyDescent="0.3">
      <c r="A265" t="s">
        <v>37</v>
      </c>
      <c r="B265">
        <v>2017</v>
      </c>
      <c r="C265" t="s">
        <v>55</v>
      </c>
      <c r="D265">
        <v>135.19999999999999</v>
      </c>
      <c r="E265">
        <v>142</v>
      </c>
      <c r="F265">
        <v>130.5</v>
      </c>
      <c r="G265">
        <v>140.19999999999999</v>
      </c>
      <c r="H265">
        <v>120.7</v>
      </c>
      <c r="I265">
        <v>147.80000000000001</v>
      </c>
      <c r="J265">
        <v>154.5</v>
      </c>
      <c r="K265">
        <v>137.1</v>
      </c>
      <c r="L265">
        <v>121</v>
      </c>
      <c r="M265">
        <v>134.69999999999999</v>
      </c>
      <c r="N265">
        <v>131.69999999999999</v>
      </c>
      <c r="O265">
        <v>149.30000000000001</v>
      </c>
      <c r="P265">
        <v>139.6</v>
      </c>
      <c r="Q265">
        <v>149.80000000000001</v>
      </c>
      <c r="R265">
        <v>146.1</v>
      </c>
      <c r="S265">
        <v>139.69999999999999</v>
      </c>
      <c r="T265">
        <v>145.19999999999999</v>
      </c>
      <c r="U265" t="s">
        <v>39</v>
      </c>
      <c r="V265">
        <v>137.4</v>
      </c>
      <c r="W265">
        <v>137.9</v>
      </c>
      <c r="X265">
        <v>133.4</v>
      </c>
      <c r="Y265">
        <v>121.2</v>
      </c>
      <c r="Z265">
        <v>132.30000000000001</v>
      </c>
      <c r="AA265">
        <v>139.6</v>
      </c>
      <c r="AB265">
        <v>126.7</v>
      </c>
      <c r="AC265">
        <v>130.30000000000001</v>
      </c>
      <c r="AD265">
        <v>137.6</v>
      </c>
    </row>
    <row r="266" spans="1:30" x14ac:dyDescent="0.3">
      <c r="A266" t="s">
        <v>40</v>
      </c>
      <c r="B266">
        <v>2017</v>
      </c>
      <c r="C266" t="s">
        <v>55</v>
      </c>
      <c r="D266">
        <v>133.6</v>
      </c>
      <c r="E266">
        <v>143</v>
      </c>
      <c r="F266">
        <v>129.69999999999999</v>
      </c>
      <c r="G266">
        <v>138.69999999999999</v>
      </c>
      <c r="H266">
        <v>114.5</v>
      </c>
      <c r="I266">
        <v>137.5</v>
      </c>
      <c r="J266">
        <v>160.69999999999999</v>
      </c>
      <c r="K266">
        <v>124.5</v>
      </c>
      <c r="L266">
        <v>122.4</v>
      </c>
      <c r="M266">
        <v>137.30000000000001</v>
      </c>
      <c r="N266">
        <v>124.8</v>
      </c>
      <c r="O266">
        <v>145</v>
      </c>
      <c r="P266">
        <v>138</v>
      </c>
      <c r="Q266">
        <v>153.6</v>
      </c>
      <c r="R266">
        <v>133.30000000000001</v>
      </c>
      <c r="S266">
        <v>124.6</v>
      </c>
      <c r="T266">
        <v>132</v>
      </c>
      <c r="U266" t="s">
        <v>107</v>
      </c>
      <c r="V266">
        <v>120.6</v>
      </c>
      <c r="W266">
        <v>128.1</v>
      </c>
      <c r="X266">
        <v>126.1</v>
      </c>
      <c r="Y266">
        <v>115.7</v>
      </c>
      <c r="Z266">
        <v>124.5</v>
      </c>
      <c r="AA266">
        <v>135.9</v>
      </c>
      <c r="AB266">
        <v>124.4</v>
      </c>
      <c r="AC266">
        <v>124.5</v>
      </c>
      <c r="AD266">
        <v>132.4</v>
      </c>
    </row>
    <row r="267" spans="1:30" x14ac:dyDescent="0.3">
      <c r="A267" t="s">
        <v>42</v>
      </c>
      <c r="B267">
        <v>2017</v>
      </c>
      <c r="C267" t="s">
        <v>55</v>
      </c>
      <c r="D267">
        <v>134.69999999999999</v>
      </c>
      <c r="E267">
        <v>142.4</v>
      </c>
      <c r="F267">
        <v>130.19999999999999</v>
      </c>
      <c r="G267">
        <v>139.6</v>
      </c>
      <c r="H267">
        <v>118.4</v>
      </c>
      <c r="I267">
        <v>143</v>
      </c>
      <c r="J267">
        <v>156.6</v>
      </c>
      <c r="K267">
        <v>132.9</v>
      </c>
      <c r="L267">
        <v>121.5</v>
      </c>
      <c r="M267">
        <v>135.6</v>
      </c>
      <c r="N267">
        <v>128.80000000000001</v>
      </c>
      <c r="O267">
        <v>147.30000000000001</v>
      </c>
      <c r="P267">
        <v>139</v>
      </c>
      <c r="Q267">
        <v>150.80000000000001</v>
      </c>
      <c r="R267">
        <v>141.1</v>
      </c>
      <c r="S267">
        <v>133.4</v>
      </c>
      <c r="T267">
        <v>140</v>
      </c>
      <c r="U267" t="s">
        <v>107</v>
      </c>
      <c r="V267">
        <v>131</v>
      </c>
      <c r="W267">
        <v>133.30000000000001</v>
      </c>
      <c r="X267">
        <v>130.6</v>
      </c>
      <c r="Y267">
        <v>118.3</v>
      </c>
      <c r="Z267">
        <v>127.9</v>
      </c>
      <c r="AA267">
        <v>137.4</v>
      </c>
      <c r="AB267">
        <v>125.7</v>
      </c>
      <c r="AC267">
        <v>127.5</v>
      </c>
      <c r="AD267">
        <v>135.19999999999999</v>
      </c>
    </row>
    <row r="268" spans="1:30" x14ac:dyDescent="0.3">
      <c r="A268" t="s">
        <v>37</v>
      </c>
      <c r="B268">
        <v>2018</v>
      </c>
      <c r="C268" t="s">
        <v>55</v>
      </c>
      <c r="D268">
        <v>139.4</v>
      </c>
      <c r="E268">
        <v>147.19999999999999</v>
      </c>
      <c r="F268">
        <v>136.6</v>
      </c>
      <c r="G268">
        <v>143.69999999999999</v>
      </c>
      <c r="H268">
        <v>124.6</v>
      </c>
      <c r="I268">
        <v>150.1</v>
      </c>
      <c r="J268">
        <v>149.4</v>
      </c>
      <c r="K268">
        <v>125.4</v>
      </c>
      <c r="L268">
        <v>114.4</v>
      </c>
      <c r="M268">
        <v>138.69999999999999</v>
      </c>
      <c r="N268">
        <v>133.1</v>
      </c>
      <c r="O268">
        <v>155.9</v>
      </c>
      <c r="P268">
        <v>141.30000000000001</v>
      </c>
      <c r="Q268">
        <v>157.69999999999999</v>
      </c>
      <c r="R268">
        <v>152.1</v>
      </c>
      <c r="S268">
        <v>146.1</v>
      </c>
      <c r="T268">
        <v>151.30000000000001</v>
      </c>
      <c r="U268" t="s">
        <v>39</v>
      </c>
      <c r="V268">
        <v>149</v>
      </c>
      <c r="W268">
        <v>144</v>
      </c>
      <c r="X268">
        <v>140</v>
      </c>
      <c r="Y268">
        <v>129.9</v>
      </c>
      <c r="Z268">
        <v>140</v>
      </c>
      <c r="AA268">
        <v>147.6</v>
      </c>
      <c r="AB268">
        <v>132</v>
      </c>
      <c r="AC268">
        <v>137.4</v>
      </c>
      <c r="AD268">
        <v>142.1</v>
      </c>
    </row>
    <row r="269" spans="1:30" x14ac:dyDescent="0.3">
      <c r="A269" t="s">
        <v>40</v>
      </c>
      <c r="B269">
        <v>2018</v>
      </c>
      <c r="C269" t="s">
        <v>55</v>
      </c>
      <c r="D269">
        <v>137</v>
      </c>
      <c r="E269">
        <v>143.1</v>
      </c>
      <c r="F269">
        <v>132.80000000000001</v>
      </c>
      <c r="G269">
        <v>141.5</v>
      </c>
      <c r="H269">
        <v>117.8</v>
      </c>
      <c r="I269">
        <v>140</v>
      </c>
      <c r="J269">
        <v>151.30000000000001</v>
      </c>
      <c r="K269">
        <v>113.5</v>
      </c>
      <c r="L269">
        <v>112.3</v>
      </c>
      <c r="M269">
        <v>141.19999999999999</v>
      </c>
      <c r="N269">
        <v>127.7</v>
      </c>
      <c r="O269">
        <v>151.30000000000001</v>
      </c>
      <c r="P269">
        <v>138.9</v>
      </c>
      <c r="Q269">
        <v>163.30000000000001</v>
      </c>
      <c r="R269">
        <v>140.80000000000001</v>
      </c>
      <c r="S269">
        <v>129.30000000000001</v>
      </c>
      <c r="T269">
        <v>139.1</v>
      </c>
      <c r="U269" t="s">
        <v>119</v>
      </c>
      <c r="V269">
        <v>131.19999999999999</v>
      </c>
      <c r="W269">
        <v>134.9</v>
      </c>
      <c r="X269">
        <v>135.69999999999999</v>
      </c>
      <c r="Y269">
        <v>122.5</v>
      </c>
      <c r="Z269">
        <v>130.19999999999999</v>
      </c>
      <c r="AA269">
        <v>145.19999999999999</v>
      </c>
      <c r="AB269">
        <v>129.30000000000001</v>
      </c>
      <c r="AC269">
        <v>131.9</v>
      </c>
      <c r="AD269">
        <v>138.1</v>
      </c>
    </row>
    <row r="270" spans="1:30" x14ac:dyDescent="0.3">
      <c r="A270" t="s">
        <v>42</v>
      </c>
      <c r="B270">
        <v>2018</v>
      </c>
      <c r="C270" t="s">
        <v>55</v>
      </c>
      <c r="D270">
        <v>138.6</v>
      </c>
      <c r="E270">
        <v>145.80000000000001</v>
      </c>
      <c r="F270">
        <v>135.1</v>
      </c>
      <c r="G270">
        <v>142.9</v>
      </c>
      <c r="H270">
        <v>122.1</v>
      </c>
      <c r="I270">
        <v>145.4</v>
      </c>
      <c r="J270">
        <v>150</v>
      </c>
      <c r="K270">
        <v>121.4</v>
      </c>
      <c r="L270">
        <v>113.7</v>
      </c>
      <c r="M270">
        <v>139.5</v>
      </c>
      <c r="N270">
        <v>130.80000000000001</v>
      </c>
      <c r="O270">
        <v>153.80000000000001</v>
      </c>
      <c r="P270">
        <v>140.4</v>
      </c>
      <c r="Q270">
        <v>159.19999999999999</v>
      </c>
      <c r="R270">
        <v>147.69999999999999</v>
      </c>
      <c r="S270">
        <v>139.1</v>
      </c>
      <c r="T270">
        <v>146.5</v>
      </c>
      <c r="U270" t="s">
        <v>119</v>
      </c>
      <c r="V270">
        <v>142.30000000000001</v>
      </c>
      <c r="W270">
        <v>139.69999999999999</v>
      </c>
      <c r="X270">
        <v>138.4</v>
      </c>
      <c r="Y270">
        <v>126</v>
      </c>
      <c r="Z270">
        <v>134.5</v>
      </c>
      <c r="AA270">
        <v>146.19999999999999</v>
      </c>
      <c r="AB270">
        <v>130.9</v>
      </c>
      <c r="AC270">
        <v>134.69999999999999</v>
      </c>
      <c r="AD270">
        <v>140.19999999999999</v>
      </c>
    </row>
    <row r="271" spans="1:30" x14ac:dyDescent="0.3">
      <c r="A271" t="s">
        <v>37</v>
      </c>
      <c r="B271">
        <v>2019</v>
      </c>
      <c r="C271" t="s">
        <v>55</v>
      </c>
      <c r="D271">
        <v>140.1</v>
      </c>
      <c r="E271">
        <v>161.9</v>
      </c>
      <c r="F271">
        <v>138.30000000000001</v>
      </c>
      <c r="G271">
        <v>145.69999999999999</v>
      </c>
      <c r="H271">
        <v>125.1</v>
      </c>
      <c r="I271">
        <v>143.80000000000001</v>
      </c>
      <c r="J271">
        <v>163.4</v>
      </c>
      <c r="K271">
        <v>132.19999999999999</v>
      </c>
      <c r="L271">
        <v>112.8</v>
      </c>
      <c r="M271">
        <v>144.19999999999999</v>
      </c>
      <c r="N271">
        <v>138.5</v>
      </c>
      <c r="O271">
        <v>157.19999999999999</v>
      </c>
      <c r="P271">
        <v>145.5</v>
      </c>
      <c r="Q271">
        <v>165.7</v>
      </c>
      <c r="R271">
        <v>151.69999999999999</v>
      </c>
      <c r="S271">
        <v>146.6</v>
      </c>
      <c r="T271">
        <v>151</v>
      </c>
      <c r="U271" t="s">
        <v>39</v>
      </c>
      <c r="V271">
        <v>146.9</v>
      </c>
      <c r="W271">
        <v>150.30000000000001</v>
      </c>
      <c r="X271">
        <v>153.4</v>
      </c>
      <c r="Y271">
        <v>131.6</v>
      </c>
      <c r="Z271">
        <v>148.30000000000001</v>
      </c>
      <c r="AA271">
        <v>160.19999999999999</v>
      </c>
      <c r="AB271">
        <v>140.19999999999999</v>
      </c>
      <c r="AC271">
        <v>145.4</v>
      </c>
      <c r="AD271">
        <v>146.69999999999999</v>
      </c>
    </row>
    <row r="272" spans="1:30" x14ac:dyDescent="0.3">
      <c r="A272" t="s">
        <v>40</v>
      </c>
      <c r="B272">
        <v>2019</v>
      </c>
      <c r="C272" t="s">
        <v>55</v>
      </c>
      <c r="D272">
        <v>142.69999999999999</v>
      </c>
      <c r="E272">
        <v>158.69999999999999</v>
      </c>
      <c r="F272">
        <v>141.6</v>
      </c>
      <c r="G272">
        <v>144.9</v>
      </c>
      <c r="H272">
        <v>120.8</v>
      </c>
      <c r="I272">
        <v>149.80000000000001</v>
      </c>
      <c r="J272">
        <v>192.4</v>
      </c>
      <c r="K272">
        <v>130.30000000000001</v>
      </c>
      <c r="L272">
        <v>114</v>
      </c>
      <c r="M272">
        <v>143.80000000000001</v>
      </c>
      <c r="N272">
        <v>130</v>
      </c>
      <c r="O272">
        <v>156.4</v>
      </c>
      <c r="P272">
        <v>149.5</v>
      </c>
      <c r="Q272">
        <v>168.6</v>
      </c>
      <c r="R272">
        <v>145.30000000000001</v>
      </c>
      <c r="S272">
        <v>132.19999999999999</v>
      </c>
      <c r="T272">
        <v>143.30000000000001</v>
      </c>
      <c r="U272" t="s">
        <v>130</v>
      </c>
      <c r="V272">
        <v>126.6</v>
      </c>
      <c r="W272">
        <v>138.30000000000001</v>
      </c>
      <c r="X272">
        <v>141.9</v>
      </c>
      <c r="Y272">
        <v>121.2</v>
      </c>
      <c r="Z272">
        <v>135.9</v>
      </c>
      <c r="AA272">
        <v>151.6</v>
      </c>
      <c r="AB272">
        <v>139</v>
      </c>
      <c r="AC272">
        <v>135.69999999999999</v>
      </c>
      <c r="AD272">
        <v>144.69999999999999</v>
      </c>
    </row>
    <row r="273" spans="1:30" x14ac:dyDescent="0.3">
      <c r="A273" t="s">
        <v>42</v>
      </c>
      <c r="B273">
        <v>2019</v>
      </c>
      <c r="C273" t="s">
        <v>55</v>
      </c>
      <c r="D273">
        <v>140.9</v>
      </c>
      <c r="E273">
        <v>160.80000000000001</v>
      </c>
      <c r="F273">
        <v>139.6</v>
      </c>
      <c r="G273">
        <v>145.4</v>
      </c>
      <c r="H273">
        <v>123.5</v>
      </c>
      <c r="I273">
        <v>146.6</v>
      </c>
      <c r="J273">
        <v>173.2</v>
      </c>
      <c r="K273">
        <v>131.6</v>
      </c>
      <c r="L273">
        <v>113.2</v>
      </c>
      <c r="M273">
        <v>144.1</v>
      </c>
      <c r="N273">
        <v>135</v>
      </c>
      <c r="O273">
        <v>156.80000000000001</v>
      </c>
      <c r="P273">
        <v>147</v>
      </c>
      <c r="Q273">
        <v>166.5</v>
      </c>
      <c r="R273">
        <v>149.19999999999999</v>
      </c>
      <c r="S273">
        <v>140.6</v>
      </c>
      <c r="T273">
        <v>147.9</v>
      </c>
      <c r="U273" t="s">
        <v>130</v>
      </c>
      <c r="V273">
        <v>139.19999999999999</v>
      </c>
      <c r="W273">
        <v>144.6</v>
      </c>
      <c r="X273">
        <v>149</v>
      </c>
      <c r="Y273">
        <v>126.1</v>
      </c>
      <c r="Z273">
        <v>141.30000000000001</v>
      </c>
      <c r="AA273">
        <v>155.19999999999999</v>
      </c>
      <c r="AB273">
        <v>139.69999999999999</v>
      </c>
      <c r="AC273">
        <v>140.69999999999999</v>
      </c>
      <c r="AD273">
        <v>145.80000000000001</v>
      </c>
    </row>
    <row r="274" spans="1:30" x14ac:dyDescent="0.3">
      <c r="A274" t="s">
        <v>37</v>
      </c>
      <c r="B274">
        <v>2020</v>
      </c>
      <c r="C274" t="s">
        <v>55</v>
      </c>
      <c r="D274">
        <v>146.9</v>
      </c>
      <c r="E274">
        <v>183.9</v>
      </c>
      <c r="F274">
        <v>149.5</v>
      </c>
      <c r="G274">
        <v>153.4</v>
      </c>
      <c r="H274">
        <v>140.4</v>
      </c>
      <c r="I274">
        <v>147</v>
      </c>
      <c r="J274">
        <v>178.8</v>
      </c>
      <c r="K274">
        <v>149.30000000000001</v>
      </c>
      <c r="L274">
        <v>115.1</v>
      </c>
      <c r="M274">
        <v>160</v>
      </c>
      <c r="N274">
        <v>145.4</v>
      </c>
      <c r="O274">
        <v>161.6</v>
      </c>
      <c r="P274">
        <v>156.1</v>
      </c>
      <c r="Q274">
        <v>182.9</v>
      </c>
      <c r="R274">
        <v>155.4</v>
      </c>
      <c r="S274">
        <v>149.9</v>
      </c>
      <c r="T274">
        <v>154.6</v>
      </c>
      <c r="U274" t="s">
        <v>39</v>
      </c>
      <c r="V274">
        <v>146.4</v>
      </c>
      <c r="W274">
        <v>151.6</v>
      </c>
      <c r="X274">
        <v>159.1</v>
      </c>
      <c r="Y274">
        <v>144.6</v>
      </c>
      <c r="Z274">
        <v>152.80000000000001</v>
      </c>
      <c r="AA274">
        <v>161.1</v>
      </c>
      <c r="AB274">
        <v>157.4</v>
      </c>
      <c r="AC274">
        <v>153.69999999999999</v>
      </c>
      <c r="AD274">
        <v>155.4</v>
      </c>
    </row>
    <row r="275" spans="1:30" x14ac:dyDescent="0.3">
      <c r="A275" t="s">
        <v>40</v>
      </c>
      <c r="B275">
        <v>2020</v>
      </c>
      <c r="C275" t="s">
        <v>55</v>
      </c>
      <c r="D275">
        <v>151.5</v>
      </c>
      <c r="E275">
        <v>193.1</v>
      </c>
      <c r="F275">
        <v>157.30000000000001</v>
      </c>
      <c r="G275">
        <v>153.9</v>
      </c>
      <c r="H275">
        <v>134.4</v>
      </c>
      <c r="I275">
        <v>155.4</v>
      </c>
      <c r="J275">
        <v>202</v>
      </c>
      <c r="K275">
        <v>150.80000000000001</v>
      </c>
      <c r="L275">
        <v>118.9</v>
      </c>
      <c r="M275">
        <v>160.9</v>
      </c>
      <c r="N275">
        <v>137.69999999999999</v>
      </c>
      <c r="O275">
        <v>164.4</v>
      </c>
      <c r="P275">
        <v>161.30000000000001</v>
      </c>
      <c r="Q275">
        <v>188.7</v>
      </c>
      <c r="R275">
        <v>150.19999999999999</v>
      </c>
      <c r="S275">
        <v>136.30000000000001</v>
      </c>
      <c r="T275">
        <v>148.1</v>
      </c>
      <c r="U275" t="s">
        <v>140</v>
      </c>
      <c r="V275">
        <v>137.19999999999999</v>
      </c>
      <c r="W275">
        <v>145.4</v>
      </c>
      <c r="X275">
        <v>150</v>
      </c>
      <c r="Y275">
        <v>135.1</v>
      </c>
      <c r="Z275">
        <v>141.80000000000001</v>
      </c>
      <c r="AA275">
        <v>154.9</v>
      </c>
      <c r="AB275">
        <v>159.80000000000001</v>
      </c>
      <c r="AC275">
        <v>146</v>
      </c>
      <c r="AD275">
        <v>154</v>
      </c>
    </row>
    <row r="276" spans="1:30" x14ac:dyDescent="0.3">
      <c r="A276" t="s">
        <v>42</v>
      </c>
      <c r="B276">
        <v>2020</v>
      </c>
      <c r="C276" t="s">
        <v>55</v>
      </c>
      <c r="D276">
        <v>148.4</v>
      </c>
      <c r="E276">
        <v>187.1</v>
      </c>
      <c r="F276">
        <v>152.5</v>
      </c>
      <c r="G276">
        <v>153.6</v>
      </c>
      <c r="H276">
        <v>138.19999999999999</v>
      </c>
      <c r="I276">
        <v>150.9</v>
      </c>
      <c r="J276">
        <v>186.7</v>
      </c>
      <c r="K276">
        <v>149.80000000000001</v>
      </c>
      <c r="L276">
        <v>116.4</v>
      </c>
      <c r="M276">
        <v>160.30000000000001</v>
      </c>
      <c r="N276">
        <v>142.19999999999999</v>
      </c>
      <c r="O276">
        <v>162.9</v>
      </c>
      <c r="P276">
        <v>158</v>
      </c>
      <c r="Q276">
        <v>184.4</v>
      </c>
      <c r="R276">
        <v>153.4</v>
      </c>
      <c r="S276">
        <v>144.30000000000001</v>
      </c>
      <c r="T276">
        <v>152</v>
      </c>
      <c r="U276" t="s">
        <v>140</v>
      </c>
      <c r="V276">
        <v>142.9</v>
      </c>
      <c r="W276">
        <v>148.69999999999999</v>
      </c>
      <c r="X276">
        <v>155.6</v>
      </c>
      <c r="Y276">
        <v>139.6</v>
      </c>
      <c r="Z276">
        <v>146.6</v>
      </c>
      <c r="AA276">
        <v>157.5</v>
      </c>
      <c r="AB276">
        <v>158.4</v>
      </c>
      <c r="AC276">
        <v>150</v>
      </c>
      <c r="AD276">
        <v>154.69999999999999</v>
      </c>
    </row>
    <row r="277" spans="1:30" x14ac:dyDescent="0.3">
      <c r="A277" t="s">
        <v>37</v>
      </c>
      <c r="B277">
        <v>2021</v>
      </c>
      <c r="C277" t="s">
        <v>55</v>
      </c>
      <c r="D277">
        <v>145.4</v>
      </c>
      <c r="E277">
        <v>202.1</v>
      </c>
      <c r="F277">
        <v>172</v>
      </c>
      <c r="G277">
        <v>158</v>
      </c>
      <c r="H277">
        <v>195.5</v>
      </c>
      <c r="I277">
        <v>152.69999999999999</v>
      </c>
      <c r="J277">
        <v>151.4</v>
      </c>
      <c r="K277">
        <v>163.9</v>
      </c>
      <c r="L277">
        <v>119.3</v>
      </c>
      <c r="M277">
        <v>170.1</v>
      </c>
      <c r="N277">
        <v>168.3</v>
      </c>
      <c r="O277">
        <v>172.8</v>
      </c>
      <c r="P277">
        <v>162.1</v>
      </c>
      <c r="Q277">
        <v>190.5</v>
      </c>
      <c r="R277">
        <v>167.7</v>
      </c>
      <c r="S277">
        <v>163.6</v>
      </c>
      <c r="T277">
        <v>167.1</v>
      </c>
      <c r="U277" t="s">
        <v>39</v>
      </c>
      <c r="V277">
        <v>163.69999999999999</v>
      </c>
      <c r="W277">
        <v>161.30000000000001</v>
      </c>
      <c r="X277">
        <v>171.9</v>
      </c>
      <c r="Y277">
        <v>157.80000000000001</v>
      </c>
      <c r="Z277">
        <v>162.69999999999999</v>
      </c>
      <c r="AA277">
        <v>168.5</v>
      </c>
      <c r="AB277">
        <v>160.19999999999999</v>
      </c>
      <c r="AC277">
        <v>163.80000000000001</v>
      </c>
      <c r="AD277">
        <v>164</v>
      </c>
    </row>
    <row r="278" spans="1:30" x14ac:dyDescent="0.3">
      <c r="A278" t="s">
        <v>40</v>
      </c>
      <c r="B278">
        <v>2021</v>
      </c>
      <c r="C278" t="s">
        <v>55</v>
      </c>
      <c r="D278">
        <v>149.30000000000001</v>
      </c>
      <c r="E278">
        <v>207.4</v>
      </c>
      <c r="F278">
        <v>174.1</v>
      </c>
      <c r="G278">
        <v>159.1</v>
      </c>
      <c r="H278">
        <v>175</v>
      </c>
      <c r="I278">
        <v>161.19999999999999</v>
      </c>
      <c r="J278">
        <v>183.5</v>
      </c>
      <c r="K278">
        <v>164.5</v>
      </c>
      <c r="L278">
        <v>120.4</v>
      </c>
      <c r="M278">
        <v>166.2</v>
      </c>
      <c r="N278">
        <v>154.80000000000001</v>
      </c>
      <c r="O278">
        <v>175.1</v>
      </c>
      <c r="P278">
        <v>167.3</v>
      </c>
      <c r="Q278">
        <v>196.5</v>
      </c>
      <c r="R278">
        <v>159.80000000000001</v>
      </c>
      <c r="S278">
        <v>143.6</v>
      </c>
      <c r="T278">
        <v>157.4</v>
      </c>
      <c r="U278" t="s">
        <v>152</v>
      </c>
      <c r="V278">
        <v>160.80000000000001</v>
      </c>
      <c r="W278">
        <v>153.30000000000001</v>
      </c>
      <c r="X278">
        <v>162.80000000000001</v>
      </c>
      <c r="Y278">
        <v>150.5</v>
      </c>
      <c r="Z278">
        <v>153.9</v>
      </c>
      <c r="AA278">
        <v>160.30000000000001</v>
      </c>
      <c r="AB278">
        <v>159.6</v>
      </c>
      <c r="AC278">
        <v>156</v>
      </c>
      <c r="AD278">
        <v>162.30000000000001</v>
      </c>
    </row>
    <row r="279" spans="1:30" x14ac:dyDescent="0.3">
      <c r="A279" t="s">
        <v>42</v>
      </c>
      <c r="B279">
        <v>2021</v>
      </c>
      <c r="C279" t="s">
        <v>55</v>
      </c>
      <c r="D279">
        <v>146.6</v>
      </c>
      <c r="E279">
        <v>204</v>
      </c>
      <c r="F279">
        <v>172.8</v>
      </c>
      <c r="G279">
        <v>158.4</v>
      </c>
      <c r="H279">
        <v>188</v>
      </c>
      <c r="I279">
        <v>156.69999999999999</v>
      </c>
      <c r="J279">
        <v>162.30000000000001</v>
      </c>
      <c r="K279">
        <v>164.1</v>
      </c>
      <c r="L279">
        <v>119.7</v>
      </c>
      <c r="M279">
        <v>168.8</v>
      </c>
      <c r="N279">
        <v>162.69999999999999</v>
      </c>
      <c r="O279">
        <v>173.9</v>
      </c>
      <c r="P279">
        <v>164</v>
      </c>
      <c r="Q279">
        <v>192.1</v>
      </c>
      <c r="R279">
        <v>164.6</v>
      </c>
      <c r="S279">
        <v>155.30000000000001</v>
      </c>
      <c r="T279">
        <v>163.30000000000001</v>
      </c>
      <c r="U279" t="s">
        <v>152</v>
      </c>
      <c r="V279">
        <v>162.6</v>
      </c>
      <c r="W279">
        <v>157.5</v>
      </c>
      <c r="X279">
        <v>168.4</v>
      </c>
      <c r="Y279">
        <v>154</v>
      </c>
      <c r="Z279">
        <v>157.69999999999999</v>
      </c>
      <c r="AA279">
        <v>163.69999999999999</v>
      </c>
      <c r="AB279">
        <v>160</v>
      </c>
      <c r="AC279">
        <v>160</v>
      </c>
      <c r="AD279">
        <v>163.19999999999999</v>
      </c>
    </row>
    <row r="280" spans="1:30" x14ac:dyDescent="0.3">
      <c r="A280" t="s">
        <v>37</v>
      </c>
      <c r="B280">
        <v>2022</v>
      </c>
      <c r="C280" t="s">
        <v>55</v>
      </c>
      <c r="D280">
        <v>162.9</v>
      </c>
      <c r="E280">
        <v>206.7</v>
      </c>
      <c r="F280">
        <v>169</v>
      </c>
      <c r="G280">
        <v>169.5</v>
      </c>
      <c r="H280">
        <v>194.1</v>
      </c>
      <c r="I280">
        <v>164.1</v>
      </c>
      <c r="J280">
        <v>176.9</v>
      </c>
      <c r="K280">
        <v>169</v>
      </c>
      <c r="L280">
        <v>120.8</v>
      </c>
      <c r="M280">
        <v>199.1</v>
      </c>
      <c r="N280">
        <v>175.4</v>
      </c>
      <c r="O280">
        <v>184.8</v>
      </c>
      <c r="P280">
        <v>175.5</v>
      </c>
      <c r="Q280">
        <v>194.5</v>
      </c>
      <c r="R280">
        <v>184.7</v>
      </c>
      <c r="S280">
        <v>183.3</v>
      </c>
      <c r="T280">
        <v>184.5</v>
      </c>
      <c r="U280" t="s">
        <v>39</v>
      </c>
      <c r="V280">
        <v>179.7</v>
      </c>
      <c r="W280">
        <v>173.6</v>
      </c>
      <c r="X280">
        <v>180.2</v>
      </c>
      <c r="Y280">
        <v>166.9</v>
      </c>
      <c r="Z280">
        <v>170</v>
      </c>
      <c r="AA280">
        <v>176.2</v>
      </c>
      <c r="AB280">
        <v>170.8</v>
      </c>
      <c r="AC280">
        <v>173.1</v>
      </c>
      <c r="AD280">
        <v>176.4</v>
      </c>
    </row>
    <row r="281" spans="1:30" x14ac:dyDescent="0.3">
      <c r="A281" t="s">
        <v>40</v>
      </c>
      <c r="B281">
        <v>2022</v>
      </c>
      <c r="C281" t="s">
        <v>55</v>
      </c>
      <c r="D281">
        <v>164.9</v>
      </c>
      <c r="E281">
        <v>213.7</v>
      </c>
      <c r="F281">
        <v>170.9</v>
      </c>
      <c r="G281">
        <v>170.1</v>
      </c>
      <c r="H281">
        <v>179.3</v>
      </c>
      <c r="I281">
        <v>167.5</v>
      </c>
      <c r="J281">
        <v>220.8</v>
      </c>
      <c r="K281">
        <v>169.2</v>
      </c>
      <c r="L281">
        <v>123.1</v>
      </c>
      <c r="M281">
        <v>193.6</v>
      </c>
      <c r="N281">
        <v>161.1</v>
      </c>
      <c r="O281">
        <v>190.4</v>
      </c>
      <c r="P281">
        <v>181.8</v>
      </c>
      <c r="Q281">
        <v>199.7</v>
      </c>
      <c r="R281">
        <v>175</v>
      </c>
      <c r="S281">
        <v>161.69999999999999</v>
      </c>
      <c r="T281">
        <v>173</v>
      </c>
      <c r="U281" t="s">
        <v>164</v>
      </c>
      <c r="V281">
        <v>179.2</v>
      </c>
      <c r="W281">
        <v>165</v>
      </c>
      <c r="X281">
        <v>173.8</v>
      </c>
      <c r="Y281">
        <v>158.19999999999999</v>
      </c>
      <c r="Z281">
        <v>165.8</v>
      </c>
      <c r="AA281">
        <v>170.9</v>
      </c>
      <c r="AB281">
        <v>171.1</v>
      </c>
      <c r="AC281">
        <v>166.1</v>
      </c>
      <c r="AD281">
        <v>174.1</v>
      </c>
    </row>
    <row r="282" spans="1:30" x14ac:dyDescent="0.3">
      <c r="A282" t="s">
        <v>42</v>
      </c>
      <c r="B282">
        <v>2022</v>
      </c>
      <c r="C282" t="s">
        <v>55</v>
      </c>
      <c r="D282">
        <v>163.5</v>
      </c>
      <c r="E282">
        <v>209.2</v>
      </c>
      <c r="F282">
        <v>169.7</v>
      </c>
      <c r="G282">
        <v>169.7</v>
      </c>
      <c r="H282">
        <v>188.7</v>
      </c>
      <c r="I282">
        <v>165.7</v>
      </c>
      <c r="J282">
        <v>191.8</v>
      </c>
      <c r="K282">
        <v>169.1</v>
      </c>
      <c r="L282">
        <v>121.6</v>
      </c>
      <c r="M282">
        <v>197.3</v>
      </c>
      <c r="N282">
        <v>169.4</v>
      </c>
      <c r="O282">
        <v>187.4</v>
      </c>
      <c r="P282">
        <v>177.8</v>
      </c>
      <c r="Q282">
        <v>195.9</v>
      </c>
      <c r="R282">
        <v>180.9</v>
      </c>
      <c r="S282">
        <v>174.3</v>
      </c>
      <c r="T282">
        <v>179.9</v>
      </c>
      <c r="U282" t="s">
        <v>164</v>
      </c>
      <c r="V282">
        <v>179.5</v>
      </c>
      <c r="W282">
        <v>169.5</v>
      </c>
      <c r="X282">
        <v>177.8</v>
      </c>
      <c r="Y282">
        <v>162.30000000000001</v>
      </c>
      <c r="Z282">
        <v>167.6</v>
      </c>
      <c r="AA282">
        <v>173.1</v>
      </c>
      <c r="AB282">
        <v>170.9</v>
      </c>
      <c r="AC282">
        <v>169.7</v>
      </c>
      <c r="AD282">
        <v>175.3</v>
      </c>
    </row>
    <row r="283" spans="1:30" x14ac:dyDescent="0.3">
      <c r="A283" t="s">
        <v>37</v>
      </c>
      <c r="B283">
        <v>2013</v>
      </c>
      <c r="C283" t="s">
        <v>57</v>
      </c>
      <c r="D283">
        <v>116.3</v>
      </c>
      <c r="E283">
        <v>115.4</v>
      </c>
      <c r="F283">
        <v>112.6</v>
      </c>
      <c r="G283">
        <v>111.7</v>
      </c>
      <c r="H283">
        <v>107.7</v>
      </c>
      <c r="I283">
        <v>113.2</v>
      </c>
      <c r="J283">
        <v>164.9</v>
      </c>
      <c r="K283">
        <v>108.3</v>
      </c>
      <c r="L283">
        <v>103.9</v>
      </c>
      <c r="M283">
        <v>108.2</v>
      </c>
      <c r="N283">
        <v>111.1</v>
      </c>
      <c r="O283">
        <v>114.9</v>
      </c>
      <c r="P283">
        <v>119.8</v>
      </c>
      <c r="Q283">
        <v>112.2</v>
      </c>
      <c r="R283">
        <v>113.6</v>
      </c>
      <c r="S283">
        <v>112.3</v>
      </c>
      <c r="T283">
        <v>113.4</v>
      </c>
      <c r="U283" t="s">
        <v>39</v>
      </c>
      <c r="V283">
        <v>111.6</v>
      </c>
      <c r="W283">
        <v>110.4</v>
      </c>
      <c r="X283">
        <v>108.9</v>
      </c>
      <c r="Y283">
        <v>109.3</v>
      </c>
      <c r="Z283">
        <v>108.3</v>
      </c>
      <c r="AA283">
        <v>110.2</v>
      </c>
      <c r="AB283">
        <v>107.5</v>
      </c>
      <c r="AC283">
        <v>109.1</v>
      </c>
      <c r="AD283">
        <v>115.5</v>
      </c>
    </row>
    <row r="284" spans="1:30" x14ac:dyDescent="0.3">
      <c r="A284" t="s">
        <v>40</v>
      </c>
      <c r="B284">
        <v>2013</v>
      </c>
      <c r="C284" t="s">
        <v>57</v>
      </c>
      <c r="D284">
        <v>118.9</v>
      </c>
      <c r="E284">
        <v>118.1</v>
      </c>
      <c r="F284">
        <v>114.5</v>
      </c>
      <c r="G284">
        <v>110.4</v>
      </c>
      <c r="H284">
        <v>102.3</v>
      </c>
      <c r="I284">
        <v>106.2</v>
      </c>
      <c r="J284">
        <v>183.5</v>
      </c>
      <c r="K284">
        <v>105.3</v>
      </c>
      <c r="L284">
        <v>100.2</v>
      </c>
      <c r="M284">
        <v>109.6</v>
      </c>
      <c r="N284">
        <v>111.4</v>
      </c>
      <c r="O284">
        <v>116</v>
      </c>
      <c r="P284">
        <v>120.8</v>
      </c>
      <c r="Q284">
        <v>113.5</v>
      </c>
      <c r="R284">
        <v>112.5</v>
      </c>
      <c r="S284">
        <v>109.7</v>
      </c>
      <c r="T284">
        <v>112</v>
      </c>
      <c r="U284" t="s">
        <v>58</v>
      </c>
      <c r="V284">
        <v>109.7</v>
      </c>
      <c r="W284">
        <v>110.2</v>
      </c>
      <c r="X284">
        <v>108.2</v>
      </c>
      <c r="Y284">
        <v>109.7</v>
      </c>
      <c r="Z284">
        <v>108</v>
      </c>
      <c r="AA284">
        <v>111.3</v>
      </c>
      <c r="AB284">
        <v>107.3</v>
      </c>
      <c r="AC284">
        <v>109.4</v>
      </c>
      <c r="AD284">
        <v>114</v>
      </c>
    </row>
    <row r="285" spans="1:30" x14ac:dyDescent="0.3">
      <c r="A285" t="s">
        <v>42</v>
      </c>
      <c r="B285">
        <v>2013</v>
      </c>
      <c r="C285" t="s">
        <v>57</v>
      </c>
      <c r="D285">
        <v>117.1</v>
      </c>
      <c r="E285">
        <v>116.3</v>
      </c>
      <c r="F285">
        <v>113.3</v>
      </c>
      <c r="G285">
        <v>111.2</v>
      </c>
      <c r="H285">
        <v>105.7</v>
      </c>
      <c r="I285">
        <v>109.9</v>
      </c>
      <c r="J285">
        <v>171.2</v>
      </c>
      <c r="K285">
        <v>107.3</v>
      </c>
      <c r="L285">
        <v>102.7</v>
      </c>
      <c r="M285">
        <v>108.7</v>
      </c>
      <c r="N285">
        <v>111.2</v>
      </c>
      <c r="O285">
        <v>115.4</v>
      </c>
      <c r="P285">
        <v>120.2</v>
      </c>
      <c r="Q285">
        <v>112.5</v>
      </c>
      <c r="R285">
        <v>113.2</v>
      </c>
      <c r="S285">
        <v>111.2</v>
      </c>
      <c r="T285">
        <v>112.8</v>
      </c>
      <c r="U285" t="s">
        <v>58</v>
      </c>
      <c r="V285">
        <v>110.9</v>
      </c>
      <c r="W285">
        <v>110.3</v>
      </c>
      <c r="X285">
        <v>108.6</v>
      </c>
      <c r="Y285">
        <v>109.5</v>
      </c>
      <c r="Z285">
        <v>108.1</v>
      </c>
      <c r="AA285">
        <v>110.8</v>
      </c>
      <c r="AB285">
        <v>107.4</v>
      </c>
      <c r="AC285">
        <v>109.2</v>
      </c>
      <c r="AD285">
        <v>114.8</v>
      </c>
    </row>
    <row r="286" spans="1:30" x14ac:dyDescent="0.3">
      <c r="A286" t="s">
        <v>37</v>
      </c>
      <c r="B286">
        <v>2014</v>
      </c>
      <c r="C286" t="s">
        <v>57</v>
      </c>
      <c r="D286">
        <v>122.6</v>
      </c>
      <c r="E286">
        <v>122.5</v>
      </c>
      <c r="F286">
        <v>118.3</v>
      </c>
      <c r="G286">
        <v>123.2</v>
      </c>
      <c r="H286">
        <v>110.5</v>
      </c>
      <c r="I286">
        <v>128.9</v>
      </c>
      <c r="J286">
        <v>155.30000000000001</v>
      </c>
      <c r="K286">
        <v>115.5</v>
      </c>
      <c r="L286">
        <v>104</v>
      </c>
      <c r="M286">
        <v>115.3</v>
      </c>
      <c r="N286">
        <v>116.8</v>
      </c>
      <c r="O286">
        <v>123.2</v>
      </c>
      <c r="P286">
        <v>125.1</v>
      </c>
      <c r="Q286">
        <v>120</v>
      </c>
      <c r="R286">
        <v>122.7</v>
      </c>
      <c r="S286">
        <v>120.3</v>
      </c>
      <c r="T286">
        <v>122.3</v>
      </c>
      <c r="U286" t="s">
        <v>39</v>
      </c>
      <c r="V286">
        <v>116.4</v>
      </c>
      <c r="W286">
        <v>117.5</v>
      </c>
      <c r="X286">
        <v>115.3</v>
      </c>
      <c r="Y286">
        <v>112.6</v>
      </c>
      <c r="Z286">
        <v>113</v>
      </c>
      <c r="AA286">
        <v>116.9</v>
      </c>
      <c r="AB286">
        <v>109.3</v>
      </c>
      <c r="AC286">
        <v>114</v>
      </c>
      <c r="AD286">
        <v>121</v>
      </c>
    </row>
    <row r="287" spans="1:30" x14ac:dyDescent="0.3">
      <c r="A287" t="s">
        <v>40</v>
      </c>
      <c r="B287">
        <v>2014</v>
      </c>
      <c r="C287" t="s">
        <v>57</v>
      </c>
      <c r="D287">
        <v>124.6</v>
      </c>
      <c r="E287">
        <v>126.1</v>
      </c>
      <c r="F287">
        <v>117.8</v>
      </c>
      <c r="G287">
        <v>123.1</v>
      </c>
      <c r="H287">
        <v>103.5</v>
      </c>
      <c r="I287">
        <v>123.5</v>
      </c>
      <c r="J287">
        <v>159.6</v>
      </c>
      <c r="K287">
        <v>117.4</v>
      </c>
      <c r="L287">
        <v>101.2</v>
      </c>
      <c r="M287">
        <v>123.8</v>
      </c>
      <c r="N287">
        <v>115.2</v>
      </c>
      <c r="O287">
        <v>125.9</v>
      </c>
      <c r="P287">
        <v>125.8</v>
      </c>
      <c r="Q287">
        <v>124.3</v>
      </c>
      <c r="R287">
        <v>119.6</v>
      </c>
      <c r="S287">
        <v>114.9</v>
      </c>
      <c r="T287">
        <v>118.9</v>
      </c>
      <c r="U287" t="s">
        <v>73</v>
      </c>
      <c r="V287">
        <v>112</v>
      </c>
      <c r="W287">
        <v>115.8</v>
      </c>
      <c r="X287">
        <v>112.6</v>
      </c>
      <c r="Y287">
        <v>111</v>
      </c>
      <c r="Z287">
        <v>113.6</v>
      </c>
      <c r="AA287">
        <v>120.2</v>
      </c>
      <c r="AB287">
        <v>110.1</v>
      </c>
      <c r="AC287">
        <v>113.7</v>
      </c>
      <c r="AD287">
        <v>119.1</v>
      </c>
    </row>
    <row r="288" spans="1:30" x14ac:dyDescent="0.3">
      <c r="A288" t="s">
        <v>42</v>
      </c>
      <c r="B288">
        <v>2014</v>
      </c>
      <c r="C288" t="s">
        <v>57</v>
      </c>
      <c r="D288">
        <v>123.2</v>
      </c>
      <c r="E288">
        <v>123.8</v>
      </c>
      <c r="F288">
        <v>118.1</v>
      </c>
      <c r="G288">
        <v>123.2</v>
      </c>
      <c r="H288">
        <v>107.9</v>
      </c>
      <c r="I288">
        <v>126.4</v>
      </c>
      <c r="J288">
        <v>156.80000000000001</v>
      </c>
      <c r="K288">
        <v>116.1</v>
      </c>
      <c r="L288">
        <v>103.1</v>
      </c>
      <c r="M288">
        <v>118.1</v>
      </c>
      <c r="N288">
        <v>116.1</v>
      </c>
      <c r="O288">
        <v>124.5</v>
      </c>
      <c r="P288">
        <v>125.4</v>
      </c>
      <c r="Q288">
        <v>121.1</v>
      </c>
      <c r="R288">
        <v>121.5</v>
      </c>
      <c r="S288">
        <v>118.1</v>
      </c>
      <c r="T288">
        <v>121</v>
      </c>
      <c r="U288" t="s">
        <v>73</v>
      </c>
      <c r="V288">
        <v>114.7</v>
      </c>
      <c r="W288">
        <v>116.7</v>
      </c>
      <c r="X288">
        <v>114.3</v>
      </c>
      <c r="Y288">
        <v>111.8</v>
      </c>
      <c r="Z288">
        <v>113.3</v>
      </c>
      <c r="AA288">
        <v>118.8</v>
      </c>
      <c r="AB288">
        <v>109.6</v>
      </c>
      <c r="AC288">
        <v>113.9</v>
      </c>
      <c r="AD288">
        <v>120.1</v>
      </c>
    </row>
    <row r="289" spans="1:30" x14ac:dyDescent="0.3">
      <c r="A289" t="s">
        <v>37</v>
      </c>
      <c r="B289">
        <v>2015</v>
      </c>
      <c r="C289" t="s">
        <v>57</v>
      </c>
      <c r="D289">
        <v>125.6</v>
      </c>
      <c r="E289">
        <v>130.4</v>
      </c>
      <c r="F289">
        <v>120.8</v>
      </c>
      <c r="G289">
        <v>129.4</v>
      </c>
      <c r="H289">
        <v>115.8</v>
      </c>
      <c r="I289">
        <v>133.19999999999999</v>
      </c>
      <c r="J289">
        <v>157.69999999999999</v>
      </c>
      <c r="K289">
        <v>154.19999999999999</v>
      </c>
      <c r="L289">
        <v>93.7</v>
      </c>
      <c r="M289">
        <v>126.6</v>
      </c>
      <c r="N289">
        <v>122.3</v>
      </c>
      <c r="O289">
        <v>133.1</v>
      </c>
      <c r="P289">
        <v>131.80000000000001</v>
      </c>
      <c r="Q289">
        <v>131.5</v>
      </c>
      <c r="R289">
        <v>131.1</v>
      </c>
      <c r="S289">
        <v>127.3</v>
      </c>
      <c r="T289">
        <v>130.6</v>
      </c>
      <c r="U289" t="s">
        <v>39</v>
      </c>
      <c r="V289">
        <v>124.4</v>
      </c>
      <c r="W289">
        <v>125.1</v>
      </c>
      <c r="X289">
        <v>122</v>
      </c>
      <c r="Y289">
        <v>113.8</v>
      </c>
      <c r="Z289">
        <v>120.1</v>
      </c>
      <c r="AA289">
        <v>125.1</v>
      </c>
      <c r="AB289">
        <v>114.2</v>
      </c>
      <c r="AC289">
        <v>119.2</v>
      </c>
      <c r="AD289">
        <v>127.7</v>
      </c>
    </row>
    <row r="290" spans="1:30" x14ac:dyDescent="0.3">
      <c r="A290" t="s">
        <v>40</v>
      </c>
      <c r="B290">
        <v>2015</v>
      </c>
      <c r="C290" t="s">
        <v>57</v>
      </c>
      <c r="D290">
        <v>123.6</v>
      </c>
      <c r="E290">
        <v>128.6</v>
      </c>
      <c r="F290">
        <v>115.9</v>
      </c>
      <c r="G290">
        <v>128.5</v>
      </c>
      <c r="H290">
        <v>109</v>
      </c>
      <c r="I290">
        <v>124.1</v>
      </c>
      <c r="J290">
        <v>165.8</v>
      </c>
      <c r="K290">
        <v>187.2</v>
      </c>
      <c r="L290">
        <v>89.4</v>
      </c>
      <c r="M290">
        <v>135.80000000000001</v>
      </c>
      <c r="N290">
        <v>119.4</v>
      </c>
      <c r="O290">
        <v>132.9</v>
      </c>
      <c r="P290">
        <v>132.6</v>
      </c>
      <c r="Q290">
        <v>135.30000000000001</v>
      </c>
      <c r="R290">
        <v>124.4</v>
      </c>
      <c r="S290">
        <v>118.8</v>
      </c>
      <c r="T290">
        <v>123.6</v>
      </c>
      <c r="U290" t="s">
        <v>85</v>
      </c>
      <c r="V290">
        <v>114.9</v>
      </c>
      <c r="W290">
        <v>120.7</v>
      </c>
      <c r="X290">
        <v>117.7</v>
      </c>
      <c r="Y290">
        <v>109.3</v>
      </c>
      <c r="Z290">
        <v>117.7</v>
      </c>
      <c r="AA290">
        <v>126.5</v>
      </c>
      <c r="AB290">
        <v>113.5</v>
      </c>
      <c r="AC290">
        <v>116.5</v>
      </c>
      <c r="AD290">
        <v>124.2</v>
      </c>
    </row>
    <row r="291" spans="1:30" x14ac:dyDescent="0.3">
      <c r="A291" t="s">
        <v>42</v>
      </c>
      <c r="B291">
        <v>2015</v>
      </c>
      <c r="C291" t="s">
        <v>57</v>
      </c>
      <c r="D291">
        <v>125</v>
      </c>
      <c r="E291">
        <v>129.80000000000001</v>
      </c>
      <c r="F291">
        <v>118.9</v>
      </c>
      <c r="G291">
        <v>129.1</v>
      </c>
      <c r="H291">
        <v>113.3</v>
      </c>
      <c r="I291">
        <v>129</v>
      </c>
      <c r="J291">
        <v>160.4</v>
      </c>
      <c r="K291">
        <v>165.3</v>
      </c>
      <c r="L291">
        <v>92.3</v>
      </c>
      <c r="M291">
        <v>129.69999999999999</v>
      </c>
      <c r="N291">
        <v>121.1</v>
      </c>
      <c r="O291">
        <v>133</v>
      </c>
      <c r="P291">
        <v>132.1</v>
      </c>
      <c r="Q291">
        <v>132.5</v>
      </c>
      <c r="R291">
        <v>128.5</v>
      </c>
      <c r="S291">
        <v>123.8</v>
      </c>
      <c r="T291">
        <v>127.8</v>
      </c>
      <c r="U291" t="s">
        <v>85</v>
      </c>
      <c r="V291">
        <v>120.8</v>
      </c>
      <c r="W291">
        <v>123</v>
      </c>
      <c r="X291">
        <v>120.4</v>
      </c>
      <c r="Y291">
        <v>111.4</v>
      </c>
      <c r="Z291">
        <v>118.7</v>
      </c>
      <c r="AA291">
        <v>125.9</v>
      </c>
      <c r="AB291">
        <v>113.9</v>
      </c>
      <c r="AC291">
        <v>117.9</v>
      </c>
      <c r="AD291">
        <v>126.1</v>
      </c>
    </row>
    <row r="292" spans="1:30" x14ac:dyDescent="0.3">
      <c r="A292" t="s">
        <v>37</v>
      </c>
      <c r="B292">
        <v>2016</v>
      </c>
      <c r="C292" t="s">
        <v>57</v>
      </c>
      <c r="D292">
        <v>131.30000000000001</v>
      </c>
      <c r="E292">
        <v>137.6</v>
      </c>
      <c r="F292">
        <v>130.1</v>
      </c>
      <c r="G292">
        <v>136</v>
      </c>
      <c r="H292">
        <v>120.8</v>
      </c>
      <c r="I292">
        <v>138.4</v>
      </c>
      <c r="J292">
        <v>149.19999999999999</v>
      </c>
      <c r="K292">
        <v>170.2</v>
      </c>
      <c r="L292">
        <v>113.4</v>
      </c>
      <c r="M292">
        <v>136.30000000000001</v>
      </c>
      <c r="N292">
        <v>128.69999999999999</v>
      </c>
      <c r="O292">
        <v>142.4</v>
      </c>
      <c r="P292">
        <v>137.4</v>
      </c>
      <c r="Q292">
        <v>140.9</v>
      </c>
      <c r="R292">
        <v>139.6</v>
      </c>
      <c r="S292">
        <v>134.30000000000001</v>
      </c>
      <c r="T292">
        <v>138.80000000000001</v>
      </c>
      <c r="U292" t="s">
        <v>39</v>
      </c>
      <c r="V292">
        <v>129.80000000000001</v>
      </c>
      <c r="W292">
        <v>131.80000000000001</v>
      </c>
      <c r="X292">
        <v>128.69999999999999</v>
      </c>
      <c r="Y292">
        <v>117.8</v>
      </c>
      <c r="Z292">
        <v>126.5</v>
      </c>
      <c r="AA292">
        <v>133</v>
      </c>
      <c r="AB292">
        <v>123</v>
      </c>
      <c r="AC292">
        <v>125.7</v>
      </c>
      <c r="AD292">
        <v>133.80000000000001</v>
      </c>
    </row>
    <row r="293" spans="1:30" x14ac:dyDescent="0.3">
      <c r="A293" t="s">
        <v>40</v>
      </c>
      <c r="B293">
        <v>2016</v>
      </c>
      <c r="C293" t="s">
        <v>57</v>
      </c>
      <c r="D293">
        <v>128.69999999999999</v>
      </c>
      <c r="E293">
        <v>138.4</v>
      </c>
      <c r="F293">
        <v>130.30000000000001</v>
      </c>
      <c r="G293">
        <v>132.69999999999999</v>
      </c>
      <c r="H293">
        <v>112.5</v>
      </c>
      <c r="I293">
        <v>130.4</v>
      </c>
      <c r="J293">
        <v>155.1</v>
      </c>
      <c r="K293">
        <v>175.7</v>
      </c>
      <c r="L293">
        <v>115.4</v>
      </c>
      <c r="M293">
        <v>145.30000000000001</v>
      </c>
      <c r="N293">
        <v>122.5</v>
      </c>
      <c r="O293">
        <v>139.6</v>
      </c>
      <c r="P293">
        <v>136.30000000000001</v>
      </c>
      <c r="Q293">
        <v>144.30000000000001</v>
      </c>
      <c r="R293">
        <v>129.1</v>
      </c>
      <c r="S293">
        <v>121.9</v>
      </c>
      <c r="T293">
        <v>128</v>
      </c>
      <c r="U293" t="s">
        <v>96</v>
      </c>
      <c r="V293">
        <v>115.2</v>
      </c>
      <c r="W293">
        <v>124.5</v>
      </c>
      <c r="X293">
        <v>121.8</v>
      </c>
      <c r="Y293">
        <v>112.8</v>
      </c>
      <c r="Z293">
        <v>121.2</v>
      </c>
      <c r="AA293">
        <v>131.9</v>
      </c>
      <c r="AB293">
        <v>120.8</v>
      </c>
      <c r="AC293">
        <v>120.9</v>
      </c>
      <c r="AD293">
        <v>128.6</v>
      </c>
    </row>
    <row r="294" spans="1:30" x14ac:dyDescent="0.3">
      <c r="A294" t="s">
        <v>42</v>
      </c>
      <c r="B294">
        <v>2016</v>
      </c>
      <c r="C294" t="s">
        <v>57</v>
      </c>
      <c r="D294">
        <v>130.5</v>
      </c>
      <c r="E294">
        <v>137.9</v>
      </c>
      <c r="F294">
        <v>130.19999999999999</v>
      </c>
      <c r="G294">
        <v>134.80000000000001</v>
      </c>
      <c r="H294">
        <v>117.8</v>
      </c>
      <c r="I294">
        <v>134.69999999999999</v>
      </c>
      <c r="J294">
        <v>151.19999999999999</v>
      </c>
      <c r="K294">
        <v>172.1</v>
      </c>
      <c r="L294">
        <v>114.1</v>
      </c>
      <c r="M294">
        <v>139.30000000000001</v>
      </c>
      <c r="N294">
        <v>126.1</v>
      </c>
      <c r="O294">
        <v>141.1</v>
      </c>
      <c r="P294">
        <v>137</v>
      </c>
      <c r="Q294">
        <v>141.80000000000001</v>
      </c>
      <c r="R294">
        <v>135.5</v>
      </c>
      <c r="S294">
        <v>129.1</v>
      </c>
      <c r="T294">
        <v>134.5</v>
      </c>
      <c r="U294" t="s">
        <v>96</v>
      </c>
      <c r="V294">
        <v>124.3</v>
      </c>
      <c r="W294">
        <v>128.4</v>
      </c>
      <c r="X294">
        <v>126.1</v>
      </c>
      <c r="Y294">
        <v>115.2</v>
      </c>
      <c r="Z294">
        <v>123.5</v>
      </c>
      <c r="AA294">
        <v>132.4</v>
      </c>
      <c r="AB294">
        <v>122.1</v>
      </c>
      <c r="AC294">
        <v>123.4</v>
      </c>
      <c r="AD294">
        <v>131.4</v>
      </c>
    </row>
    <row r="295" spans="1:30" x14ac:dyDescent="0.3">
      <c r="A295" t="s">
        <v>37</v>
      </c>
      <c r="B295">
        <v>2017</v>
      </c>
      <c r="C295" t="s">
        <v>57</v>
      </c>
      <c r="D295">
        <v>135.9</v>
      </c>
      <c r="E295">
        <v>141.9</v>
      </c>
      <c r="F295">
        <v>131</v>
      </c>
      <c r="G295">
        <v>141.5</v>
      </c>
      <c r="H295">
        <v>121.4</v>
      </c>
      <c r="I295">
        <v>146.69999999999999</v>
      </c>
      <c r="J295">
        <v>157.1</v>
      </c>
      <c r="K295">
        <v>136.4</v>
      </c>
      <c r="L295">
        <v>121.4</v>
      </c>
      <c r="M295">
        <v>135.6</v>
      </c>
      <c r="N295">
        <v>131.30000000000001</v>
      </c>
      <c r="O295">
        <v>150.30000000000001</v>
      </c>
      <c r="P295">
        <v>140.4</v>
      </c>
      <c r="Q295">
        <v>150.5</v>
      </c>
      <c r="R295">
        <v>147.19999999999999</v>
      </c>
      <c r="S295">
        <v>140.6</v>
      </c>
      <c r="T295">
        <v>146.19999999999999</v>
      </c>
      <c r="U295" t="s">
        <v>39</v>
      </c>
      <c r="V295">
        <v>138.1</v>
      </c>
      <c r="W295">
        <v>138.4</v>
      </c>
      <c r="X295">
        <v>134.19999999999999</v>
      </c>
      <c r="Y295">
        <v>121</v>
      </c>
      <c r="Z295">
        <v>133</v>
      </c>
      <c r="AA295">
        <v>140.1</v>
      </c>
      <c r="AB295">
        <v>127.4</v>
      </c>
      <c r="AC295">
        <v>130.69999999999999</v>
      </c>
      <c r="AD295">
        <v>138.30000000000001</v>
      </c>
    </row>
    <row r="296" spans="1:30" x14ac:dyDescent="0.3">
      <c r="A296" t="s">
        <v>40</v>
      </c>
      <c r="B296">
        <v>2017</v>
      </c>
      <c r="C296" t="s">
        <v>57</v>
      </c>
      <c r="D296">
        <v>133.9</v>
      </c>
      <c r="E296">
        <v>142.80000000000001</v>
      </c>
      <c r="F296">
        <v>131.4</v>
      </c>
      <c r="G296">
        <v>139.1</v>
      </c>
      <c r="H296">
        <v>114.9</v>
      </c>
      <c r="I296">
        <v>135.6</v>
      </c>
      <c r="J296">
        <v>173.2</v>
      </c>
      <c r="K296">
        <v>124.1</v>
      </c>
      <c r="L296">
        <v>122.6</v>
      </c>
      <c r="M296">
        <v>137.80000000000001</v>
      </c>
      <c r="N296">
        <v>125.1</v>
      </c>
      <c r="O296">
        <v>145.5</v>
      </c>
      <c r="P296">
        <v>139.69999999999999</v>
      </c>
      <c r="Q296">
        <v>154.6</v>
      </c>
      <c r="R296">
        <v>134</v>
      </c>
      <c r="S296">
        <v>124.9</v>
      </c>
      <c r="T296">
        <v>132.6</v>
      </c>
      <c r="U296" t="s">
        <v>108</v>
      </c>
      <c r="V296">
        <v>122.6</v>
      </c>
      <c r="W296">
        <v>128.30000000000001</v>
      </c>
      <c r="X296">
        <v>126.6</v>
      </c>
      <c r="Y296">
        <v>115</v>
      </c>
      <c r="Z296">
        <v>124.8</v>
      </c>
      <c r="AA296">
        <v>136.30000000000001</v>
      </c>
      <c r="AB296">
        <v>124.6</v>
      </c>
      <c r="AC296">
        <v>124.5</v>
      </c>
      <c r="AD296">
        <v>133.5</v>
      </c>
    </row>
    <row r="297" spans="1:30" x14ac:dyDescent="0.3">
      <c r="A297" t="s">
        <v>42</v>
      </c>
      <c r="B297">
        <v>2017</v>
      </c>
      <c r="C297" t="s">
        <v>57</v>
      </c>
      <c r="D297">
        <v>135.30000000000001</v>
      </c>
      <c r="E297">
        <v>142.19999999999999</v>
      </c>
      <c r="F297">
        <v>131.19999999999999</v>
      </c>
      <c r="G297">
        <v>140.6</v>
      </c>
      <c r="H297">
        <v>119</v>
      </c>
      <c r="I297">
        <v>141.5</v>
      </c>
      <c r="J297">
        <v>162.6</v>
      </c>
      <c r="K297">
        <v>132.30000000000001</v>
      </c>
      <c r="L297">
        <v>121.8</v>
      </c>
      <c r="M297">
        <v>136.30000000000001</v>
      </c>
      <c r="N297">
        <v>128.69999999999999</v>
      </c>
      <c r="O297">
        <v>148.1</v>
      </c>
      <c r="P297">
        <v>140.1</v>
      </c>
      <c r="Q297">
        <v>151.6</v>
      </c>
      <c r="R297">
        <v>142</v>
      </c>
      <c r="S297">
        <v>134.1</v>
      </c>
      <c r="T297">
        <v>140.80000000000001</v>
      </c>
      <c r="U297" t="s">
        <v>108</v>
      </c>
      <c r="V297">
        <v>132.19999999999999</v>
      </c>
      <c r="W297">
        <v>133.6</v>
      </c>
      <c r="X297">
        <v>131.30000000000001</v>
      </c>
      <c r="Y297">
        <v>117.8</v>
      </c>
      <c r="Z297">
        <v>128.4</v>
      </c>
      <c r="AA297">
        <v>137.9</v>
      </c>
      <c r="AB297">
        <v>126.2</v>
      </c>
      <c r="AC297">
        <v>127.7</v>
      </c>
      <c r="AD297">
        <v>136.1</v>
      </c>
    </row>
    <row r="298" spans="1:30" x14ac:dyDescent="0.3">
      <c r="A298" t="s">
        <v>37</v>
      </c>
      <c r="B298">
        <v>2018</v>
      </c>
      <c r="C298" t="s">
        <v>57</v>
      </c>
      <c r="D298">
        <v>139.30000000000001</v>
      </c>
      <c r="E298">
        <v>147.6</v>
      </c>
      <c r="F298">
        <v>134.6</v>
      </c>
      <c r="G298">
        <v>141.9</v>
      </c>
      <c r="H298">
        <v>123.5</v>
      </c>
      <c r="I298">
        <v>144.5</v>
      </c>
      <c r="J298">
        <v>147.6</v>
      </c>
      <c r="K298">
        <v>121.4</v>
      </c>
      <c r="L298">
        <v>112.3</v>
      </c>
      <c r="M298">
        <v>139.5</v>
      </c>
      <c r="N298">
        <v>134.6</v>
      </c>
      <c r="O298">
        <v>155.19999999999999</v>
      </c>
      <c r="P298">
        <v>140.19999999999999</v>
      </c>
      <c r="Q298">
        <v>159.6</v>
      </c>
      <c r="R298">
        <v>150.69999999999999</v>
      </c>
      <c r="S298">
        <v>144.5</v>
      </c>
      <c r="T298">
        <v>149.80000000000001</v>
      </c>
      <c r="U298" t="s">
        <v>39</v>
      </c>
      <c r="V298">
        <v>149.69999999999999</v>
      </c>
      <c r="W298">
        <v>147.5</v>
      </c>
      <c r="X298">
        <v>144.80000000000001</v>
      </c>
      <c r="Y298">
        <v>130.80000000000001</v>
      </c>
      <c r="Z298">
        <v>140.1</v>
      </c>
      <c r="AA298">
        <v>148</v>
      </c>
      <c r="AB298">
        <v>134.4</v>
      </c>
      <c r="AC298">
        <v>139.80000000000001</v>
      </c>
      <c r="AD298">
        <v>142.19999999999999</v>
      </c>
    </row>
    <row r="299" spans="1:30" x14ac:dyDescent="0.3">
      <c r="A299" t="s">
        <v>40</v>
      </c>
      <c r="B299">
        <v>2018</v>
      </c>
      <c r="C299" t="s">
        <v>57</v>
      </c>
      <c r="D299">
        <v>137.6</v>
      </c>
      <c r="E299">
        <v>144.9</v>
      </c>
      <c r="F299">
        <v>133.5</v>
      </c>
      <c r="G299">
        <v>141.5</v>
      </c>
      <c r="H299">
        <v>118</v>
      </c>
      <c r="I299">
        <v>139.5</v>
      </c>
      <c r="J299">
        <v>153</v>
      </c>
      <c r="K299">
        <v>113.2</v>
      </c>
      <c r="L299">
        <v>112.8</v>
      </c>
      <c r="M299">
        <v>141.1</v>
      </c>
      <c r="N299">
        <v>127.6</v>
      </c>
      <c r="O299">
        <v>152</v>
      </c>
      <c r="P299">
        <v>139.4</v>
      </c>
      <c r="Q299">
        <v>164</v>
      </c>
      <c r="R299">
        <v>141.5</v>
      </c>
      <c r="S299">
        <v>129.80000000000001</v>
      </c>
      <c r="T299">
        <v>139.69999999999999</v>
      </c>
      <c r="U299" t="s">
        <v>120</v>
      </c>
      <c r="V299">
        <v>133.4</v>
      </c>
      <c r="W299">
        <v>135.1</v>
      </c>
      <c r="X299">
        <v>136.19999999999999</v>
      </c>
      <c r="Y299">
        <v>123.3</v>
      </c>
      <c r="Z299">
        <v>130.69999999999999</v>
      </c>
      <c r="AA299">
        <v>145.5</v>
      </c>
      <c r="AB299">
        <v>130.4</v>
      </c>
      <c r="AC299">
        <v>132.5</v>
      </c>
      <c r="AD299">
        <v>138.9</v>
      </c>
    </row>
    <row r="300" spans="1:30" x14ac:dyDescent="0.3">
      <c r="A300" t="s">
        <v>42</v>
      </c>
      <c r="B300">
        <v>2018</v>
      </c>
      <c r="C300" t="s">
        <v>57</v>
      </c>
      <c r="D300">
        <v>137.4</v>
      </c>
      <c r="E300">
        <v>149.5</v>
      </c>
      <c r="F300">
        <v>137.30000000000001</v>
      </c>
      <c r="G300">
        <v>141.9</v>
      </c>
      <c r="H300">
        <v>121.1</v>
      </c>
      <c r="I300">
        <v>142.5</v>
      </c>
      <c r="J300">
        <v>146.69999999999999</v>
      </c>
      <c r="K300">
        <v>119.1</v>
      </c>
      <c r="L300">
        <v>111.9</v>
      </c>
      <c r="M300">
        <v>141</v>
      </c>
      <c r="N300">
        <v>133.6</v>
      </c>
      <c r="O300">
        <v>154.5</v>
      </c>
      <c r="P300">
        <v>139.69999999999999</v>
      </c>
      <c r="Q300">
        <v>162.6</v>
      </c>
      <c r="R300">
        <v>148</v>
      </c>
      <c r="S300">
        <v>139.19999999999999</v>
      </c>
      <c r="T300">
        <v>146.80000000000001</v>
      </c>
      <c r="U300" t="s">
        <v>121</v>
      </c>
      <c r="V300">
        <v>145.30000000000001</v>
      </c>
      <c r="W300">
        <v>142.19999999999999</v>
      </c>
      <c r="X300">
        <v>142.1</v>
      </c>
      <c r="Y300">
        <v>125.5</v>
      </c>
      <c r="Z300">
        <v>136.5</v>
      </c>
      <c r="AA300">
        <v>147.80000000000001</v>
      </c>
      <c r="AB300">
        <v>132</v>
      </c>
      <c r="AC300">
        <v>136.30000000000001</v>
      </c>
      <c r="AD300">
        <v>140.80000000000001</v>
      </c>
    </row>
    <row r="301" spans="1:30" x14ac:dyDescent="0.3">
      <c r="A301" t="s">
        <v>37</v>
      </c>
      <c r="B301">
        <v>2019</v>
      </c>
      <c r="C301" t="s">
        <v>57</v>
      </c>
      <c r="D301">
        <v>141</v>
      </c>
      <c r="E301">
        <v>161.6</v>
      </c>
      <c r="F301">
        <v>141.19999999999999</v>
      </c>
      <c r="G301">
        <v>146.5</v>
      </c>
      <c r="H301">
        <v>125.6</v>
      </c>
      <c r="I301">
        <v>145.69999999999999</v>
      </c>
      <c r="J301">
        <v>178.8</v>
      </c>
      <c r="K301">
        <v>133.1</v>
      </c>
      <c r="L301">
        <v>113.6</v>
      </c>
      <c r="M301">
        <v>145.5</v>
      </c>
      <c r="N301">
        <v>138.6</v>
      </c>
      <c r="O301">
        <v>157.4</v>
      </c>
      <c r="P301">
        <v>148.30000000000001</v>
      </c>
      <c r="Q301">
        <v>166.3</v>
      </c>
      <c r="R301">
        <v>151.69999999999999</v>
      </c>
      <c r="S301">
        <v>146.69999999999999</v>
      </c>
      <c r="T301">
        <v>151</v>
      </c>
      <c r="U301" t="s">
        <v>39</v>
      </c>
      <c r="V301">
        <v>147.69999999999999</v>
      </c>
      <c r="W301">
        <v>150.6</v>
      </c>
      <c r="X301">
        <v>153.69999999999999</v>
      </c>
      <c r="Y301">
        <v>131.69999999999999</v>
      </c>
      <c r="Z301">
        <v>148.69999999999999</v>
      </c>
      <c r="AA301">
        <v>160.69999999999999</v>
      </c>
      <c r="AB301">
        <v>140.30000000000001</v>
      </c>
      <c r="AC301">
        <v>145.69999999999999</v>
      </c>
      <c r="AD301">
        <v>148.30000000000001</v>
      </c>
    </row>
    <row r="302" spans="1:30" x14ac:dyDescent="0.3">
      <c r="A302" t="s">
        <v>40</v>
      </c>
      <c r="B302">
        <v>2019</v>
      </c>
      <c r="C302" t="s">
        <v>57</v>
      </c>
      <c r="D302">
        <v>143.5</v>
      </c>
      <c r="E302">
        <v>159.80000000000001</v>
      </c>
      <c r="F302">
        <v>144.69999999999999</v>
      </c>
      <c r="G302">
        <v>145.6</v>
      </c>
      <c r="H302">
        <v>121.1</v>
      </c>
      <c r="I302">
        <v>150.6</v>
      </c>
      <c r="J302">
        <v>207.2</v>
      </c>
      <c r="K302">
        <v>131.19999999999999</v>
      </c>
      <c r="L302">
        <v>114.8</v>
      </c>
      <c r="M302">
        <v>145.19999999999999</v>
      </c>
      <c r="N302">
        <v>130.19999999999999</v>
      </c>
      <c r="O302">
        <v>156.80000000000001</v>
      </c>
      <c r="P302">
        <v>151.9</v>
      </c>
      <c r="Q302">
        <v>169.3</v>
      </c>
      <c r="R302">
        <v>145.9</v>
      </c>
      <c r="S302">
        <v>132.4</v>
      </c>
      <c r="T302">
        <v>143.9</v>
      </c>
      <c r="U302" t="s">
        <v>131</v>
      </c>
      <c r="V302">
        <v>128.9</v>
      </c>
      <c r="W302">
        <v>138.69999999999999</v>
      </c>
      <c r="X302">
        <v>142.4</v>
      </c>
      <c r="Y302">
        <v>121.5</v>
      </c>
      <c r="Z302">
        <v>136.19999999999999</v>
      </c>
      <c r="AA302">
        <v>151.69999999999999</v>
      </c>
      <c r="AB302">
        <v>139.5</v>
      </c>
      <c r="AC302">
        <v>136</v>
      </c>
      <c r="AD302">
        <v>146</v>
      </c>
    </row>
    <row r="303" spans="1:30" x14ac:dyDescent="0.3">
      <c r="A303" t="s">
        <v>42</v>
      </c>
      <c r="B303">
        <v>2019</v>
      </c>
      <c r="C303" t="s">
        <v>57</v>
      </c>
      <c r="D303">
        <v>141.80000000000001</v>
      </c>
      <c r="E303">
        <v>161</v>
      </c>
      <c r="F303">
        <v>142.6</v>
      </c>
      <c r="G303">
        <v>146.19999999999999</v>
      </c>
      <c r="H303">
        <v>123.9</v>
      </c>
      <c r="I303">
        <v>148</v>
      </c>
      <c r="J303">
        <v>188.4</v>
      </c>
      <c r="K303">
        <v>132.5</v>
      </c>
      <c r="L303">
        <v>114</v>
      </c>
      <c r="M303">
        <v>145.4</v>
      </c>
      <c r="N303">
        <v>135.1</v>
      </c>
      <c r="O303">
        <v>157.1</v>
      </c>
      <c r="P303">
        <v>149.6</v>
      </c>
      <c r="Q303">
        <v>167.1</v>
      </c>
      <c r="R303">
        <v>149.4</v>
      </c>
      <c r="S303">
        <v>140.80000000000001</v>
      </c>
      <c r="T303">
        <v>148.19999999999999</v>
      </c>
      <c r="U303" t="s">
        <v>131</v>
      </c>
      <c r="V303">
        <v>140.6</v>
      </c>
      <c r="W303">
        <v>145</v>
      </c>
      <c r="X303">
        <v>149.4</v>
      </c>
      <c r="Y303">
        <v>126.3</v>
      </c>
      <c r="Z303">
        <v>141.69999999999999</v>
      </c>
      <c r="AA303">
        <v>155.4</v>
      </c>
      <c r="AB303">
        <v>140</v>
      </c>
      <c r="AC303">
        <v>141</v>
      </c>
      <c r="AD303">
        <v>147.19999999999999</v>
      </c>
    </row>
    <row r="304" spans="1:30" x14ac:dyDescent="0.3">
      <c r="A304" t="s">
        <v>37</v>
      </c>
      <c r="B304">
        <v>2020</v>
      </c>
      <c r="C304" t="s">
        <v>57</v>
      </c>
      <c r="D304">
        <v>146</v>
      </c>
      <c r="E304">
        <v>186.3</v>
      </c>
      <c r="F304">
        <v>159.19999999999999</v>
      </c>
      <c r="G304">
        <v>153.6</v>
      </c>
      <c r="H304">
        <v>142.6</v>
      </c>
      <c r="I304">
        <v>147.19999999999999</v>
      </c>
      <c r="J304">
        <v>200.6</v>
      </c>
      <c r="K304">
        <v>150.30000000000001</v>
      </c>
      <c r="L304">
        <v>115.3</v>
      </c>
      <c r="M304">
        <v>160.9</v>
      </c>
      <c r="N304">
        <v>147.4</v>
      </c>
      <c r="O304">
        <v>161.9</v>
      </c>
      <c r="P304">
        <v>159.6</v>
      </c>
      <c r="Q304">
        <v>182.7</v>
      </c>
      <c r="R304">
        <v>155.69999999999999</v>
      </c>
      <c r="S304">
        <v>150.6</v>
      </c>
      <c r="T304">
        <v>155</v>
      </c>
      <c r="U304" t="s">
        <v>39</v>
      </c>
      <c r="V304">
        <v>146.80000000000001</v>
      </c>
      <c r="W304">
        <v>152</v>
      </c>
      <c r="X304">
        <v>159.5</v>
      </c>
      <c r="Y304">
        <v>146.4</v>
      </c>
      <c r="Z304">
        <v>152.4</v>
      </c>
      <c r="AA304">
        <v>162.5</v>
      </c>
      <c r="AB304">
        <v>156.19999999999999</v>
      </c>
      <c r="AC304">
        <v>154.30000000000001</v>
      </c>
      <c r="AD304">
        <v>157.5</v>
      </c>
    </row>
    <row r="305" spans="1:30" x14ac:dyDescent="0.3">
      <c r="A305" t="s">
        <v>40</v>
      </c>
      <c r="B305">
        <v>2020</v>
      </c>
      <c r="C305" t="s">
        <v>57</v>
      </c>
      <c r="D305">
        <v>150.6</v>
      </c>
      <c r="E305">
        <v>193.7</v>
      </c>
      <c r="F305">
        <v>164.8</v>
      </c>
      <c r="G305">
        <v>153.69999999999999</v>
      </c>
      <c r="H305">
        <v>135.69999999999999</v>
      </c>
      <c r="I305">
        <v>155.69999999999999</v>
      </c>
      <c r="J305">
        <v>226</v>
      </c>
      <c r="K305">
        <v>152.19999999999999</v>
      </c>
      <c r="L305">
        <v>118.1</v>
      </c>
      <c r="M305">
        <v>161.30000000000001</v>
      </c>
      <c r="N305">
        <v>139.19999999999999</v>
      </c>
      <c r="O305">
        <v>164.8</v>
      </c>
      <c r="P305">
        <v>164.4</v>
      </c>
      <c r="Q305">
        <v>188.7</v>
      </c>
      <c r="R305">
        <v>150.5</v>
      </c>
      <c r="S305">
        <v>136.1</v>
      </c>
      <c r="T305">
        <v>148.30000000000001</v>
      </c>
      <c r="U305" t="s">
        <v>141</v>
      </c>
      <c r="V305">
        <v>137.1</v>
      </c>
      <c r="W305">
        <v>145.1</v>
      </c>
      <c r="X305">
        <v>151</v>
      </c>
      <c r="Y305">
        <v>135.4</v>
      </c>
      <c r="Z305">
        <v>142</v>
      </c>
      <c r="AA305">
        <v>155.69999999999999</v>
      </c>
      <c r="AB305">
        <v>158.1</v>
      </c>
      <c r="AC305">
        <v>146.19999999999999</v>
      </c>
      <c r="AD305">
        <v>155.19999999999999</v>
      </c>
    </row>
    <row r="306" spans="1:30" x14ac:dyDescent="0.3">
      <c r="A306" t="s">
        <v>42</v>
      </c>
      <c r="B306">
        <v>2020</v>
      </c>
      <c r="C306" t="s">
        <v>57</v>
      </c>
      <c r="D306">
        <v>147.5</v>
      </c>
      <c r="E306">
        <v>188.9</v>
      </c>
      <c r="F306">
        <v>161.4</v>
      </c>
      <c r="G306">
        <v>153.6</v>
      </c>
      <c r="H306">
        <v>140.1</v>
      </c>
      <c r="I306">
        <v>151.19999999999999</v>
      </c>
      <c r="J306">
        <v>209.2</v>
      </c>
      <c r="K306">
        <v>150.9</v>
      </c>
      <c r="L306">
        <v>116.2</v>
      </c>
      <c r="M306">
        <v>161</v>
      </c>
      <c r="N306">
        <v>144</v>
      </c>
      <c r="O306">
        <v>163.19999999999999</v>
      </c>
      <c r="P306">
        <v>161.4</v>
      </c>
      <c r="Q306">
        <v>184.3</v>
      </c>
      <c r="R306">
        <v>153.69999999999999</v>
      </c>
      <c r="S306">
        <v>144.6</v>
      </c>
      <c r="T306">
        <v>152.30000000000001</v>
      </c>
      <c r="U306" t="s">
        <v>141</v>
      </c>
      <c r="V306">
        <v>143.1</v>
      </c>
      <c r="W306">
        <v>148.69999999999999</v>
      </c>
      <c r="X306">
        <v>156.30000000000001</v>
      </c>
      <c r="Y306">
        <v>140.6</v>
      </c>
      <c r="Z306">
        <v>146.5</v>
      </c>
      <c r="AA306">
        <v>158.5</v>
      </c>
      <c r="AB306">
        <v>157</v>
      </c>
      <c r="AC306">
        <v>150.4</v>
      </c>
      <c r="AD306">
        <v>156.4</v>
      </c>
    </row>
    <row r="307" spans="1:30" x14ac:dyDescent="0.3">
      <c r="A307" t="s">
        <v>37</v>
      </c>
      <c r="B307">
        <v>2021</v>
      </c>
      <c r="C307" t="s">
        <v>57</v>
      </c>
      <c r="D307">
        <v>146.1</v>
      </c>
      <c r="E307">
        <v>202.5</v>
      </c>
      <c r="F307">
        <v>170.1</v>
      </c>
      <c r="G307">
        <v>158.4</v>
      </c>
      <c r="H307">
        <v>198.8</v>
      </c>
      <c r="I307">
        <v>152.6</v>
      </c>
      <c r="J307">
        <v>170.4</v>
      </c>
      <c r="K307">
        <v>165.2</v>
      </c>
      <c r="L307">
        <v>121.6</v>
      </c>
      <c r="M307">
        <v>170.6</v>
      </c>
      <c r="N307">
        <v>168.8</v>
      </c>
      <c r="O307">
        <v>173.6</v>
      </c>
      <c r="P307">
        <v>165.5</v>
      </c>
      <c r="Q307">
        <v>191.2</v>
      </c>
      <c r="R307">
        <v>168.9</v>
      </c>
      <c r="S307">
        <v>164.8</v>
      </c>
      <c r="T307">
        <v>168.3</v>
      </c>
      <c r="U307" t="s">
        <v>39</v>
      </c>
      <c r="V307">
        <v>165.5</v>
      </c>
      <c r="W307">
        <v>162</v>
      </c>
      <c r="X307">
        <v>172.5</v>
      </c>
      <c r="Y307">
        <v>159.5</v>
      </c>
      <c r="Z307">
        <v>163.19999999999999</v>
      </c>
      <c r="AA307">
        <v>169</v>
      </c>
      <c r="AB307">
        <v>161.1</v>
      </c>
      <c r="AC307">
        <v>164.7</v>
      </c>
      <c r="AD307">
        <v>166.3</v>
      </c>
    </row>
    <row r="308" spans="1:30" x14ac:dyDescent="0.3">
      <c r="A308" t="s">
        <v>40</v>
      </c>
      <c r="B308">
        <v>2021</v>
      </c>
      <c r="C308" t="s">
        <v>57</v>
      </c>
      <c r="D308">
        <v>150.1</v>
      </c>
      <c r="E308">
        <v>208.4</v>
      </c>
      <c r="F308">
        <v>173</v>
      </c>
      <c r="G308">
        <v>159.19999999999999</v>
      </c>
      <c r="H308">
        <v>176.6</v>
      </c>
      <c r="I308">
        <v>159.30000000000001</v>
      </c>
      <c r="J308">
        <v>214.4</v>
      </c>
      <c r="K308">
        <v>165.3</v>
      </c>
      <c r="L308">
        <v>122.5</v>
      </c>
      <c r="M308">
        <v>166.8</v>
      </c>
      <c r="N308">
        <v>155.4</v>
      </c>
      <c r="O308">
        <v>175.9</v>
      </c>
      <c r="P308">
        <v>171.5</v>
      </c>
      <c r="Q308">
        <v>197</v>
      </c>
      <c r="R308">
        <v>160.80000000000001</v>
      </c>
      <c r="S308">
        <v>144.4</v>
      </c>
      <c r="T308">
        <v>158.30000000000001</v>
      </c>
      <c r="U308" t="s">
        <v>153</v>
      </c>
      <c r="V308">
        <v>162.19999999999999</v>
      </c>
      <c r="W308">
        <v>154.30000000000001</v>
      </c>
      <c r="X308">
        <v>163.5</v>
      </c>
      <c r="Y308">
        <v>152.19999999999999</v>
      </c>
      <c r="Z308">
        <v>155.1</v>
      </c>
      <c r="AA308">
        <v>160.30000000000001</v>
      </c>
      <c r="AB308">
        <v>160.30000000000001</v>
      </c>
      <c r="AC308">
        <v>157</v>
      </c>
      <c r="AD308">
        <v>164.6</v>
      </c>
    </row>
    <row r="309" spans="1:30" x14ac:dyDescent="0.3">
      <c r="A309" t="s">
        <v>42</v>
      </c>
      <c r="B309">
        <v>2021</v>
      </c>
      <c r="C309" t="s">
        <v>57</v>
      </c>
      <c r="D309">
        <v>147.4</v>
      </c>
      <c r="E309">
        <v>204.6</v>
      </c>
      <c r="F309">
        <v>171.2</v>
      </c>
      <c r="G309">
        <v>158.69999999999999</v>
      </c>
      <c r="H309">
        <v>190.6</v>
      </c>
      <c r="I309">
        <v>155.69999999999999</v>
      </c>
      <c r="J309">
        <v>185.3</v>
      </c>
      <c r="K309">
        <v>165.2</v>
      </c>
      <c r="L309">
        <v>121.9</v>
      </c>
      <c r="M309">
        <v>169.3</v>
      </c>
      <c r="N309">
        <v>163.19999999999999</v>
      </c>
      <c r="O309">
        <v>174.7</v>
      </c>
      <c r="P309">
        <v>167.7</v>
      </c>
      <c r="Q309">
        <v>192.7</v>
      </c>
      <c r="R309">
        <v>165.7</v>
      </c>
      <c r="S309">
        <v>156.30000000000001</v>
      </c>
      <c r="T309">
        <v>164.3</v>
      </c>
      <c r="U309" t="s">
        <v>153</v>
      </c>
      <c r="V309">
        <v>164.2</v>
      </c>
      <c r="W309">
        <v>158.4</v>
      </c>
      <c r="X309">
        <v>169.1</v>
      </c>
      <c r="Y309">
        <v>155.69999999999999</v>
      </c>
      <c r="Z309">
        <v>158.6</v>
      </c>
      <c r="AA309">
        <v>163.9</v>
      </c>
      <c r="AB309">
        <v>160.80000000000001</v>
      </c>
      <c r="AC309">
        <v>161</v>
      </c>
      <c r="AD309">
        <v>165.5</v>
      </c>
    </row>
    <row r="310" spans="1:30" x14ac:dyDescent="0.3">
      <c r="A310" t="s">
        <v>37</v>
      </c>
      <c r="B310">
        <v>2022</v>
      </c>
      <c r="C310" t="s">
        <v>57</v>
      </c>
      <c r="D310">
        <v>164.7</v>
      </c>
      <c r="E310">
        <v>208.8</v>
      </c>
      <c r="F310">
        <v>170.3</v>
      </c>
      <c r="G310">
        <v>170.9</v>
      </c>
      <c r="H310">
        <v>191.6</v>
      </c>
      <c r="I310">
        <v>162.19999999999999</v>
      </c>
      <c r="J310">
        <v>184.8</v>
      </c>
      <c r="K310">
        <v>169.7</v>
      </c>
      <c r="L310">
        <v>121.1</v>
      </c>
      <c r="M310">
        <v>201.6</v>
      </c>
      <c r="N310">
        <v>175.8</v>
      </c>
      <c r="O310">
        <v>185.6</v>
      </c>
      <c r="P310">
        <v>177.4</v>
      </c>
      <c r="Q310">
        <v>194.9</v>
      </c>
      <c r="R310">
        <v>186.1</v>
      </c>
      <c r="S310">
        <v>184.4</v>
      </c>
      <c r="T310">
        <v>185.9</v>
      </c>
      <c r="U310" t="s">
        <v>39</v>
      </c>
      <c r="V310">
        <v>180.8</v>
      </c>
      <c r="W310">
        <v>174.4</v>
      </c>
      <c r="X310">
        <v>181.2</v>
      </c>
      <c r="Y310">
        <v>167.4</v>
      </c>
      <c r="Z310">
        <v>170.6</v>
      </c>
      <c r="AA310">
        <v>176.5</v>
      </c>
      <c r="AB310">
        <v>172</v>
      </c>
      <c r="AC310">
        <v>173.9</v>
      </c>
      <c r="AD310">
        <v>177.9</v>
      </c>
    </row>
    <row r="311" spans="1:30" x14ac:dyDescent="0.3">
      <c r="A311" t="s">
        <v>40</v>
      </c>
      <c r="B311">
        <v>2022</v>
      </c>
      <c r="C311" t="s">
        <v>57</v>
      </c>
      <c r="D311">
        <v>166.4</v>
      </c>
      <c r="E311">
        <v>214.9</v>
      </c>
      <c r="F311">
        <v>171.9</v>
      </c>
      <c r="G311">
        <v>171</v>
      </c>
      <c r="H311">
        <v>177.7</v>
      </c>
      <c r="I311">
        <v>165.7</v>
      </c>
      <c r="J311">
        <v>228.6</v>
      </c>
      <c r="K311">
        <v>169.9</v>
      </c>
      <c r="L311">
        <v>123.4</v>
      </c>
      <c r="M311">
        <v>196.4</v>
      </c>
      <c r="N311">
        <v>161.6</v>
      </c>
      <c r="O311">
        <v>191.5</v>
      </c>
      <c r="P311">
        <v>183.3</v>
      </c>
      <c r="Q311">
        <v>200.1</v>
      </c>
      <c r="R311">
        <v>175.5</v>
      </c>
      <c r="S311">
        <v>162.6</v>
      </c>
      <c r="T311">
        <v>173.6</v>
      </c>
      <c r="U311" t="s">
        <v>165</v>
      </c>
      <c r="V311">
        <v>180</v>
      </c>
      <c r="W311">
        <v>166</v>
      </c>
      <c r="X311">
        <v>174.7</v>
      </c>
      <c r="Y311">
        <v>158.80000000000001</v>
      </c>
      <c r="Z311">
        <v>166.3</v>
      </c>
      <c r="AA311">
        <v>171.2</v>
      </c>
      <c r="AB311">
        <v>172.3</v>
      </c>
      <c r="AC311">
        <v>166.8</v>
      </c>
      <c r="AD311">
        <v>175.3</v>
      </c>
    </row>
    <row r="312" spans="1:30" x14ac:dyDescent="0.3">
      <c r="A312" t="s">
        <v>42</v>
      </c>
      <c r="B312">
        <v>2022</v>
      </c>
      <c r="C312" t="s">
        <v>57</v>
      </c>
      <c r="D312">
        <v>165.2</v>
      </c>
      <c r="E312">
        <v>210.9</v>
      </c>
      <c r="F312">
        <v>170.9</v>
      </c>
      <c r="G312">
        <v>170.9</v>
      </c>
      <c r="H312">
        <v>186.5</v>
      </c>
      <c r="I312">
        <v>163.80000000000001</v>
      </c>
      <c r="J312">
        <v>199.7</v>
      </c>
      <c r="K312">
        <v>169.8</v>
      </c>
      <c r="L312">
        <v>121.9</v>
      </c>
      <c r="M312">
        <v>199.9</v>
      </c>
      <c r="N312">
        <v>169.9</v>
      </c>
      <c r="O312">
        <v>188.3</v>
      </c>
      <c r="P312">
        <v>179.6</v>
      </c>
      <c r="Q312">
        <v>196.3</v>
      </c>
      <c r="R312">
        <v>181.9</v>
      </c>
      <c r="S312">
        <v>175.3</v>
      </c>
      <c r="T312">
        <v>181</v>
      </c>
      <c r="U312" t="s">
        <v>165</v>
      </c>
      <c r="V312">
        <v>180.5</v>
      </c>
      <c r="W312">
        <v>170.4</v>
      </c>
      <c r="X312">
        <v>178.7</v>
      </c>
      <c r="Y312">
        <v>162.9</v>
      </c>
      <c r="Z312">
        <v>168.2</v>
      </c>
      <c r="AA312">
        <v>173.4</v>
      </c>
      <c r="AB312">
        <v>172.1</v>
      </c>
      <c r="AC312">
        <v>170.5</v>
      </c>
      <c r="AD312">
        <v>176.7</v>
      </c>
    </row>
    <row r="313" spans="1:30" x14ac:dyDescent="0.3">
      <c r="A313" t="s">
        <v>40</v>
      </c>
      <c r="B313">
        <v>2013</v>
      </c>
      <c r="C313" t="s">
        <v>60</v>
      </c>
      <c r="D313">
        <v>119.8</v>
      </c>
      <c r="E313">
        <v>116.3</v>
      </c>
      <c r="F313">
        <v>122.6</v>
      </c>
      <c r="G313">
        <v>112</v>
      </c>
      <c r="H313">
        <v>103.2</v>
      </c>
      <c r="I313">
        <v>110</v>
      </c>
      <c r="J313">
        <v>192.8</v>
      </c>
      <c r="K313">
        <v>106.3</v>
      </c>
      <c r="L313">
        <v>99.5</v>
      </c>
      <c r="M313">
        <v>110.3</v>
      </c>
      <c r="N313">
        <v>111.8</v>
      </c>
      <c r="O313">
        <v>117.1</v>
      </c>
      <c r="P313">
        <v>122.9</v>
      </c>
      <c r="Q313">
        <v>114.1</v>
      </c>
      <c r="R313">
        <v>113.5</v>
      </c>
      <c r="S313">
        <v>110.3</v>
      </c>
      <c r="T313">
        <v>113</v>
      </c>
      <c r="U313" t="s">
        <v>61</v>
      </c>
      <c r="V313">
        <v>110</v>
      </c>
      <c r="W313">
        <v>110.9</v>
      </c>
      <c r="X313">
        <v>108.6</v>
      </c>
      <c r="Y313">
        <v>109.5</v>
      </c>
      <c r="Z313">
        <v>108.5</v>
      </c>
      <c r="AA313">
        <v>111.3</v>
      </c>
      <c r="AB313">
        <v>107.9</v>
      </c>
      <c r="AC313">
        <v>109.6</v>
      </c>
      <c r="AD313">
        <v>115</v>
      </c>
    </row>
    <row r="314" spans="1:30" x14ac:dyDescent="0.3">
      <c r="A314" t="s">
        <v>42</v>
      </c>
      <c r="B314">
        <v>2013</v>
      </c>
      <c r="C314" t="s">
        <v>60</v>
      </c>
      <c r="D314">
        <v>118.1</v>
      </c>
      <c r="E314">
        <v>115.4</v>
      </c>
      <c r="F314">
        <v>118.7</v>
      </c>
      <c r="G314">
        <v>112.5</v>
      </c>
      <c r="H314">
        <v>106.8</v>
      </c>
      <c r="I314">
        <v>113.5</v>
      </c>
      <c r="J314">
        <v>183.1</v>
      </c>
      <c r="K314">
        <v>108.2</v>
      </c>
      <c r="L314">
        <v>102.2</v>
      </c>
      <c r="M314">
        <v>109.4</v>
      </c>
      <c r="N314">
        <v>111.8</v>
      </c>
      <c r="O314">
        <v>116.5</v>
      </c>
      <c r="P314">
        <v>122.6</v>
      </c>
      <c r="Q314">
        <v>113.1</v>
      </c>
      <c r="R314">
        <v>114.2</v>
      </c>
      <c r="S314">
        <v>111.9</v>
      </c>
      <c r="T314">
        <v>113.8</v>
      </c>
      <c r="U314" t="s">
        <v>61</v>
      </c>
      <c r="V314">
        <v>111.6</v>
      </c>
      <c r="W314">
        <v>111.1</v>
      </c>
      <c r="X314">
        <v>109.3</v>
      </c>
      <c r="Y314">
        <v>109.5</v>
      </c>
      <c r="Z314">
        <v>108.6</v>
      </c>
      <c r="AA314">
        <v>111.2</v>
      </c>
      <c r="AB314">
        <v>108.1</v>
      </c>
      <c r="AC314">
        <v>109.7</v>
      </c>
      <c r="AD314">
        <v>116.3</v>
      </c>
    </row>
    <row r="315" spans="1:30" x14ac:dyDescent="0.3">
      <c r="A315" t="s">
        <v>37</v>
      </c>
      <c r="B315">
        <v>2014</v>
      </c>
      <c r="C315" t="s">
        <v>60</v>
      </c>
      <c r="D315">
        <v>122.7</v>
      </c>
      <c r="E315">
        <v>122.6</v>
      </c>
      <c r="F315">
        <v>119.9</v>
      </c>
      <c r="G315">
        <v>124</v>
      </c>
      <c r="H315">
        <v>110.5</v>
      </c>
      <c r="I315">
        <v>128.80000000000001</v>
      </c>
      <c r="J315">
        <v>152</v>
      </c>
      <c r="K315">
        <v>116.2</v>
      </c>
      <c r="L315">
        <v>103.3</v>
      </c>
      <c r="M315">
        <v>115.8</v>
      </c>
      <c r="N315">
        <v>116.8</v>
      </c>
      <c r="O315">
        <v>124.5</v>
      </c>
      <c r="P315">
        <v>124.9</v>
      </c>
      <c r="Q315">
        <v>120.8</v>
      </c>
      <c r="R315">
        <v>123.3</v>
      </c>
      <c r="S315">
        <v>120.5</v>
      </c>
      <c r="T315">
        <v>122.9</v>
      </c>
      <c r="U315" t="s">
        <v>39</v>
      </c>
      <c r="V315">
        <v>117.3</v>
      </c>
      <c r="W315">
        <v>118.1</v>
      </c>
      <c r="X315">
        <v>115.9</v>
      </c>
      <c r="Y315">
        <v>112</v>
      </c>
      <c r="Z315">
        <v>113.3</v>
      </c>
      <c r="AA315">
        <v>117.2</v>
      </c>
      <c r="AB315">
        <v>108.8</v>
      </c>
      <c r="AC315">
        <v>114.1</v>
      </c>
      <c r="AD315">
        <v>121.1</v>
      </c>
    </row>
    <row r="316" spans="1:30" x14ac:dyDescent="0.3">
      <c r="A316" t="s">
        <v>40</v>
      </c>
      <c r="B316">
        <v>2014</v>
      </c>
      <c r="C316" t="s">
        <v>60</v>
      </c>
      <c r="D316">
        <v>124.5</v>
      </c>
      <c r="E316">
        <v>125.6</v>
      </c>
      <c r="F316">
        <v>122.7</v>
      </c>
      <c r="G316">
        <v>124.6</v>
      </c>
      <c r="H316">
        <v>103.2</v>
      </c>
      <c r="I316">
        <v>122.2</v>
      </c>
      <c r="J316">
        <v>153.19999999999999</v>
      </c>
      <c r="K316">
        <v>119.3</v>
      </c>
      <c r="L316">
        <v>99.8</v>
      </c>
      <c r="M316">
        <v>124.6</v>
      </c>
      <c r="N316">
        <v>115.8</v>
      </c>
      <c r="O316">
        <v>126.9</v>
      </c>
      <c r="P316">
        <v>125.4</v>
      </c>
      <c r="Q316">
        <v>125.8</v>
      </c>
      <c r="R316">
        <v>120.3</v>
      </c>
      <c r="S316">
        <v>115.4</v>
      </c>
      <c r="T316">
        <v>119.5</v>
      </c>
      <c r="U316" t="s">
        <v>74</v>
      </c>
      <c r="V316">
        <v>112.6</v>
      </c>
      <c r="W316">
        <v>116.4</v>
      </c>
      <c r="X316">
        <v>113</v>
      </c>
      <c r="Y316">
        <v>109.7</v>
      </c>
      <c r="Z316">
        <v>114</v>
      </c>
      <c r="AA316">
        <v>120.3</v>
      </c>
      <c r="AB316">
        <v>109.6</v>
      </c>
      <c r="AC316">
        <v>113.4</v>
      </c>
      <c r="AD316">
        <v>119</v>
      </c>
    </row>
    <row r="317" spans="1:30" x14ac:dyDescent="0.3">
      <c r="A317" t="s">
        <v>42</v>
      </c>
      <c r="B317">
        <v>2014</v>
      </c>
      <c r="C317" t="s">
        <v>60</v>
      </c>
      <c r="D317">
        <v>123.3</v>
      </c>
      <c r="E317">
        <v>123.7</v>
      </c>
      <c r="F317">
        <v>121</v>
      </c>
      <c r="G317">
        <v>124.2</v>
      </c>
      <c r="H317">
        <v>107.8</v>
      </c>
      <c r="I317">
        <v>125.7</v>
      </c>
      <c r="J317">
        <v>152.4</v>
      </c>
      <c r="K317">
        <v>117.2</v>
      </c>
      <c r="L317">
        <v>102.1</v>
      </c>
      <c r="M317">
        <v>118.7</v>
      </c>
      <c r="N317">
        <v>116.4</v>
      </c>
      <c r="O317">
        <v>125.6</v>
      </c>
      <c r="P317">
        <v>125.1</v>
      </c>
      <c r="Q317">
        <v>122.1</v>
      </c>
      <c r="R317">
        <v>122.1</v>
      </c>
      <c r="S317">
        <v>118.4</v>
      </c>
      <c r="T317">
        <v>121.6</v>
      </c>
      <c r="U317" t="s">
        <v>74</v>
      </c>
      <c r="V317">
        <v>115.5</v>
      </c>
      <c r="W317">
        <v>117.3</v>
      </c>
      <c r="X317">
        <v>114.8</v>
      </c>
      <c r="Y317">
        <v>110.8</v>
      </c>
      <c r="Z317">
        <v>113.7</v>
      </c>
      <c r="AA317">
        <v>119</v>
      </c>
      <c r="AB317">
        <v>109.1</v>
      </c>
      <c r="AC317">
        <v>113.8</v>
      </c>
      <c r="AD317">
        <v>120.1</v>
      </c>
    </row>
    <row r="318" spans="1:30" x14ac:dyDescent="0.3">
      <c r="A318" t="s">
        <v>37</v>
      </c>
      <c r="B318">
        <v>2015</v>
      </c>
      <c r="C318" t="s">
        <v>60</v>
      </c>
      <c r="D318">
        <v>126.1</v>
      </c>
      <c r="E318">
        <v>130.6</v>
      </c>
      <c r="F318">
        <v>121.7</v>
      </c>
      <c r="G318">
        <v>129.5</v>
      </c>
      <c r="H318">
        <v>117.8</v>
      </c>
      <c r="I318">
        <v>132.1</v>
      </c>
      <c r="J318">
        <v>155.19999999999999</v>
      </c>
      <c r="K318">
        <v>160.80000000000001</v>
      </c>
      <c r="L318">
        <v>94.5</v>
      </c>
      <c r="M318">
        <v>128.30000000000001</v>
      </c>
      <c r="N318">
        <v>123.1</v>
      </c>
      <c r="O318">
        <v>134.19999999999999</v>
      </c>
      <c r="P318">
        <v>132.4</v>
      </c>
      <c r="Q318">
        <v>132.19999999999999</v>
      </c>
      <c r="R318">
        <v>132.1</v>
      </c>
      <c r="S318">
        <v>128.19999999999999</v>
      </c>
      <c r="T318">
        <v>131.5</v>
      </c>
      <c r="U318" t="s">
        <v>39</v>
      </c>
      <c r="V318">
        <v>125.6</v>
      </c>
      <c r="W318">
        <v>125.6</v>
      </c>
      <c r="X318">
        <v>122.6</v>
      </c>
      <c r="Y318">
        <v>114</v>
      </c>
      <c r="Z318">
        <v>120.9</v>
      </c>
      <c r="AA318">
        <v>125.8</v>
      </c>
      <c r="AB318">
        <v>114.2</v>
      </c>
      <c r="AC318">
        <v>119.6</v>
      </c>
      <c r="AD318">
        <v>128.30000000000001</v>
      </c>
    </row>
    <row r="319" spans="1:30" x14ac:dyDescent="0.3">
      <c r="A319" t="s">
        <v>40</v>
      </c>
      <c r="B319">
        <v>2015</v>
      </c>
      <c r="C319" t="s">
        <v>60</v>
      </c>
      <c r="D319">
        <v>124</v>
      </c>
      <c r="E319">
        <v>129.80000000000001</v>
      </c>
      <c r="F319">
        <v>121.5</v>
      </c>
      <c r="G319">
        <v>128.6</v>
      </c>
      <c r="H319">
        <v>110</v>
      </c>
      <c r="I319">
        <v>123.7</v>
      </c>
      <c r="J319">
        <v>164.6</v>
      </c>
      <c r="K319">
        <v>191.6</v>
      </c>
      <c r="L319">
        <v>90.8</v>
      </c>
      <c r="M319">
        <v>137.1</v>
      </c>
      <c r="N319">
        <v>119.8</v>
      </c>
      <c r="O319">
        <v>133.69999999999999</v>
      </c>
      <c r="P319">
        <v>133.30000000000001</v>
      </c>
      <c r="Q319">
        <v>137.6</v>
      </c>
      <c r="R319">
        <v>125</v>
      </c>
      <c r="S319">
        <v>119.3</v>
      </c>
      <c r="T319">
        <v>124.2</v>
      </c>
      <c r="U319" t="s">
        <v>86</v>
      </c>
      <c r="V319">
        <v>115.1</v>
      </c>
      <c r="W319">
        <v>121</v>
      </c>
      <c r="X319">
        <v>118.1</v>
      </c>
      <c r="Y319">
        <v>109.3</v>
      </c>
      <c r="Z319">
        <v>117.9</v>
      </c>
      <c r="AA319">
        <v>126.6</v>
      </c>
      <c r="AB319">
        <v>113.3</v>
      </c>
      <c r="AC319">
        <v>116.6</v>
      </c>
      <c r="AD319">
        <v>124.6</v>
      </c>
    </row>
    <row r="320" spans="1:30" x14ac:dyDescent="0.3">
      <c r="A320" t="s">
        <v>42</v>
      </c>
      <c r="B320">
        <v>2015</v>
      </c>
      <c r="C320" t="s">
        <v>60</v>
      </c>
      <c r="D320">
        <v>125.4</v>
      </c>
      <c r="E320">
        <v>130.30000000000001</v>
      </c>
      <c r="F320">
        <v>121.6</v>
      </c>
      <c r="G320">
        <v>129.19999999999999</v>
      </c>
      <c r="H320">
        <v>114.9</v>
      </c>
      <c r="I320">
        <v>128.19999999999999</v>
      </c>
      <c r="J320">
        <v>158.4</v>
      </c>
      <c r="K320">
        <v>171.2</v>
      </c>
      <c r="L320">
        <v>93.3</v>
      </c>
      <c r="M320">
        <v>131.19999999999999</v>
      </c>
      <c r="N320">
        <v>121.7</v>
      </c>
      <c r="O320">
        <v>134</v>
      </c>
      <c r="P320">
        <v>132.69999999999999</v>
      </c>
      <c r="Q320">
        <v>133.6</v>
      </c>
      <c r="R320">
        <v>129.30000000000001</v>
      </c>
      <c r="S320">
        <v>124.5</v>
      </c>
      <c r="T320">
        <v>128.6</v>
      </c>
      <c r="U320" t="s">
        <v>86</v>
      </c>
      <c r="V320">
        <v>121.6</v>
      </c>
      <c r="W320">
        <v>123.4</v>
      </c>
      <c r="X320">
        <v>120.9</v>
      </c>
      <c r="Y320">
        <v>111.5</v>
      </c>
      <c r="Z320">
        <v>119.2</v>
      </c>
      <c r="AA320">
        <v>126.3</v>
      </c>
      <c r="AB320">
        <v>113.8</v>
      </c>
      <c r="AC320">
        <v>118.1</v>
      </c>
      <c r="AD320">
        <v>126.6</v>
      </c>
    </row>
    <row r="321" spans="1:30" x14ac:dyDescent="0.3">
      <c r="A321" t="s">
        <v>37</v>
      </c>
      <c r="B321">
        <v>2016</v>
      </c>
      <c r="C321" t="s">
        <v>60</v>
      </c>
      <c r="D321">
        <v>132</v>
      </c>
      <c r="E321">
        <v>137.4</v>
      </c>
      <c r="F321">
        <v>130.6</v>
      </c>
      <c r="G321">
        <v>136.19999999999999</v>
      </c>
      <c r="H321">
        <v>121.1</v>
      </c>
      <c r="I321">
        <v>136.9</v>
      </c>
      <c r="J321">
        <v>141.80000000000001</v>
      </c>
      <c r="K321">
        <v>170</v>
      </c>
      <c r="L321">
        <v>113.4</v>
      </c>
      <c r="M321">
        <v>136.80000000000001</v>
      </c>
      <c r="N321">
        <v>128.69999999999999</v>
      </c>
      <c r="O321">
        <v>143.1</v>
      </c>
      <c r="P321">
        <v>136.6</v>
      </c>
      <c r="Q321">
        <v>141.19999999999999</v>
      </c>
      <c r="R321">
        <v>139.9</v>
      </c>
      <c r="S321">
        <v>134.5</v>
      </c>
      <c r="T321">
        <v>139.19999999999999</v>
      </c>
      <c r="U321" t="s">
        <v>39</v>
      </c>
      <c r="V321">
        <v>130.30000000000001</v>
      </c>
      <c r="W321">
        <v>132.1</v>
      </c>
      <c r="X321">
        <v>129.1</v>
      </c>
      <c r="Y321">
        <v>118.2</v>
      </c>
      <c r="Z321">
        <v>126.9</v>
      </c>
      <c r="AA321">
        <v>133.69999999999999</v>
      </c>
      <c r="AB321">
        <v>123.5</v>
      </c>
      <c r="AC321">
        <v>126.1</v>
      </c>
      <c r="AD321">
        <v>133.6</v>
      </c>
    </row>
    <row r="322" spans="1:30" x14ac:dyDescent="0.3">
      <c r="A322" t="s">
        <v>40</v>
      </c>
      <c r="B322">
        <v>2016</v>
      </c>
      <c r="C322" t="s">
        <v>60</v>
      </c>
      <c r="D322">
        <v>130.19999999999999</v>
      </c>
      <c r="E322">
        <v>138.5</v>
      </c>
      <c r="F322">
        <v>134.1</v>
      </c>
      <c r="G322">
        <v>132.9</v>
      </c>
      <c r="H322">
        <v>112.6</v>
      </c>
      <c r="I322">
        <v>130.80000000000001</v>
      </c>
      <c r="J322">
        <v>142</v>
      </c>
      <c r="K322">
        <v>174.9</v>
      </c>
      <c r="L322">
        <v>115.6</v>
      </c>
      <c r="M322">
        <v>145.4</v>
      </c>
      <c r="N322">
        <v>122.7</v>
      </c>
      <c r="O322">
        <v>140.30000000000001</v>
      </c>
      <c r="P322">
        <v>135.19999999999999</v>
      </c>
      <c r="Q322">
        <v>144.30000000000001</v>
      </c>
      <c r="R322">
        <v>129.6</v>
      </c>
      <c r="S322">
        <v>122.1</v>
      </c>
      <c r="T322">
        <v>128.5</v>
      </c>
      <c r="U322" t="s">
        <v>97</v>
      </c>
      <c r="V322">
        <v>116.2</v>
      </c>
      <c r="W322">
        <v>124.7</v>
      </c>
      <c r="X322">
        <v>122.1</v>
      </c>
      <c r="Y322">
        <v>113.4</v>
      </c>
      <c r="Z322">
        <v>121.7</v>
      </c>
      <c r="AA322">
        <v>132.1</v>
      </c>
      <c r="AB322">
        <v>121.3</v>
      </c>
      <c r="AC322">
        <v>121.3</v>
      </c>
      <c r="AD322">
        <v>128.5</v>
      </c>
    </row>
    <row r="323" spans="1:30" x14ac:dyDescent="0.3">
      <c r="A323" t="s">
        <v>42</v>
      </c>
      <c r="B323">
        <v>2016</v>
      </c>
      <c r="C323" t="s">
        <v>60</v>
      </c>
      <c r="D323">
        <v>131.4</v>
      </c>
      <c r="E323">
        <v>137.80000000000001</v>
      </c>
      <c r="F323">
        <v>132</v>
      </c>
      <c r="G323">
        <v>135</v>
      </c>
      <c r="H323">
        <v>118</v>
      </c>
      <c r="I323">
        <v>134.1</v>
      </c>
      <c r="J323">
        <v>141.9</v>
      </c>
      <c r="K323">
        <v>171.7</v>
      </c>
      <c r="L323">
        <v>114.1</v>
      </c>
      <c r="M323">
        <v>139.69999999999999</v>
      </c>
      <c r="N323">
        <v>126.2</v>
      </c>
      <c r="O323">
        <v>141.80000000000001</v>
      </c>
      <c r="P323">
        <v>136.1</v>
      </c>
      <c r="Q323">
        <v>142</v>
      </c>
      <c r="R323">
        <v>135.80000000000001</v>
      </c>
      <c r="S323">
        <v>129.30000000000001</v>
      </c>
      <c r="T323">
        <v>135</v>
      </c>
      <c r="U323" t="s">
        <v>97</v>
      </c>
      <c r="V323">
        <v>125</v>
      </c>
      <c r="W323">
        <v>128.6</v>
      </c>
      <c r="X323">
        <v>126.4</v>
      </c>
      <c r="Y323">
        <v>115.7</v>
      </c>
      <c r="Z323">
        <v>124</v>
      </c>
      <c r="AA323">
        <v>132.80000000000001</v>
      </c>
      <c r="AB323">
        <v>122.6</v>
      </c>
      <c r="AC323">
        <v>123.8</v>
      </c>
      <c r="AD323">
        <v>131.19999999999999</v>
      </c>
    </row>
    <row r="324" spans="1:30" x14ac:dyDescent="0.3">
      <c r="A324" t="s">
        <v>37</v>
      </c>
      <c r="B324">
        <v>2017</v>
      </c>
      <c r="C324" t="s">
        <v>60</v>
      </c>
      <c r="D324">
        <v>136.30000000000001</v>
      </c>
      <c r="E324">
        <v>142.5</v>
      </c>
      <c r="F324">
        <v>140.5</v>
      </c>
      <c r="G324">
        <v>141.5</v>
      </c>
      <c r="H324">
        <v>121.6</v>
      </c>
      <c r="I324">
        <v>147.30000000000001</v>
      </c>
      <c r="J324">
        <v>168</v>
      </c>
      <c r="K324">
        <v>135.80000000000001</v>
      </c>
      <c r="L324">
        <v>122.5</v>
      </c>
      <c r="M324">
        <v>136</v>
      </c>
      <c r="N324">
        <v>131.9</v>
      </c>
      <c r="O324">
        <v>151.4</v>
      </c>
      <c r="P324">
        <v>142.4</v>
      </c>
      <c r="Q324">
        <v>152.1</v>
      </c>
      <c r="R324">
        <v>148.19999999999999</v>
      </c>
      <c r="S324">
        <v>141.5</v>
      </c>
      <c r="T324">
        <v>147.30000000000001</v>
      </c>
      <c r="U324" t="s">
        <v>39</v>
      </c>
      <c r="V324">
        <v>141.1</v>
      </c>
      <c r="W324">
        <v>139.4</v>
      </c>
      <c r="X324">
        <v>135.80000000000001</v>
      </c>
      <c r="Y324">
        <v>121.6</v>
      </c>
      <c r="Z324">
        <v>133.69999999999999</v>
      </c>
      <c r="AA324">
        <v>141.5</v>
      </c>
      <c r="AB324">
        <v>128.1</v>
      </c>
      <c r="AC324">
        <v>131.69999999999999</v>
      </c>
      <c r="AD324">
        <v>140</v>
      </c>
    </row>
    <row r="325" spans="1:30" x14ac:dyDescent="0.3">
      <c r="A325" t="s">
        <v>40</v>
      </c>
      <c r="B325">
        <v>2017</v>
      </c>
      <c r="C325" t="s">
        <v>60</v>
      </c>
      <c r="D325">
        <v>134.30000000000001</v>
      </c>
      <c r="E325">
        <v>142.1</v>
      </c>
      <c r="F325">
        <v>146.69999999999999</v>
      </c>
      <c r="G325">
        <v>139.5</v>
      </c>
      <c r="H325">
        <v>115.2</v>
      </c>
      <c r="I325">
        <v>136.4</v>
      </c>
      <c r="J325">
        <v>185.2</v>
      </c>
      <c r="K325">
        <v>122.2</v>
      </c>
      <c r="L325">
        <v>123.9</v>
      </c>
      <c r="M325">
        <v>138.30000000000001</v>
      </c>
      <c r="N325">
        <v>125.4</v>
      </c>
      <c r="O325">
        <v>146</v>
      </c>
      <c r="P325">
        <v>141.5</v>
      </c>
      <c r="Q325">
        <v>156.19999999999999</v>
      </c>
      <c r="R325">
        <v>135</v>
      </c>
      <c r="S325">
        <v>125.4</v>
      </c>
      <c r="T325">
        <v>133.5</v>
      </c>
      <c r="U325" t="s">
        <v>109</v>
      </c>
      <c r="V325">
        <v>125.7</v>
      </c>
      <c r="W325">
        <v>128.80000000000001</v>
      </c>
      <c r="X325">
        <v>127.4</v>
      </c>
      <c r="Y325">
        <v>115.3</v>
      </c>
      <c r="Z325">
        <v>125.1</v>
      </c>
      <c r="AA325">
        <v>136.6</v>
      </c>
      <c r="AB325">
        <v>124.9</v>
      </c>
      <c r="AC325">
        <v>124.9</v>
      </c>
      <c r="AD325">
        <v>134.80000000000001</v>
      </c>
    </row>
    <row r="326" spans="1:30" x14ac:dyDescent="0.3">
      <c r="A326" t="s">
        <v>42</v>
      </c>
      <c r="B326">
        <v>2017</v>
      </c>
      <c r="C326" t="s">
        <v>60</v>
      </c>
      <c r="D326">
        <v>135.69999999999999</v>
      </c>
      <c r="E326">
        <v>142.4</v>
      </c>
      <c r="F326">
        <v>142.9</v>
      </c>
      <c r="G326">
        <v>140.80000000000001</v>
      </c>
      <c r="H326">
        <v>119.2</v>
      </c>
      <c r="I326">
        <v>142.19999999999999</v>
      </c>
      <c r="J326">
        <v>173.8</v>
      </c>
      <c r="K326">
        <v>131.19999999999999</v>
      </c>
      <c r="L326">
        <v>123</v>
      </c>
      <c r="M326">
        <v>136.80000000000001</v>
      </c>
      <c r="N326">
        <v>129.19999999999999</v>
      </c>
      <c r="O326">
        <v>148.9</v>
      </c>
      <c r="P326">
        <v>142.1</v>
      </c>
      <c r="Q326">
        <v>153.19999999999999</v>
      </c>
      <c r="R326">
        <v>143</v>
      </c>
      <c r="S326">
        <v>134.80000000000001</v>
      </c>
      <c r="T326">
        <v>141.80000000000001</v>
      </c>
      <c r="U326" t="s">
        <v>109</v>
      </c>
      <c r="V326">
        <v>135.30000000000001</v>
      </c>
      <c r="W326">
        <v>134.4</v>
      </c>
      <c r="X326">
        <v>132.6</v>
      </c>
      <c r="Y326">
        <v>118.3</v>
      </c>
      <c r="Z326">
        <v>128.9</v>
      </c>
      <c r="AA326">
        <v>138.6</v>
      </c>
      <c r="AB326">
        <v>126.8</v>
      </c>
      <c r="AC326">
        <v>128.4</v>
      </c>
      <c r="AD326">
        <v>137.6</v>
      </c>
    </row>
    <row r="327" spans="1:30" x14ac:dyDescent="0.3">
      <c r="A327" t="s">
        <v>37</v>
      </c>
      <c r="B327">
        <v>2018</v>
      </c>
      <c r="C327" t="s">
        <v>60</v>
      </c>
      <c r="D327">
        <v>137.1</v>
      </c>
      <c r="E327">
        <v>150.80000000000001</v>
      </c>
      <c r="F327">
        <v>136.69999999999999</v>
      </c>
      <c r="G327">
        <v>141.9</v>
      </c>
      <c r="H327">
        <v>122.8</v>
      </c>
      <c r="I327">
        <v>143.9</v>
      </c>
      <c r="J327">
        <v>147.5</v>
      </c>
      <c r="K327">
        <v>121</v>
      </c>
      <c r="L327">
        <v>111.6</v>
      </c>
      <c r="M327">
        <v>140.6</v>
      </c>
      <c r="N327">
        <v>137.5</v>
      </c>
      <c r="O327">
        <v>156.1</v>
      </c>
      <c r="P327">
        <v>140</v>
      </c>
      <c r="Q327">
        <v>161.9</v>
      </c>
      <c r="R327">
        <v>151.69999999999999</v>
      </c>
      <c r="S327">
        <v>145.5</v>
      </c>
      <c r="T327">
        <v>150.80000000000001</v>
      </c>
      <c r="U327" t="s">
        <v>39</v>
      </c>
      <c r="V327">
        <v>150.30000000000001</v>
      </c>
      <c r="W327">
        <v>148</v>
      </c>
      <c r="X327">
        <v>145.4</v>
      </c>
      <c r="Y327">
        <v>130.30000000000001</v>
      </c>
      <c r="Z327">
        <v>143.1</v>
      </c>
      <c r="AA327">
        <v>150.19999999999999</v>
      </c>
      <c r="AB327">
        <v>133.1</v>
      </c>
      <c r="AC327">
        <v>140.1</v>
      </c>
      <c r="AD327">
        <v>142.4</v>
      </c>
    </row>
    <row r="328" spans="1:30" x14ac:dyDescent="0.3">
      <c r="A328" t="s">
        <v>40</v>
      </c>
      <c r="B328">
        <v>2018</v>
      </c>
      <c r="C328" t="s">
        <v>60</v>
      </c>
      <c r="D328">
        <v>138.1</v>
      </c>
      <c r="E328">
        <v>146.30000000000001</v>
      </c>
      <c r="F328">
        <v>137.80000000000001</v>
      </c>
      <c r="G328">
        <v>141.6</v>
      </c>
      <c r="H328">
        <v>118.1</v>
      </c>
      <c r="I328">
        <v>141.5</v>
      </c>
      <c r="J328">
        <v>145.19999999999999</v>
      </c>
      <c r="K328">
        <v>115.3</v>
      </c>
      <c r="L328">
        <v>112.5</v>
      </c>
      <c r="M328">
        <v>141.4</v>
      </c>
      <c r="N328">
        <v>128</v>
      </c>
      <c r="O328">
        <v>152.6</v>
      </c>
      <c r="P328">
        <v>139.1</v>
      </c>
      <c r="Q328">
        <v>164.4</v>
      </c>
      <c r="R328">
        <v>142.4</v>
      </c>
      <c r="S328">
        <v>130.19999999999999</v>
      </c>
      <c r="T328">
        <v>140.5</v>
      </c>
      <c r="U328" t="s">
        <v>121</v>
      </c>
      <c r="V328">
        <v>136.69999999999999</v>
      </c>
      <c r="W328">
        <v>135.80000000000001</v>
      </c>
      <c r="X328">
        <v>136.80000000000001</v>
      </c>
      <c r="Y328">
        <v>121.2</v>
      </c>
      <c r="Z328">
        <v>131.30000000000001</v>
      </c>
      <c r="AA328">
        <v>146.1</v>
      </c>
      <c r="AB328">
        <v>130.5</v>
      </c>
      <c r="AC328">
        <v>132.19999999999999</v>
      </c>
      <c r="AD328">
        <v>139</v>
      </c>
    </row>
    <row r="329" spans="1:30" x14ac:dyDescent="0.3">
      <c r="A329" t="s">
        <v>42</v>
      </c>
      <c r="B329">
        <v>2018</v>
      </c>
      <c r="C329" t="s">
        <v>60</v>
      </c>
      <c r="D329">
        <v>137.4</v>
      </c>
      <c r="E329">
        <v>149.19999999999999</v>
      </c>
      <c r="F329">
        <v>137.1</v>
      </c>
      <c r="G329">
        <v>141.80000000000001</v>
      </c>
      <c r="H329">
        <v>121.1</v>
      </c>
      <c r="I329">
        <v>142.80000000000001</v>
      </c>
      <c r="J329">
        <v>146.69999999999999</v>
      </c>
      <c r="K329">
        <v>119.1</v>
      </c>
      <c r="L329">
        <v>111.9</v>
      </c>
      <c r="M329">
        <v>140.9</v>
      </c>
      <c r="N329">
        <v>133.5</v>
      </c>
      <c r="O329">
        <v>154.5</v>
      </c>
      <c r="P329">
        <v>139.69999999999999</v>
      </c>
      <c r="Q329">
        <v>162.6</v>
      </c>
      <c r="R329">
        <v>148</v>
      </c>
      <c r="S329">
        <v>139.1</v>
      </c>
      <c r="T329">
        <v>146.69999999999999</v>
      </c>
      <c r="U329" t="s">
        <v>121</v>
      </c>
      <c r="V329">
        <v>145.1</v>
      </c>
      <c r="W329">
        <v>142.19999999999999</v>
      </c>
      <c r="X329">
        <v>142.1</v>
      </c>
      <c r="Y329">
        <v>125.5</v>
      </c>
      <c r="Z329">
        <v>136.5</v>
      </c>
      <c r="AA329">
        <v>147.80000000000001</v>
      </c>
      <c r="AB329">
        <v>132</v>
      </c>
      <c r="AC329">
        <v>136.30000000000001</v>
      </c>
      <c r="AD329">
        <v>140.80000000000001</v>
      </c>
    </row>
    <row r="330" spans="1:30" x14ac:dyDescent="0.3">
      <c r="A330" t="s">
        <v>37</v>
      </c>
      <c r="B330">
        <v>2019</v>
      </c>
      <c r="C330" t="s">
        <v>60</v>
      </c>
      <c r="D330">
        <v>141.80000000000001</v>
      </c>
      <c r="E330">
        <v>163.69999999999999</v>
      </c>
      <c r="F330">
        <v>143.80000000000001</v>
      </c>
      <c r="G330">
        <v>147.1</v>
      </c>
      <c r="H330">
        <v>126</v>
      </c>
      <c r="I330">
        <v>146.19999999999999</v>
      </c>
      <c r="J330">
        <v>191.4</v>
      </c>
      <c r="K330">
        <v>136.19999999999999</v>
      </c>
      <c r="L330">
        <v>113.8</v>
      </c>
      <c r="M330">
        <v>147.30000000000001</v>
      </c>
      <c r="N330">
        <v>138.69999999999999</v>
      </c>
      <c r="O330">
        <v>157.69999999999999</v>
      </c>
      <c r="P330">
        <v>150.9</v>
      </c>
      <c r="Q330">
        <v>167.2</v>
      </c>
      <c r="R330">
        <v>152.30000000000001</v>
      </c>
      <c r="S330">
        <v>147</v>
      </c>
      <c r="T330">
        <v>151.5</v>
      </c>
      <c r="U330" t="s">
        <v>39</v>
      </c>
      <c r="V330">
        <v>148.4</v>
      </c>
      <c r="W330">
        <v>150.9</v>
      </c>
      <c r="X330">
        <v>154.30000000000001</v>
      </c>
      <c r="Y330">
        <v>132.1</v>
      </c>
      <c r="Z330">
        <v>149.1</v>
      </c>
      <c r="AA330">
        <v>160.80000000000001</v>
      </c>
      <c r="AB330">
        <v>140.6</v>
      </c>
      <c r="AC330">
        <v>146.1</v>
      </c>
      <c r="AD330">
        <v>149.9</v>
      </c>
    </row>
    <row r="331" spans="1:30" x14ac:dyDescent="0.3">
      <c r="A331" t="s">
        <v>40</v>
      </c>
      <c r="B331">
        <v>2019</v>
      </c>
      <c r="C331" t="s">
        <v>60</v>
      </c>
      <c r="D331">
        <v>144.1</v>
      </c>
      <c r="E331">
        <v>162.4</v>
      </c>
      <c r="F331">
        <v>148.4</v>
      </c>
      <c r="G331">
        <v>145.9</v>
      </c>
      <c r="H331">
        <v>121.5</v>
      </c>
      <c r="I331">
        <v>148.80000000000001</v>
      </c>
      <c r="J331">
        <v>215.7</v>
      </c>
      <c r="K331">
        <v>134.6</v>
      </c>
      <c r="L331">
        <v>115</v>
      </c>
      <c r="M331">
        <v>146.30000000000001</v>
      </c>
      <c r="N331">
        <v>130.5</v>
      </c>
      <c r="O331">
        <v>157.19999999999999</v>
      </c>
      <c r="P331">
        <v>153.6</v>
      </c>
      <c r="Q331">
        <v>169.9</v>
      </c>
      <c r="R331">
        <v>146.30000000000001</v>
      </c>
      <c r="S331">
        <v>132.6</v>
      </c>
      <c r="T331">
        <v>144.19999999999999</v>
      </c>
      <c r="U331" t="s">
        <v>132</v>
      </c>
      <c r="V331">
        <v>132.19999999999999</v>
      </c>
      <c r="W331">
        <v>139.1</v>
      </c>
      <c r="X331">
        <v>142.80000000000001</v>
      </c>
      <c r="Y331">
        <v>121.7</v>
      </c>
      <c r="Z331">
        <v>136.69999999999999</v>
      </c>
      <c r="AA331">
        <v>151.80000000000001</v>
      </c>
      <c r="AB331">
        <v>139.80000000000001</v>
      </c>
      <c r="AC331">
        <v>136.30000000000001</v>
      </c>
      <c r="AD331">
        <v>147</v>
      </c>
    </row>
    <row r="332" spans="1:30" x14ac:dyDescent="0.3">
      <c r="A332" t="s">
        <v>42</v>
      </c>
      <c r="B332">
        <v>2019</v>
      </c>
      <c r="C332" t="s">
        <v>60</v>
      </c>
      <c r="D332">
        <v>142.5</v>
      </c>
      <c r="E332">
        <v>163.19999999999999</v>
      </c>
      <c r="F332">
        <v>145.6</v>
      </c>
      <c r="G332">
        <v>146.69999999999999</v>
      </c>
      <c r="H332">
        <v>124.3</v>
      </c>
      <c r="I332">
        <v>147.4</v>
      </c>
      <c r="J332">
        <v>199.6</v>
      </c>
      <c r="K332">
        <v>135.69999999999999</v>
      </c>
      <c r="L332">
        <v>114.2</v>
      </c>
      <c r="M332">
        <v>147</v>
      </c>
      <c r="N332">
        <v>135.30000000000001</v>
      </c>
      <c r="O332">
        <v>157.5</v>
      </c>
      <c r="P332">
        <v>151.9</v>
      </c>
      <c r="Q332">
        <v>167.9</v>
      </c>
      <c r="R332">
        <v>149.9</v>
      </c>
      <c r="S332">
        <v>141</v>
      </c>
      <c r="T332">
        <v>148.6</v>
      </c>
      <c r="U332" t="s">
        <v>132</v>
      </c>
      <c r="V332">
        <v>142.30000000000001</v>
      </c>
      <c r="W332">
        <v>145.30000000000001</v>
      </c>
      <c r="X332">
        <v>149.9</v>
      </c>
      <c r="Y332">
        <v>126.6</v>
      </c>
      <c r="Z332">
        <v>142.1</v>
      </c>
      <c r="AA332">
        <v>155.5</v>
      </c>
      <c r="AB332">
        <v>140.30000000000001</v>
      </c>
      <c r="AC332">
        <v>141.30000000000001</v>
      </c>
      <c r="AD332">
        <v>148.6</v>
      </c>
    </row>
    <row r="333" spans="1:30" x14ac:dyDescent="0.3">
      <c r="A333" t="s">
        <v>37</v>
      </c>
      <c r="B333">
        <v>2020</v>
      </c>
      <c r="C333" t="s">
        <v>60</v>
      </c>
      <c r="D333">
        <v>145.4</v>
      </c>
      <c r="E333">
        <v>188.6</v>
      </c>
      <c r="F333">
        <v>171.6</v>
      </c>
      <c r="G333">
        <v>153.80000000000001</v>
      </c>
      <c r="H333">
        <v>145.4</v>
      </c>
      <c r="I333">
        <v>146.5</v>
      </c>
      <c r="J333">
        <v>222.2</v>
      </c>
      <c r="K333">
        <v>155.9</v>
      </c>
      <c r="L333">
        <v>114.9</v>
      </c>
      <c r="M333">
        <v>162</v>
      </c>
      <c r="N333">
        <v>150</v>
      </c>
      <c r="O333">
        <v>162.69999999999999</v>
      </c>
      <c r="P333">
        <v>163.4</v>
      </c>
      <c r="Q333">
        <v>183.4</v>
      </c>
      <c r="R333">
        <v>156.30000000000001</v>
      </c>
      <c r="S333">
        <v>151</v>
      </c>
      <c r="T333">
        <v>155.5</v>
      </c>
      <c r="U333" t="s">
        <v>39</v>
      </c>
      <c r="V333">
        <v>147.5</v>
      </c>
      <c r="W333">
        <v>152.80000000000001</v>
      </c>
      <c r="X333">
        <v>160.4</v>
      </c>
      <c r="Y333">
        <v>146.1</v>
      </c>
      <c r="Z333">
        <v>153.6</v>
      </c>
      <c r="AA333">
        <v>161.6</v>
      </c>
      <c r="AB333">
        <v>156.19999999999999</v>
      </c>
      <c r="AC333">
        <v>154.5</v>
      </c>
      <c r="AD333">
        <v>159.80000000000001</v>
      </c>
    </row>
    <row r="334" spans="1:30" x14ac:dyDescent="0.3">
      <c r="A334" t="s">
        <v>40</v>
      </c>
      <c r="B334">
        <v>2020</v>
      </c>
      <c r="C334" t="s">
        <v>60</v>
      </c>
      <c r="D334">
        <v>149.69999999999999</v>
      </c>
      <c r="E334">
        <v>195.5</v>
      </c>
      <c r="F334">
        <v>176.9</v>
      </c>
      <c r="G334">
        <v>153.9</v>
      </c>
      <c r="H334">
        <v>138</v>
      </c>
      <c r="I334">
        <v>150.5</v>
      </c>
      <c r="J334">
        <v>245.3</v>
      </c>
      <c r="K334">
        <v>158.69999999999999</v>
      </c>
      <c r="L334">
        <v>117.2</v>
      </c>
      <c r="M334">
        <v>161.4</v>
      </c>
      <c r="N334">
        <v>141.5</v>
      </c>
      <c r="O334">
        <v>165.1</v>
      </c>
      <c r="P334">
        <v>167</v>
      </c>
      <c r="Q334">
        <v>188.8</v>
      </c>
      <c r="R334">
        <v>151.1</v>
      </c>
      <c r="S334">
        <v>136.4</v>
      </c>
      <c r="T334">
        <v>148.80000000000001</v>
      </c>
      <c r="U334" t="s">
        <v>142</v>
      </c>
      <c r="V334">
        <v>137.30000000000001</v>
      </c>
      <c r="W334">
        <v>145.1</v>
      </c>
      <c r="X334">
        <v>152</v>
      </c>
      <c r="Y334">
        <v>135.19999999999999</v>
      </c>
      <c r="Z334">
        <v>144.4</v>
      </c>
      <c r="AA334">
        <v>156.4</v>
      </c>
      <c r="AB334">
        <v>157.9</v>
      </c>
      <c r="AC334">
        <v>146.6</v>
      </c>
      <c r="AD334">
        <v>156.69999999999999</v>
      </c>
    </row>
    <row r="335" spans="1:30" x14ac:dyDescent="0.3">
      <c r="A335" t="s">
        <v>42</v>
      </c>
      <c r="B335">
        <v>2020</v>
      </c>
      <c r="C335" t="s">
        <v>60</v>
      </c>
      <c r="D335">
        <v>146.80000000000001</v>
      </c>
      <c r="E335">
        <v>191</v>
      </c>
      <c r="F335">
        <v>173.6</v>
      </c>
      <c r="G335">
        <v>153.80000000000001</v>
      </c>
      <c r="H335">
        <v>142.69999999999999</v>
      </c>
      <c r="I335">
        <v>148.4</v>
      </c>
      <c r="J335">
        <v>230</v>
      </c>
      <c r="K335">
        <v>156.80000000000001</v>
      </c>
      <c r="L335">
        <v>115.7</v>
      </c>
      <c r="M335">
        <v>161.80000000000001</v>
      </c>
      <c r="N335">
        <v>146.5</v>
      </c>
      <c r="O335">
        <v>163.80000000000001</v>
      </c>
      <c r="P335">
        <v>164.7</v>
      </c>
      <c r="Q335">
        <v>184.8</v>
      </c>
      <c r="R335">
        <v>154.30000000000001</v>
      </c>
      <c r="S335">
        <v>144.9</v>
      </c>
      <c r="T335">
        <v>152.80000000000001</v>
      </c>
      <c r="U335" t="s">
        <v>142</v>
      </c>
      <c r="V335">
        <v>143.6</v>
      </c>
      <c r="W335">
        <v>149.19999999999999</v>
      </c>
      <c r="X335">
        <v>157.19999999999999</v>
      </c>
      <c r="Y335">
        <v>140.4</v>
      </c>
      <c r="Z335">
        <v>148.4</v>
      </c>
      <c r="AA335">
        <v>158.6</v>
      </c>
      <c r="AB335">
        <v>156.9</v>
      </c>
      <c r="AC335">
        <v>150.69999999999999</v>
      </c>
      <c r="AD335">
        <v>158.4</v>
      </c>
    </row>
    <row r="336" spans="1:30" x14ac:dyDescent="0.3">
      <c r="A336" t="s">
        <v>37</v>
      </c>
      <c r="B336">
        <v>2021</v>
      </c>
      <c r="C336" t="s">
        <v>60</v>
      </c>
      <c r="D336">
        <v>146.9</v>
      </c>
      <c r="E336">
        <v>199.8</v>
      </c>
      <c r="F336">
        <v>171.5</v>
      </c>
      <c r="G336">
        <v>159.1</v>
      </c>
      <c r="H336">
        <v>198.4</v>
      </c>
      <c r="I336">
        <v>153.19999999999999</v>
      </c>
      <c r="J336">
        <v>183.9</v>
      </c>
      <c r="K336">
        <v>165.4</v>
      </c>
      <c r="L336">
        <v>122.1</v>
      </c>
      <c r="M336">
        <v>170.8</v>
      </c>
      <c r="N336">
        <v>169.1</v>
      </c>
      <c r="O336">
        <v>174.3</v>
      </c>
      <c r="P336">
        <v>167.5</v>
      </c>
      <c r="Q336">
        <v>191.4</v>
      </c>
      <c r="R336">
        <v>170.4</v>
      </c>
      <c r="S336">
        <v>166</v>
      </c>
      <c r="T336">
        <v>169.8</v>
      </c>
      <c r="U336" t="s">
        <v>39</v>
      </c>
      <c r="V336">
        <v>165.3</v>
      </c>
      <c r="W336">
        <v>162.9</v>
      </c>
      <c r="X336">
        <v>173.4</v>
      </c>
      <c r="Y336">
        <v>158.9</v>
      </c>
      <c r="Z336">
        <v>163.80000000000001</v>
      </c>
      <c r="AA336">
        <v>169.3</v>
      </c>
      <c r="AB336">
        <v>162.4</v>
      </c>
      <c r="AC336">
        <v>165.2</v>
      </c>
      <c r="AD336">
        <v>167.6</v>
      </c>
    </row>
    <row r="337" spans="1:30" x14ac:dyDescent="0.3">
      <c r="A337" t="s">
        <v>40</v>
      </c>
      <c r="B337">
        <v>2021</v>
      </c>
      <c r="C337" t="s">
        <v>60</v>
      </c>
      <c r="D337">
        <v>151</v>
      </c>
      <c r="E337">
        <v>204.9</v>
      </c>
      <c r="F337">
        <v>175.4</v>
      </c>
      <c r="G337">
        <v>159.6</v>
      </c>
      <c r="H337">
        <v>175.8</v>
      </c>
      <c r="I337">
        <v>160.30000000000001</v>
      </c>
      <c r="J337">
        <v>229.1</v>
      </c>
      <c r="K337">
        <v>165.1</v>
      </c>
      <c r="L337">
        <v>123.1</v>
      </c>
      <c r="M337">
        <v>167.2</v>
      </c>
      <c r="N337">
        <v>156.1</v>
      </c>
      <c r="O337">
        <v>176.8</v>
      </c>
      <c r="P337">
        <v>173.5</v>
      </c>
      <c r="Q337">
        <v>197</v>
      </c>
      <c r="R337">
        <v>162.30000000000001</v>
      </c>
      <c r="S337">
        <v>145.30000000000001</v>
      </c>
      <c r="T337">
        <v>159.69999999999999</v>
      </c>
      <c r="U337" t="s">
        <v>154</v>
      </c>
      <c r="V337">
        <v>161.6</v>
      </c>
      <c r="W337">
        <v>155.19999999999999</v>
      </c>
      <c r="X337">
        <v>164.2</v>
      </c>
      <c r="Y337">
        <v>151.19999999999999</v>
      </c>
      <c r="Z337">
        <v>156.69999999999999</v>
      </c>
      <c r="AA337">
        <v>160.80000000000001</v>
      </c>
      <c r="AB337">
        <v>161.80000000000001</v>
      </c>
      <c r="AC337">
        <v>157.30000000000001</v>
      </c>
      <c r="AD337">
        <v>165.6</v>
      </c>
    </row>
    <row r="338" spans="1:30" x14ac:dyDescent="0.3">
      <c r="A338" t="s">
        <v>42</v>
      </c>
      <c r="B338">
        <v>2021</v>
      </c>
      <c r="C338" t="s">
        <v>60</v>
      </c>
      <c r="D338">
        <v>148.19999999999999</v>
      </c>
      <c r="E338">
        <v>201.6</v>
      </c>
      <c r="F338">
        <v>173</v>
      </c>
      <c r="G338">
        <v>159.30000000000001</v>
      </c>
      <c r="H338">
        <v>190.1</v>
      </c>
      <c r="I338">
        <v>156.5</v>
      </c>
      <c r="J338">
        <v>199.2</v>
      </c>
      <c r="K338">
        <v>165.3</v>
      </c>
      <c r="L338">
        <v>122.4</v>
      </c>
      <c r="M338">
        <v>169.6</v>
      </c>
      <c r="N338">
        <v>163.69999999999999</v>
      </c>
      <c r="O338">
        <v>175.5</v>
      </c>
      <c r="P338">
        <v>169.7</v>
      </c>
      <c r="Q338">
        <v>192.9</v>
      </c>
      <c r="R338">
        <v>167.2</v>
      </c>
      <c r="S338">
        <v>157.4</v>
      </c>
      <c r="T338">
        <v>165.8</v>
      </c>
      <c r="U338" t="s">
        <v>154</v>
      </c>
      <c r="V338">
        <v>163.9</v>
      </c>
      <c r="W338">
        <v>159.30000000000001</v>
      </c>
      <c r="X338">
        <v>169.9</v>
      </c>
      <c r="Y338">
        <v>154.80000000000001</v>
      </c>
      <c r="Z338">
        <v>159.80000000000001</v>
      </c>
      <c r="AA338">
        <v>164.3</v>
      </c>
      <c r="AB338">
        <v>162.19999999999999</v>
      </c>
      <c r="AC338">
        <v>161.4</v>
      </c>
      <c r="AD338">
        <v>166.7</v>
      </c>
    </row>
    <row r="339" spans="1:30" x14ac:dyDescent="0.3">
      <c r="A339" t="s">
        <v>37</v>
      </c>
      <c r="B339">
        <v>2022</v>
      </c>
      <c r="C339" t="s">
        <v>60</v>
      </c>
      <c r="D339">
        <v>166.9</v>
      </c>
      <c r="E339">
        <v>207.2</v>
      </c>
      <c r="F339">
        <v>180.2</v>
      </c>
      <c r="G339">
        <v>172.3</v>
      </c>
      <c r="H339">
        <v>194</v>
      </c>
      <c r="I339">
        <v>159.1</v>
      </c>
      <c r="J339">
        <v>171.6</v>
      </c>
      <c r="K339">
        <v>170.2</v>
      </c>
      <c r="L339">
        <v>121.5</v>
      </c>
      <c r="M339">
        <v>204.8</v>
      </c>
      <c r="N339">
        <v>176.4</v>
      </c>
      <c r="O339">
        <v>186.9</v>
      </c>
      <c r="P339">
        <v>176.6</v>
      </c>
      <c r="Q339">
        <v>195.5</v>
      </c>
      <c r="R339">
        <v>187.2</v>
      </c>
      <c r="S339">
        <v>185.2</v>
      </c>
      <c r="T339">
        <v>186.9</v>
      </c>
      <c r="U339" t="s">
        <v>39</v>
      </c>
      <c r="V339">
        <v>181.9</v>
      </c>
      <c r="W339">
        <v>175.5</v>
      </c>
      <c r="X339">
        <v>182.3</v>
      </c>
      <c r="Y339">
        <v>167.5</v>
      </c>
      <c r="Z339">
        <v>170.8</v>
      </c>
      <c r="AA339">
        <v>176.9</v>
      </c>
      <c r="AB339">
        <v>173.4</v>
      </c>
      <c r="AC339">
        <v>174.6</v>
      </c>
      <c r="AD339">
        <v>177.8</v>
      </c>
    </row>
    <row r="340" spans="1:30" x14ac:dyDescent="0.3">
      <c r="A340" t="s">
        <v>40</v>
      </c>
      <c r="B340">
        <v>2022</v>
      </c>
      <c r="C340" t="s">
        <v>60</v>
      </c>
      <c r="D340">
        <v>168.4</v>
      </c>
      <c r="E340">
        <v>213.4</v>
      </c>
      <c r="F340">
        <v>183.2</v>
      </c>
      <c r="G340">
        <v>172.3</v>
      </c>
      <c r="H340">
        <v>180</v>
      </c>
      <c r="I340">
        <v>162.6</v>
      </c>
      <c r="J340">
        <v>205.5</v>
      </c>
      <c r="K340">
        <v>171</v>
      </c>
      <c r="L340">
        <v>123.4</v>
      </c>
      <c r="M340">
        <v>198.8</v>
      </c>
      <c r="N340">
        <v>162.1</v>
      </c>
      <c r="O340">
        <v>192.4</v>
      </c>
      <c r="P340">
        <v>181.3</v>
      </c>
      <c r="Q340">
        <v>200.6</v>
      </c>
      <c r="R340">
        <v>176.7</v>
      </c>
      <c r="S340">
        <v>163.5</v>
      </c>
      <c r="T340">
        <v>174.7</v>
      </c>
      <c r="U340" t="s">
        <v>166</v>
      </c>
      <c r="V340">
        <v>180.3</v>
      </c>
      <c r="W340">
        <v>166.9</v>
      </c>
      <c r="X340">
        <v>175.8</v>
      </c>
      <c r="Y340">
        <v>158.9</v>
      </c>
      <c r="Z340">
        <v>166.7</v>
      </c>
      <c r="AA340">
        <v>171.5</v>
      </c>
      <c r="AB340">
        <v>173.8</v>
      </c>
      <c r="AC340">
        <v>167.4</v>
      </c>
      <c r="AD340">
        <v>174.1</v>
      </c>
    </row>
    <row r="341" spans="1:30" x14ac:dyDescent="0.3">
      <c r="A341" t="s">
        <v>42</v>
      </c>
      <c r="B341">
        <v>2022</v>
      </c>
      <c r="C341" t="s">
        <v>60</v>
      </c>
      <c r="D341">
        <v>167.4</v>
      </c>
      <c r="E341">
        <v>209.4</v>
      </c>
      <c r="F341">
        <v>181.4</v>
      </c>
      <c r="G341">
        <v>172.3</v>
      </c>
      <c r="H341">
        <v>188.9</v>
      </c>
      <c r="I341">
        <v>160.69999999999999</v>
      </c>
      <c r="J341">
        <v>183.1</v>
      </c>
      <c r="K341">
        <v>170.5</v>
      </c>
      <c r="L341">
        <v>122.1</v>
      </c>
      <c r="M341">
        <v>202.8</v>
      </c>
      <c r="N341">
        <v>170.4</v>
      </c>
      <c r="O341">
        <v>189.5</v>
      </c>
      <c r="P341">
        <v>178.3</v>
      </c>
      <c r="Q341">
        <v>196.9</v>
      </c>
      <c r="R341">
        <v>183.1</v>
      </c>
      <c r="S341">
        <v>176.2</v>
      </c>
      <c r="T341">
        <v>182.1</v>
      </c>
      <c r="U341" t="s">
        <v>166</v>
      </c>
      <c r="V341">
        <v>181.3</v>
      </c>
      <c r="W341">
        <v>171.4</v>
      </c>
      <c r="X341">
        <v>179.8</v>
      </c>
      <c r="Y341">
        <v>163</v>
      </c>
      <c r="Z341">
        <v>168.5</v>
      </c>
      <c r="AA341">
        <v>173.7</v>
      </c>
      <c r="AB341">
        <v>173.6</v>
      </c>
      <c r="AC341">
        <v>171.1</v>
      </c>
      <c r="AD341">
        <v>176.5</v>
      </c>
    </row>
    <row r="342" spans="1:30" x14ac:dyDescent="0.3">
      <c r="A342" t="s">
        <v>37</v>
      </c>
      <c r="B342">
        <v>2013</v>
      </c>
      <c r="C342" t="s">
        <v>62</v>
      </c>
      <c r="D342">
        <v>118.4</v>
      </c>
      <c r="E342">
        <v>115.9</v>
      </c>
      <c r="F342">
        <v>120.4</v>
      </c>
      <c r="G342">
        <v>113.8</v>
      </c>
      <c r="H342">
        <v>109.5</v>
      </c>
      <c r="I342">
        <v>115.5</v>
      </c>
      <c r="J342">
        <v>145.69999999999999</v>
      </c>
      <c r="K342">
        <v>109.5</v>
      </c>
      <c r="L342">
        <v>102.9</v>
      </c>
      <c r="M342">
        <v>109.8</v>
      </c>
      <c r="N342">
        <v>112.1</v>
      </c>
      <c r="O342">
        <v>116.8</v>
      </c>
      <c r="P342">
        <v>118.7</v>
      </c>
      <c r="Q342">
        <v>113.6</v>
      </c>
      <c r="R342">
        <v>115.8</v>
      </c>
      <c r="S342">
        <v>114</v>
      </c>
      <c r="T342">
        <v>115.5</v>
      </c>
      <c r="U342" t="s">
        <v>39</v>
      </c>
      <c r="V342">
        <v>112.8</v>
      </c>
      <c r="W342">
        <v>112.1</v>
      </c>
      <c r="X342">
        <v>110.1</v>
      </c>
      <c r="Y342">
        <v>109.9</v>
      </c>
      <c r="Z342">
        <v>109.2</v>
      </c>
      <c r="AA342">
        <v>111.6</v>
      </c>
      <c r="AB342">
        <v>108.1</v>
      </c>
      <c r="AC342">
        <v>110.1</v>
      </c>
      <c r="AD342">
        <v>115.5</v>
      </c>
    </row>
    <row r="343" spans="1:30" x14ac:dyDescent="0.3">
      <c r="A343" t="s">
        <v>40</v>
      </c>
      <c r="B343">
        <v>2013</v>
      </c>
      <c r="C343" t="s">
        <v>62</v>
      </c>
      <c r="D343">
        <v>120.5</v>
      </c>
      <c r="E343">
        <v>118.1</v>
      </c>
      <c r="F343">
        <v>128.5</v>
      </c>
      <c r="G343">
        <v>112.8</v>
      </c>
      <c r="H343">
        <v>103.4</v>
      </c>
      <c r="I343">
        <v>110.7</v>
      </c>
      <c r="J343">
        <v>144.80000000000001</v>
      </c>
      <c r="K343">
        <v>107.1</v>
      </c>
      <c r="L343">
        <v>98.6</v>
      </c>
      <c r="M343">
        <v>111.9</v>
      </c>
      <c r="N343">
        <v>112.1</v>
      </c>
      <c r="O343">
        <v>118.1</v>
      </c>
      <c r="P343">
        <v>117.8</v>
      </c>
      <c r="Q343">
        <v>115</v>
      </c>
      <c r="R343">
        <v>114.2</v>
      </c>
      <c r="S343">
        <v>110.9</v>
      </c>
      <c r="T343">
        <v>113.7</v>
      </c>
      <c r="U343" t="s">
        <v>63</v>
      </c>
      <c r="V343">
        <v>110.4</v>
      </c>
      <c r="W343">
        <v>111.3</v>
      </c>
      <c r="X343">
        <v>109</v>
      </c>
      <c r="Y343">
        <v>109.7</v>
      </c>
      <c r="Z343">
        <v>108.9</v>
      </c>
      <c r="AA343">
        <v>111.4</v>
      </c>
      <c r="AB343">
        <v>107.7</v>
      </c>
      <c r="AC343">
        <v>109.8</v>
      </c>
      <c r="AD343">
        <v>113.3</v>
      </c>
    </row>
    <row r="344" spans="1:30" x14ac:dyDescent="0.3">
      <c r="A344" t="s">
        <v>42</v>
      </c>
      <c r="B344">
        <v>2013</v>
      </c>
      <c r="C344" t="s">
        <v>62</v>
      </c>
      <c r="D344">
        <v>119.1</v>
      </c>
      <c r="E344">
        <v>116.7</v>
      </c>
      <c r="F344">
        <v>123.5</v>
      </c>
      <c r="G344">
        <v>113.4</v>
      </c>
      <c r="H344">
        <v>107.3</v>
      </c>
      <c r="I344">
        <v>113.3</v>
      </c>
      <c r="J344">
        <v>145.4</v>
      </c>
      <c r="K344">
        <v>108.7</v>
      </c>
      <c r="L344">
        <v>101.5</v>
      </c>
      <c r="M344">
        <v>110.5</v>
      </c>
      <c r="N344">
        <v>112.1</v>
      </c>
      <c r="O344">
        <v>117.4</v>
      </c>
      <c r="P344">
        <v>118.4</v>
      </c>
      <c r="Q344">
        <v>114</v>
      </c>
      <c r="R344">
        <v>115.2</v>
      </c>
      <c r="S344">
        <v>112.7</v>
      </c>
      <c r="T344">
        <v>114.8</v>
      </c>
      <c r="U344" t="s">
        <v>63</v>
      </c>
      <c r="V344">
        <v>111.9</v>
      </c>
      <c r="W344">
        <v>111.7</v>
      </c>
      <c r="X344">
        <v>109.7</v>
      </c>
      <c r="Y344">
        <v>109.8</v>
      </c>
      <c r="Z344">
        <v>109</v>
      </c>
      <c r="AA344">
        <v>111.5</v>
      </c>
      <c r="AB344">
        <v>107.9</v>
      </c>
      <c r="AC344">
        <v>110</v>
      </c>
      <c r="AD344">
        <v>114.5</v>
      </c>
    </row>
    <row r="345" spans="1:30" x14ac:dyDescent="0.3">
      <c r="A345" t="s">
        <v>37</v>
      </c>
      <c r="B345">
        <v>2014</v>
      </c>
      <c r="C345" t="s">
        <v>62</v>
      </c>
      <c r="D345">
        <v>122.4</v>
      </c>
      <c r="E345">
        <v>122.4</v>
      </c>
      <c r="F345">
        <v>121.8</v>
      </c>
      <c r="G345">
        <v>124.2</v>
      </c>
      <c r="H345">
        <v>110.2</v>
      </c>
      <c r="I345">
        <v>128.6</v>
      </c>
      <c r="J345">
        <v>140.30000000000001</v>
      </c>
      <c r="K345">
        <v>116.3</v>
      </c>
      <c r="L345">
        <v>102</v>
      </c>
      <c r="M345">
        <v>116</v>
      </c>
      <c r="N345">
        <v>117.3</v>
      </c>
      <c r="O345">
        <v>124.8</v>
      </c>
      <c r="P345">
        <v>123.3</v>
      </c>
      <c r="Q345">
        <v>121.7</v>
      </c>
      <c r="R345">
        <v>123.8</v>
      </c>
      <c r="S345">
        <v>120.6</v>
      </c>
      <c r="T345">
        <v>123.3</v>
      </c>
      <c r="U345" t="s">
        <v>39</v>
      </c>
      <c r="V345">
        <v>117.4</v>
      </c>
      <c r="W345">
        <v>118.2</v>
      </c>
      <c r="X345">
        <v>116.2</v>
      </c>
      <c r="Y345">
        <v>111.5</v>
      </c>
      <c r="Z345">
        <v>113.3</v>
      </c>
      <c r="AA345">
        <v>117.7</v>
      </c>
      <c r="AB345">
        <v>109.4</v>
      </c>
      <c r="AC345">
        <v>114.2</v>
      </c>
      <c r="AD345">
        <v>120.3</v>
      </c>
    </row>
    <row r="346" spans="1:30" x14ac:dyDescent="0.3">
      <c r="A346" t="s">
        <v>40</v>
      </c>
      <c r="B346">
        <v>2014</v>
      </c>
      <c r="C346" t="s">
        <v>62</v>
      </c>
      <c r="D346">
        <v>124</v>
      </c>
      <c r="E346">
        <v>124.7</v>
      </c>
      <c r="F346">
        <v>126.3</v>
      </c>
      <c r="G346">
        <v>124.9</v>
      </c>
      <c r="H346">
        <v>103</v>
      </c>
      <c r="I346">
        <v>122.3</v>
      </c>
      <c r="J346">
        <v>141</v>
      </c>
      <c r="K346">
        <v>120.1</v>
      </c>
      <c r="L346">
        <v>97.8</v>
      </c>
      <c r="M346">
        <v>125.4</v>
      </c>
      <c r="N346">
        <v>116.1</v>
      </c>
      <c r="O346">
        <v>127.6</v>
      </c>
      <c r="P346">
        <v>124</v>
      </c>
      <c r="Q346">
        <v>126.4</v>
      </c>
      <c r="R346">
        <v>120.7</v>
      </c>
      <c r="S346">
        <v>115.8</v>
      </c>
      <c r="T346">
        <v>120</v>
      </c>
      <c r="U346" t="s">
        <v>75</v>
      </c>
      <c r="V346">
        <v>113</v>
      </c>
      <c r="W346">
        <v>116.8</v>
      </c>
      <c r="X346">
        <v>113.2</v>
      </c>
      <c r="Y346">
        <v>108.8</v>
      </c>
      <c r="Z346">
        <v>114.3</v>
      </c>
      <c r="AA346">
        <v>120.7</v>
      </c>
      <c r="AB346">
        <v>110.4</v>
      </c>
      <c r="AC346">
        <v>113.4</v>
      </c>
      <c r="AD346">
        <v>118.4</v>
      </c>
    </row>
    <row r="347" spans="1:30" x14ac:dyDescent="0.3">
      <c r="A347" t="s">
        <v>42</v>
      </c>
      <c r="B347">
        <v>2014</v>
      </c>
      <c r="C347" t="s">
        <v>62</v>
      </c>
      <c r="D347">
        <v>122.9</v>
      </c>
      <c r="E347">
        <v>123.2</v>
      </c>
      <c r="F347">
        <v>123.5</v>
      </c>
      <c r="G347">
        <v>124.5</v>
      </c>
      <c r="H347">
        <v>107.6</v>
      </c>
      <c r="I347">
        <v>125.7</v>
      </c>
      <c r="J347">
        <v>140.5</v>
      </c>
      <c r="K347">
        <v>117.6</v>
      </c>
      <c r="L347">
        <v>100.6</v>
      </c>
      <c r="M347">
        <v>119.1</v>
      </c>
      <c r="N347">
        <v>116.8</v>
      </c>
      <c r="O347">
        <v>126.1</v>
      </c>
      <c r="P347">
        <v>123.6</v>
      </c>
      <c r="Q347">
        <v>123</v>
      </c>
      <c r="R347">
        <v>122.6</v>
      </c>
      <c r="S347">
        <v>118.6</v>
      </c>
      <c r="T347">
        <v>122</v>
      </c>
      <c r="U347" t="s">
        <v>75</v>
      </c>
      <c r="V347">
        <v>115.7</v>
      </c>
      <c r="W347">
        <v>117.5</v>
      </c>
      <c r="X347">
        <v>115.1</v>
      </c>
      <c r="Y347">
        <v>110.1</v>
      </c>
      <c r="Z347">
        <v>113.9</v>
      </c>
      <c r="AA347">
        <v>119.5</v>
      </c>
      <c r="AB347">
        <v>109.8</v>
      </c>
      <c r="AC347">
        <v>113.8</v>
      </c>
      <c r="AD347">
        <v>119.4</v>
      </c>
    </row>
    <row r="348" spans="1:30" x14ac:dyDescent="0.3">
      <c r="A348" t="s">
        <v>37</v>
      </c>
      <c r="B348">
        <v>2015</v>
      </c>
      <c r="C348" t="s">
        <v>62</v>
      </c>
      <c r="D348">
        <v>126.3</v>
      </c>
      <c r="E348">
        <v>131.30000000000001</v>
      </c>
      <c r="F348">
        <v>123.3</v>
      </c>
      <c r="G348">
        <v>129.80000000000001</v>
      </c>
      <c r="H348">
        <v>118.3</v>
      </c>
      <c r="I348">
        <v>131.6</v>
      </c>
      <c r="J348">
        <v>145.5</v>
      </c>
      <c r="K348">
        <v>162.1</v>
      </c>
      <c r="L348">
        <v>95.4</v>
      </c>
      <c r="M348">
        <v>128.9</v>
      </c>
      <c r="N348">
        <v>123.3</v>
      </c>
      <c r="O348">
        <v>135.1</v>
      </c>
      <c r="P348">
        <v>131.4</v>
      </c>
      <c r="Q348">
        <v>133.1</v>
      </c>
      <c r="R348">
        <v>132.5</v>
      </c>
      <c r="S348">
        <v>128.5</v>
      </c>
      <c r="T348">
        <v>131.9</v>
      </c>
      <c r="U348" t="s">
        <v>39</v>
      </c>
      <c r="V348">
        <v>125.7</v>
      </c>
      <c r="W348">
        <v>126</v>
      </c>
      <c r="X348">
        <v>123.1</v>
      </c>
      <c r="Y348">
        <v>114</v>
      </c>
      <c r="Z348">
        <v>121.6</v>
      </c>
      <c r="AA348">
        <v>125.6</v>
      </c>
      <c r="AB348">
        <v>114.1</v>
      </c>
      <c r="AC348">
        <v>119.8</v>
      </c>
      <c r="AD348">
        <v>127.9</v>
      </c>
    </row>
    <row r="349" spans="1:30" x14ac:dyDescent="0.3">
      <c r="A349" t="s">
        <v>40</v>
      </c>
      <c r="B349">
        <v>2015</v>
      </c>
      <c r="C349" t="s">
        <v>62</v>
      </c>
      <c r="D349">
        <v>124.3</v>
      </c>
      <c r="E349">
        <v>131.69999999999999</v>
      </c>
      <c r="F349">
        <v>127.1</v>
      </c>
      <c r="G349">
        <v>128.6</v>
      </c>
      <c r="H349">
        <v>110</v>
      </c>
      <c r="I349">
        <v>120.8</v>
      </c>
      <c r="J349">
        <v>149</v>
      </c>
      <c r="K349">
        <v>190.1</v>
      </c>
      <c r="L349">
        <v>92.7</v>
      </c>
      <c r="M349">
        <v>138.6</v>
      </c>
      <c r="N349">
        <v>120.2</v>
      </c>
      <c r="O349">
        <v>134.19999999999999</v>
      </c>
      <c r="P349">
        <v>131.5</v>
      </c>
      <c r="Q349">
        <v>138.19999999999999</v>
      </c>
      <c r="R349">
        <v>125.4</v>
      </c>
      <c r="S349">
        <v>119.5</v>
      </c>
      <c r="T349">
        <v>124.5</v>
      </c>
      <c r="U349" t="s">
        <v>85</v>
      </c>
      <c r="V349">
        <v>116</v>
      </c>
      <c r="W349">
        <v>121</v>
      </c>
      <c r="X349">
        <v>118.6</v>
      </c>
      <c r="Y349">
        <v>109.3</v>
      </c>
      <c r="Z349">
        <v>118.1</v>
      </c>
      <c r="AA349">
        <v>126.6</v>
      </c>
      <c r="AB349">
        <v>113.2</v>
      </c>
      <c r="AC349">
        <v>116.7</v>
      </c>
      <c r="AD349">
        <v>124</v>
      </c>
    </row>
    <row r="350" spans="1:30" x14ac:dyDescent="0.3">
      <c r="A350" t="s">
        <v>42</v>
      </c>
      <c r="B350">
        <v>2015</v>
      </c>
      <c r="C350" t="s">
        <v>62</v>
      </c>
      <c r="D350">
        <v>125.7</v>
      </c>
      <c r="E350">
        <v>131.4</v>
      </c>
      <c r="F350">
        <v>124.8</v>
      </c>
      <c r="G350">
        <v>129.4</v>
      </c>
      <c r="H350">
        <v>115.3</v>
      </c>
      <c r="I350">
        <v>126.6</v>
      </c>
      <c r="J350">
        <v>146.69999999999999</v>
      </c>
      <c r="K350">
        <v>171.5</v>
      </c>
      <c r="L350">
        <v>94.5</v>
      </c>
      <c r="M350">
        <v>132.1</v>
      </c>
      <c r="N350">
        <v>122</v>
      </c>
      <c r="O350">
        <v>134.69999999999999</v>
      </c>
      <c r="P350">
        <v>131.4</v>
      </c>
      <c r="Q350">
        <v>134.5</v>
      </c>
      <c r="R350">
        <v>129.69999999999999</v>
      </c>
      <c r="S350">
        <v>124.8</v>
      </c>
      <c r="T350">
        <v>129</v>
      </c>
      <c r="U350" t="s">
        <v>85</v>
      </c>
      <c r="V350">
        <v>122</v>
      </c>
      <c r="W350">
        <v>123.6</v>
      </c>
      <c r="X350">
        <v>121.4</v>
      </c>
      <c r="Y350">
        <v>111.5</v>
      </c>
      <c r="Z350">
        <v>119.6</v>
      </c>
      <c r="AA350">
        <v>126.2</v>
      </c>
      <c r="AB350">
        <v>113.7</v>
      </c>
      <c r="AC350">
        <v>118.3</v>
      </c>
      <c r="AD350">
        <v>126.1</v>
      </c>
    </row>
    <row r="351" spans="1:30" x14ac:dyDescent="0.3">
      <c r="A351" t="s">
        <v>37</v>
      </c>
      <c r="B351">
        <v>2016</v>
      </c>
      <c r="C351" t="s">
        <v>62</v>
      </c>
      <c r="D351">
        <v>132.6</v>
      </c>
      <c r="E351">
        <v>137.30000000000001</v>
      </c>
      <c r="F351">
        <v>131.6</v>
      </c>
      <c r="G351">
        <v>136.30000000000001</v>
      </c>
      <c r="H351">
        <v>121.6</v>
      </c>
      <c r="I351">
        <v>135.6</v>
      </c>
      <c r="J351">
        <v>127.5</v>
      </c>
      <c r="K351">
        <v>167.9</v>
      </c>
      <c r="L351">
        <v>113.8</v>
      </c>
      <c r="M351">
        <v>137.5</v>
      </c>
      <c r="N351">
        <v>129.1</v>
      </c>
      <c r="O351">
        <v>143.6</v>
      </c>
      <c r="P351">
        <v>134.69999999999999</v>
      </c>
      <c r="Q351">
        <v>142.4</v>
      </c>
      <c r="R351">
        <v>140.4</v>
      </c>
      <c r="S351">
        <v>135.19999999999999</v>
      </c>
      <c r="T351">
        <v>139.69999999999999</v>
      </c>
      <c r="U351" t="s">
        <v>39</v>
      </c>
      <c r="V351">
        <v>132</v>
      </c>
      <c r="W351">
        <v>132.9</v>
      </c>
      <c r="X351">
        <v>129.69999999999999</v>
      </c>
      <c r="Y351">
        <v>118.6</v>
      </c>
      <c r="Z351">
        <v>127.3</v>
      </c>
      <c r="AA351">
        <v>134.19999999999999</v>
      </c>
      <c r="AB351">
        <v>121.9</v>
      </c>
      <c r="AC351">
        <v>126.3</v>
      </c>
      <c r="AD351">
        <v>132.80000000000001</v>
      </c>
    </row>
    <row r="352" spans="1:30" x14ac:dyDescent="0.3">
      <c r="A352" t="s">
        <v>40</v>
      </c>
      <c r="B352">
        <v>2016</v>
      </c>
      <c r="C352" t="s">
        <v>62</v>
      </c>
      <c r="D352">
        <v>131.6</v>
      </c>
      <c r="E352">
        <v>138.19999999999999</v>
      </c>
      <c r="F352">
        <v>134.9</v>
      </c>
      <c r="G352">
        <v>133.1</v>
      </c>
      <c r="H352">
        <v>113.5</v>
      </c>
      <c r="I352">
        <v>129.30000000000001</v>
      </c>
      <c r="J352">
        <v>121.1</v>
      </c>
      <c r="K352">
        <v>170.3</v>
      </c>
      <c r="L352">
        <v>115.5</v>
      </c>
      <c r="M352">
        <v>145.5</v>
      </c>
      <c r="N352">
        <v>123.1</v>
      </c>
      <c r="O352">
        <v>140.9</v>
      </c>
      <c r="P352">
        <v>132.80000000000001</v>
      </c>
      <c r="Q352">
        <v>145</v>
      </c>
      <c r="R352">
        <v>130</v>
      </c>
      <c r="S352">
        <v>122.2</v>
      </c>
      <c r="T352">
        <v>128.80000000000001</v>
      </c>
      <c r="U352" t="s">
        <v>98</v>
      </c>
      <c r="V352">
        <v>117.8</v>
      </c>
      <c r="W352">
        <v>125</v>
      </c>
      <c r="X352">
        <v>122.3</v>
      </c>
      <c r="Y352">
        <v>113.7</v>
      </c>
      <c r="Z352">
        <v>121.8</v>
      </c>
      <c r="AA352">
        <v>132.30000000000001</v>
      </c>
      <c r="AB352">
        <v>119.9</v>
      </c>
      <c r="AC352">
        <v>121.4</v>
      </c>
      <c r="AD352">
        <v>127.6</v>
      </c>
    </row>
    <row r="353" spans="1:30" x14ac:dyDescent="0.3">
      <c r="A353" t="s">
        <v>42</v>
      </c>
      <c r="B353">
        <v>2016</v>
      </c>
      <c r="C353" t="s">
        <v>62</v>
      </c>
      <c r="D353">
        <v>132.30000000000001</v>
      </c>
      <c r="E353">
        <v>137.6</v>
      </c>
      <c r="F353">
        <v>132.9</v>
      </c>
      <c r="G353">
        <v>135.1</v>
      </c>
      <c r="H353">
        <v>118.6</v>
      </c>
      <c r="I353">
        <v>132.69999999999999</v>
      </c>
      <c r="J353">
        <v>125.3</v>
      </c>
      <c r="K353">
        <v>168.7</v>
      </c>
      <c r="L353">
        <v>114.4</v>
      </c>
      <c r="M353">
        <v>140.19999999999999</v>
      </c>
      <c r="N353">
        <v>126.6</v>
      </c>
      <c r="O353">
        <v>142.30000000000001</v>
      </c>
      <c r="P353">
        <v>134</v>
      </c>
      <c r="Q353">
        <v>143.1</v>
      </c>
      <c r="R353">
        <v>136.30000000000001</v>
      </c>
      <c r="S353">
        <v>129.80000000000001</v>
      </c>
      <c r="T353">
        <v>135.4</v>
      </c>
      <c r="U353" t="s">
        <v>98</v>
      </c>
      <c r="V353">
        <v>126.6</v>
      </c>
      <c r="W353">
        <v>129.19999999999999</v>
      </c>
      <c r="X353">
        <v>126.9</v>
      </c>
      <c r="Y353">
        <v>116</v>
      </c>
      <c r="Z353">
        <v>124.2</v>
      </c>
      <c r="AA353">
        <v>133.1</v>
      </c>
      <c r="AB353">
        <v>121.1</v>
      </c>
      <c r="AC353">
        <v>123.9</v>
      </c>
      <c r="AD353">
        <v>130.4</v>
      </c>
    </row>
    <row r="354" spans="1:30" x14ac:dyDescent="0.3">
      <c r="A354" t="s">
        <v>37</v>
      </c>
      <c r="B354">
        <v>2017</v>
      </c>
      <c r="C354" t="s">
        <v>62</v>
      </c>
      <c r="D354">
        <v>136.4</v>
      </c>
      <c r="E354">
        <v>143.69999999999999</v>
      </c>
      <c r="F354">
        <v>144.80000000000001</v>
      </c>
      <c r="G354">
        <v>141.9</v>
      </c>
      <c r="H354">
        <v>123.1</v>
      </c>
      <c r="I354">
        <v>147.19999999999999</v>
      </c>
      <c r="J354">
        <v>161</v>
      </c>
      <c r="K354">
        <v>133.80000000000001</v>
      </c>
      <c r="L354">
        <v>121.9</v>
      </c>
      <c r="M354">
        <v>135.80000000000001</v>
      </c>
      <c r="N354">
        <v>131.1</v>
      </c>
      <c r="O354">
        <v>151.4</v>
      </c>
      <c r="P354">
        <v>141.5</v>
      </c>
      <c r="Q354">
        <v>153.19999999999999</v>
      </c>
      <c r="R354">
        <v>148</v>
      </c>
      <c r="S354">
        <v>141.9</v>
      </c>
      <c r="T354">
        <v>147.19999999999999</v>
      </c>
      <c r="U354" t="s">
        <v>39</v>
      </c>
      <c r="V354">
        <v>142.6</v>
      </c>
      <c r="W354">
        <v>139.5</v>
      </c>
      <c r="X354">
        <v>136.1</v>
      </c>
      <c r="Y354">
        <v>122</v>
      </c>
      <c r="Z354">
        <v>133.4</v>
      </c>
      <c r="AA354">
        <v>141.1</v>
      </c>
      <c r="AB354">
        <v>127.8</v>
      </c>
      <c r="AC354">
        <v>131.9</v>
      </c>
      <c r="AD354">
        <v>139.80000000000001</v>
      </c>
    </row>
    <row r="355" spans="1:30" x14ac:dyDescent="0.3">
      <c r="A355" t="s">
        <v>40</v>
      </c>
      <c r="B355">
        <v>2017</v>
      </c>
      <c r="C355" t="s">
        <v>62</v>
      </c>
      <c r="D355">
        <v>134.4</v>
      </c>
      <c r="E355">
        <v>142.6</v>
      </c>
      <c r="F355">
        <v>145.9</v>
      </c>
      <c r="G355">
        <v>139.5</v>
      </c>
      <c r="H355">
        <v>115.9</v>
      </c>
      <c r="I355">
        <v>135</v>
      </c>
      <c r="J355">
        <v>163.19999999999999</v>
      </c>
      <c r="K355">
        <v>119.8</v>
      </c>
      <c r="L355">
        <v>120.7</v>
      </c>
      <c r="M355">
        <v>139.69999999999999</v>
      </c>
      <c r="N355">
        <v>125.7</v>
      </c>
      <c r="O355">
        <v>146.30000000000001</v>
      </c>
      <c r="P355">
        <v>138.80000000000001</v>
      </c>
      <c r="Q355">
        <v>157</v>
      </c>
      <c r="R355">
        <v>135.6</v>
      </c>
      <c r="S355">
        <v>125.6</v>
      </c>
      <c r="T355">
        <v>134</v>
      </c>
      <c r="U355" t="s">
        <v>110</v>
      </c>
      <c r="V355">
        <v>126.8</v>
      </c>
      <c r="W355">
        <v>129.30000000000001</v>
      </c>
      <c r="X355">
        <v>128.19999999999999</v>
      </c>
      <c r="Y355">
        <v>115.3</v>
      </c>
      <c r="Z355">
        <v>125.6</v>
      </c>
      <c r="AA355">
        <v>136.69999999999999</v>
      </c>
      <c r="AB355">
        <v>124.6</v>
      </c>
      <c r="AC355">
        <v>125.1</v>
      </c>
      <c r="AD355">
        <v>134.1</v>
      </c>
    </row>
    <row r="356" spans="1:30" x14ac:dyDescent="0.3">
      <c r="A356" t="s">
        <v>42</v>
      </c>
      <c r="B356">
        <v>2017</v>
      </c>
      <c r="C356" t="s">
        <v>62</v>
      </c>
      <c r="D356">
        <v>135.80000000000001</v>
      </c>
      <c r="E356">
        <v>143.30000000000001</v>
      </c>
      <c r="F356">
        <v>145.19999999999999</v>
      </c>
      <c r="G356">
        <v>141</v>
      </c>
      <c r="H356">
        <v>120.5</v>
      </c>
      <c r="I356">
        <v>141.5</v>
      </c>
      <c r="J356">
        <v>161.69999999999999</v>
      </c>
      <c r="K356">
        <v>129.1</v>
      </c>
      <c r="L356">
        <v>121.5</v>
      </c>
      <c r="M356">
        <v>137.1</v>
      </c>
      <c r="N356">
        <v>128.80000000000001</v>
      </c>
      <c r="O356">
        <v>149</v>
      </c>
      <c r="P356">
        <v>140.5</v>
      </c>
      <c r="Q356">
        <v>154.19999999999999</v>
      </c>
      <c r="R356">
        <v>143.1</v>
      </c>
      <c r="S356">
        <v>135.1</v>
      </c>
      <c r="T356">
        <v>142</v>
      </c>
      <c r="U356" t="s">
        <v>110</v>
      </c>
      <c r="V356">
        <v>136.6</v>
      </c>
      <c r="W356">
        <v>134.69999999999999</v>
      </c>
      <c r="X356">
        <v>133.1</v>
      </c>
      <c r="Y356">
        <v>118.5</v>
      </c>
      <c r="Z356">
        <v>129</v>
      </c>
      <c r="AA356">
        <v>138.5</v>
      </c>
      <c r="AB356">
        <v>126.5</v>
      </c>
      <c r="AC356">
        <v>128.6</v>
      </c>
      <c r="AD356">
        <v>137.19999999999999</v>
      </c>
    </row>
    <row r="357" spans="1:30" x14ac:dyDescent="0.3">
      <c r="A357" t="s">
        <v>37</v>
      </c>
      <c r="B357">
        <v>2018</v>
      </c>
      <c r="C357" t="s">
        <v>62</v>
      </c>
      <c r="D357">
        <v>137.1</v>
      </c>
      <c r="E357">
        <v>151.9</v>
      </c>
      <c r="F357">
        <v>137.4</v>
      </c>
      <c r="G357">
        <v>142.4</v>
      </c>
      <c r="H357">
        <v>124.2</v>
      </c>
      <c r="I357">
        <v>140.19999999999999</v>
      </c>
      <c r="J357">
        <v>136.6</v>
      </c>
      <c r="K357">
        <v>120.9</v>
      </c>
      <c r="L357">
        <v>109.9</v>
      </c>
      <c r="M357">
        <v>140.19999999999999</v>
      </c>
      <c r="N357">
        <v>137.80000000000001</v>
      </c>
      <c r="O357">
        <v>156</v>
      </c>
      <c r="P357">
        <v>138.5</v>
      </c>
      <c r="Q357">
        <v>162.4</v>
      </c>
      <c r="R357">
        <v>151.6</v>
      </c>
      <c r="S357">
        <v>145.9</v>
      </c>
      <c r="T357">
        <v>150.80000000000001</v>
      </c>
      <c r="U357" t="s">
        <v>39</v>
      </c>
      <c r="V357">
        <v>149</v>
      </c>
      <c r="W357">
        <v>149.5</v>
      </c>
      <c r="X357">
        <v>149.6</v>
      </c>
      <c r="Y357">
        <v>128.9</v>
      </c>
      <c r="Z357">
        <v>143.30000000000001</v>
      </c>
      <c r="AA357">
        <v>155.1</v>
      </c>
      <c r="AB357">
        <v>133.19999999999999</v>
      </c>
      <c r="AC357">
        <v>141.6</v>
      </c>
      <c r="AD357">
        <v>141.9</v>
      </c>
    </row>
    <row r="358" spans="1:30" x14ac:dyDescent="0.3">
      <c r="A358" t="s">
        <v>40</v>
      </c>
      <c r="B358">
        <v>2018</v>
      </c>
      <c r="C358" t="s">
        <v>62</v>
      </c>
      <c r="D358">
        <v>138.5</v>
      </c>
      <c r="E358">
        <v>147.80000000000001</v>
      </c>
      <c r="F358">
        <v>141.1</v>
      </c>
      <c r="G358">
        <v>141.6</v>
      </c>
      <c r="H358">
        <v>118.1</v>
      </c>
      <c r="I358">
        <v>138.5</v>
      </c>
      <c r="J358">
        <v>132.4</v>
      </c>
      <c r="K358">
        <v>117.5</v>
      </c>
      <c r="L358">
        <v>111</v>
      </c>
      <c r="M358">
        <v>141.5</v>
      </c>
      <c r="N358">
        <v>128.1</v>
      </c>
      <c r="O358">
        <v>152.9</v>
      </c>
      <c r="P358">
        <v>137.6</v>
      </c>
      <c r="Q358">
        <v>164.6</v>
      </c>
      <c r="R358">
        <v>142.69999999999999</v>
      </c>
      <c r="S358">
        <v>130.30000000000001</v>
      </c>
      <c r="T358">
        <v>140.80000000000001</v>
      </c>
      <c r="U358" t="s">
        <v>122</v>
      </c>
      <c r="V358">
        <v>132.4</v>
      </c>
      <c r="W358">
        <v>136.19999999999999</v>
      </c>
      <c r="X358">
        <v>137.30000000000001</v>
      </c>
      <c r="Y358">
        <v>118.8</v>
      </c>
      <c r="Z358">
        <v>131.69999999999999</v>
      </c>
      <c r="AA358">
        <v>146.5</v>
      </c>
      <c r="AB358">
        <v>130.80000000000001</v>
      </c>
      <c r="AC358">
        <v>131.69999999999999</v>
      </c>
      <c r="AD358">
        <v>138</v>
      </c>
    </row>
    <row r="359" spans="1:30" x14ac:dyDescent="0.3">
      <c r="A359" t="s">
        <v>42</v>
      </c>
      <c r="B359">
        <v>2018</v>
      </c>
      <c r="C359" t="s">
        <v>62</v>
      </c>
      <c r="D359">
        <v>137.5</v>
      </c>
      <c r="E359">
        <v>150.5</v>
      </c>
      <c r="F359">
        <v>138.80000000000001</v>
      </c>
      <c r="G359">
        <v>142.1</v>
      </c>
      <c r="H359">
        <v>122</v>
      </c>
      <c r="I359">
        <v>139.4</v>
      </c>
      <c r="J359">
        <v>135.19999999999999</v>
      </c>
      <c r="K359">
        <v>119.8</v>
      </c>
      <c r="L359">
        <v>110.3</v>
      </c>
      <c r="M359">
        <v>140.6</v>
      </c>
      <c r="N359">
        <v>133.80000000000001</v>
      </c>
      <c r="O359">
        <v>154.6</v>
      </c>
      <c r="P359">
        <v>138.19999999999999</v>
      </c>
      <c r="Q359">
        <v>163</v>
      </c>
      <c r="R359">
        <v>148.1</v>
      </c>
      <c r="S359">
        <v>139.4</v>
      </c>
      <c r="T359">
        <v>146.80000000000001</v>
      </c>
      <c r="U359" t="s">
        <v>122</v>
      </c>
      <c r="V359">
        <v>142.69999999999999</v>
      </c>
      <c r="W359">
        <v>143.19999999999999</v>
      </c>
      <c r="X359">
        <v>144.9</v>
      </c>
      <c r="Y359">
        <v>123.6</v>
      </c>
      <c r="Z359">
        <v>136.80000000000001</v>
      </c>
      <c r="AA359">
        <v>150.1</v>
      </c>
      <c r="AB359">
        <v>132.19999999999999</v>
      </c>
      <c r="AC359">
        <v>136.80000000000001</v>
      </c>
      <c r="AD359">
        <v>140.1</v>
      </c>
    </row>
    <row r="360" spans="1:30" x14ac:dyDescent="0.3">
      <c r="A360" t="s">
        <v>37</v>
      </c>
      <c r="B360">
        <v>2019</v>
      </c>
      <c r="C360" t="s">
        <v>62</v>
      </c>
      <c r="D360">
        <v>142.80000000000001</v>
      </c>
      <c r="E360">
        <v>165.3</v>
      </c>
      <c r="F360">
        <v>149.5</v>
      </c>
      <c r="G360">
        <v>148.69999999999999</v>
      </c>
      <c r="H360">
        <v>127.5</v>
      </c>
      <c r="I360">
        <v>144.30000000000001</v>
      </c>
      <c r="J360">
        <v>209.5</v>
      </c>
      <c r="K360">
        <v>138.80000000000001</v>
      </c>
      <c r="L360">
        <v>113.6</v>
      </c>
      <c r="M360">
        <v>149.1</v>
      </c>
      <c r="N360">
        <v>139.30000000000001</v>
      </c>
      <c r="O360">
        <v>158.30000000000001</v>
      </c>
      <c r="P360">
        <v>154.30000000000001</v>
      </c>
      <c r="Q360">
        <v>167.8</v>
      </c>
      <c r="R360">
        <v>152.6</v>
      </c>
      <c r="S360">
        <v>147.30000000000001</v>
      </c>
      <c r="T360">
        <v>151.9</v>
      </c>
      <c r="U360" t="s">
        <v>39</v>
      </c>
      <c r="V360">
        <v>149.9</v>
      </c>
      <c r="W360">
        <v>151.19999999999999</v>
      </c>
      <c r="X360">
        <v>154.80000000000001</v>
      </c>
      <c r="Y360">
        <v>135</v>
      </c>
      <c r="Z360">
        <v>149.5</v>
      </c>
      <c r="AA360">
        <v>161.1</v>
      </c>
      <c r="AB360">
        <v>140.6</v>
      </c>
      <c r="AC360">
        <v>147.1</v>
      </c>
      <c r="AD360">
        <v>152.30000000000001</v>
      </c>
    </row>
    <row r="361" spans="1:30" x14ac:dyDescent="0.3">
      <c r="A361" t="s">
        <v>40</v>
      </c>
      <c r="B361">
        <v>2019</v>
      </c>
      <c r="C361" t="s">
        <v>62</v>
      </c>
      <c r="D361">
        <v>144.9</v>
      </c>
      <c r="E361">
        <v>164.5</v>
      </c>
      <c r="F361">
        <v>153.69999999999999</v>
      </c>
      <c r="G361">
        <v>147.5</v>
      </c>
      <c r="H361">
        <v>122.7</v>
      </c>
      <c r="I361">
        <v>147.19999999999999</v>
      </c>
      <c r="J361">
        <v>231.5</v>
      </c>
      <c r="K361">
        <v>137.19999999999999</v>
      </c>
      <c r="L361">
        <v>114.7</v>
      </c>
      <c r="M361">
        <v>148</v>
      </c>
      <c r="N361">
        <v>130.80000000000001</v>
      </c>
      <c r="O361">
        <v>157.69999999999999</v>
      </c>
      <c r="P361">
        <v>156.30000000000001</v>
      </c>
      <c r="Q361">
        <v>170.4</v>
      </c>
      <c r="R361">
        <v>146.80000000000001</v>
      </c>
      <c r="S361">
        <v>132.80000000000001</v>
      </c>
      <c r="T361">
        <v>144.6</v>
      </c>
      <c r="U361" t="s">
        <v>133</v>
      </c>
      <c r="V361">
        <v>133.6</v>
      </c>
      <c r="W361">
        <v>139.80000000000001</v>
      </c>
      <c r="X361">
        <v>143.19999999999999</v>
      </c>
      <c r="Y361">
        <v>125.2</v>
      </c>
      <c r="Z361">
        <v>136.80000000000001</v>
      </c>
      <c r="AA361">
        <v>151.9</v>
      </c>
      <c r="AB361">
        <v>140.19999999999999</v>
      </c>
      <c r="AC361">
        <v>137.69999999999999</v>
      </c>
      <c r="AD361">
        <v>148.30000000000001</v>
      </c>
    </row>
    <row r="362" spans="1:30" x14ac:dyDescent="0.3">
      <c r="A362" t="s">
        <v>42</v>
      </c>
      <c r="B362">
        <v>2019</v>
      </c>
      <c r="C362" t="s">
        <v>62</v>
      </c>
      <c r="D362">
        <v>143.5</v>
      </c>
      <c r="E362">
        <v>165</v>
      </c>
      <c r="F362">
        <v>151.1</v>
      </c>
      <c r="G362">
        <v>148.30000000000001</v>
      </c>
      <c r="H362">
        <v>125.7</v>
      </c>
      <c r="I362">
        <v>145.69999999999999</v>
      </c>
      <c r="J362">
        <v>217</v>
      </c>
      <c r="K362">
        <v>138.30000000000001</v>
      </c>
      <c r="L362">
        <v>114</v>
      </c>
      <c r="M362">
        <v>148.69999999999999</v>
      </c>
      <c r="N362">
        <v>135.80000000000001</v>
      </c>
      <c r="O362">
        <v>158</v>
      </c>
      <c r="P362">
        <v>155</v>
      </c>
      <c r="Q362">
        <v>168.5</v>
      </c>
      <c r="R362">
        <v>150.30000000000001</v>
      </c>
      <c r="S362">
        <v>141.30000000000001</v>
      </c>
      <c r="T362">
        <v>149</v>
      </c>
      <c r="U362" t="s">
        <v>133</v>
      </c>
      <c r="V362">
        <v>143.69999999999999</v>
      </c>
      <c r="W362">
        <v>145.80000000000001</v>
      </c>
      <c r="X362">
        <v>150.4</v>
      </c>
      <c r="Y362">
        <v>129.80000000000001</v>
      </c>
      <c r="Z362">
        <v>142.30000000000001</v>
      </c>
      <c r="AA362">
        <v>155.69999999999999</v>
      </c>
      <c r="AB362">
        <v>140.4</v>
      </c>
      <c r="AC362">
        <v>142.5</v>
      </c>
      <c r="AD362">
        <v>150.4</v>
      </c>
    </row>
    <row r="363" spans="1:30" x14ac:dyDescent="0.3">
      <c r="A363" t="s">
        <v>37</v>
      </c>
      <c r="B363">
        <v>2020</v>
      </c>
      <c r="C363" t="s">
        <v>62</v>
      </c>
      <c r="D363">
        <v>144.6</v>
      </c>
      <c r="E363">
        <v>188.5</v>
      </c>
      <c r="F363">
        <v>173.4</v>
      </c>
      <c r="G363">
        <v>154</v>
      </c>
      <c r="H363">
        <v>150</v>
      </c>
      <c r="I363">
        <v>145.9</v>
      </c>
      <c r="J363">
        <v>225.2</v>
      </c>
      <c r="K363">
        <v>159.5</v>
      </c>
      <c r="L363">
        <v>114.4</v>
      </c>
      <c r="M363">
        <v>163.5</v>
      </c>
      <c r="N363">
        <v>153.4</v>
      </c>
      <c r="O363">
        <v>163.6</v>
      </c>
      <c r="P363">
        <v>164.5</v>
      </c>
      <c r="Q363">
        <v>183.6</v>
      </c>
      <c r="R363">
        <v>157</v>
      </c>
      <c r="S363">
        <v>151.6</v>
      </c>
      <c r="T363">
        <v>156.30000000000001</v>
      </c>
      <c r="U363" t="s">
        <v>39</v>
      </c>
      <c r="V363">
        <v>148.69999999999999</v>
      </c>
      <c r="W363">
        <v>153.4</v>
      </c>
      <c r="X363">
        <v>161.6</v>
      </c>
      <c r="Y363">
        <v>146.4</v>
      </c>
      <c r="Z363">
        <v>153.9</v>
      </c>
      <c r="AA363">
        <v>162.9</v>
      </c>
      <c r="AB363">
        <v>156.6</v>
      </c>
      <c r="AC363">
        <v>155.19999999999999</v>
      </c>
      <c r="AD363">
        <v>160.69999999999999</v>
      </c>
    </row>
    <row r="364" spans="1:30" x14ac:dyDescent="0.3">
      <c r="A364" t="s">
        <v>40</v>
      </c>
      <c r="B364">
        <v>2020</v>
      </c>
      <c r="C364" t="s">
        <v>62</v>
      </c>
      <c r="D364">
        <v>149</v>
      </c>
      <c r="E364">
        <v>195.7</v>
      </c>
      <c r="F364">
        <v>178.3</v>
      </c>
      <c r="G364">
        <v>154.19999999999999</v>
      </c>
      <c r="H364">
        <v>140.69999999999999</v>
      </c>
      <c r="I364">
        <v>149.69999999999999</v>
      </c>
      <c r="J364">
        <v>240.9</v>
      </c>
      <c r="K364">
        <v>161.5</v>
      </c>
      <c r="L364">
        <v>117.1</v>
      </c>
      <c r="M364">
        <v>161.9</v>
      </c>
      <c r="N364">
        <v>143.30000000000001</v>
      </c>
      <c r="O364">
        <v>166.1</v>
      </c>
      <c r="P364">
        <v>167</v>
      </c>
      <c r="Q364">
        <v>190.2</v>
      </c>
      <c r="R364">
        <v>151.9</v>
      </c>
      <c r="S364">
        <v>136.69999999999999</v>
      </c>
      <c r="T364">
        <v>149.6</v>
      </c>
      <c r="U364" t="s">
        <v>143</v>
      </c>
      <c r="V364">
        <v>137.9</v>
      </c>
      <c r="W364">
        <v>145.5</v>
      </c>
      <c r="X364">
        <v>152.9</v>
      </c>
      <c r="Y364">
        <v>135.5</v>
      </c>
      <c r="Z364">
        <v>144.30000000000001</v>
      </c>
      <c r="AA364">
        <v>156.9</v>
      </c>
      <c r="AB364">
        <v>157.9</v>
      </c>
      <c r="AC364">
        <v>146.9</v>
      </c>
      <c r="AD364">
        <v>156.9</v>
      </c>
    </row>
    <row r="365" spans="1:30" x14ac:dyDescent="0.3">
      <c r="A365" t="s">
        <v>42</v>
      </c>
      <c r="B365">
        <v>2020</v>
      </c>
      <c r="C365" t="s">
        <v>62</v>
      </c>
      <c r="D365">
        <v>146</v>
      </c>
      <c r="E365">
        <v>191</v>
      </c>
      <c r="F365">
        <v>175.3</v>
      </c>
      <c r="G365">
        <v>154.1</v>
      </c>
      <c r="H365">
        <v>146.6</v>
      </c>
      <c r="I365">
        <v>147.69999999999999</v>
      </c>
      <c r="J365">
        <v>230.5</v>
      </c>
      <c r="K365">
        <v>160.19999999999999</v>
      </c>
      <c r="L365">
        <v>115.3</v>
      </c>
      <c r="M365">
        <v>163</v>
      </c>
      <c r="N365">
        <v>149.19999999999999</v>
      </c>
      <c r="O365">
        <v>164.8</v>
      </c>
      <c r="P365">
        <v>165.4</v>
      </c>
      <c r="Q365">
        <v>185.4</v>
      </c>
      <c r="R365">
        <v>155</v>
      </c>
      <c r="S365">
        <v>145.4</v>
      </c>
      <c r="T365">
        <v>153.6</v>
      </c>
      <c r="U365" t="s">
        <v>143</v>
      </c>
      <c r="V365">
        <v>144.6</v>
      </c>
      <c r="W365">
        <v>149.69999999999999</v>
      </c>
      <c r="X365">
        <v>158.30000000000001</v>
      </c>
      <c r="Y365">
        <v>140.69999999999999</v>
      </c>
      <c r="Z365">
        <v>148.5</v>
      </c>
      <c r="AA365">
        <v>159.4</v>
      </c>
      <c r="AB365">
        <v>157.1</v>
      </c>
      <c r="AC365">
        <v>151.19999999999999</v>
      </c>
      <c r="AD365">
        <v>158.9</v>
      </c>
    </row>
    <row r="366" spans="1:30" x14ac:dyDescent="0.3">
      <c r="A366" t="s">
        <v>37</v>
      </c>
      <c r="B366">
        <v>2021</v>
      </c>
      <c r="C366" t="s">
        <v>62</v>
      </c>
      <c r="D366">
        <v>147.4</v>
      </c>
      <c r="E366">
        <v>197</v>
      </c>
      <c r="F366">
        <v>176.5</v>
      </c>
      <c r="G366">
        <v>159.80000000000001</v>
      </c>
      <c r="H366">
        <v>195.8</v>
      </c>
      <c r="I366">
        <v>152</v>
      </c>
      <c r="J366">
        <v>172.3</v>
      </c>
      <c r="K366">
        <v>164.5</v>
      </c>
      <c r="L366">
        <v>120.6</v>
      </c>
      <c r="M366">
        <v>171.7</v>
      </c>
      <c r="N366">
        <v>169.7</v>
      </c>
      <c r="O366">
        <v>175.1</v>
      </c>
      <c r="P366">
        <v>165.8</v>
      </c>
      <c r="Q366">
        <v>190.8</v>
      </c>
      <c r="R366">
        <v>171.8</v>
      </c>
      <c r="S366">
        <v>167.3</v>
      </c>
      <c r="T366">
        <v>171.2</v>
      </c>
      <c r="U366" t="s">
        <v>39</v>
      </c>
      <c r="V366">
        <v>165.6</v>
      </c>
      <c r="W366">
        <v>163.9</v>
      </c>
      <c r="X366">
        <v>174</v>
      </c>
      <c r="Y366">
        <v>160.1</v>
      </c>
      <c r="Z366">
        <v>164.5</v>
      </c>
      <c r="AA366">
        <v>169.7</v>
      </c>
      <c r="AB366">
        <v>162.80000000000001</v>
      </c>
      <c r="AC366">
        <v>166</v>
      </c>
      <c r="AD366">
        <v>167</v>
      </c>
    </row>
    <row r="367" spans="1:30" x14ac:dyDescent="0.3">
      <c r="A367" t="s">
        <v>40</v>
      </c>
      <c r="B367">
        <v>2021</v>
      </c>
      <c r="C367" t="s">
        <v>62</v>
      </c>
      <c r="D367">
        <v>151.6</v>
      </c>
      <c r="E367">
        <v>202.2</v>
      </c>
      <c r="F367">
        <v>180</v>
      </c>
      <c r="G367">
        <v>160</v>
      </c>
      <c r="H367">
        <v>173.5</v>
      </c>
      <c r="I367">
        <v>158.30000000000001</v>
      </c>
      <c r="J367">
        <v>219.5</v>
      </c>
      <c r="K367">
        <v>164.2</v>
      </c>
      <c r="L367">
        <v>121.9</v>
      </c>
      <c r="M367">
        <v>168.2</v>
      </c>
      <c r="N367">
        <v>156.5</v>
      </c>
      <c r="O367">
        <v>178.2</v>
      </c>
      <c r="P367">
        <v>172.2</v>
      </c>
      <c r="Q367">
        <v>196.8</v>
      </c>
      <c r="R367">
        <v>163.30000000000001</v>
      </c>
      <c r="S367">
        <v>146.69999999999999</v>
      </c>
      <c r="T367">
        <v>160.69999999999999</v>
      </c>
      <c r="U367" t="s">
        <v>155</v>
      </c>
      <c r="V367">
        <v>161.69999999999999</v>
      </c>
      <c r="W367">
        <v>156</v>
      </c>
      <c r="X367">
        <v>165.1</v>
      </c>
      <c r="Y367">
        <v>151.80000000000001</v>
      </c>
      <c r="Z367">
        <v>157.6</v>
      </c>
      <c r="AA367">
        <v>160.6</v>
      </c>
      <c r="AB367">
        <v>162.4</v>
      </c>
      <c r="AC367">
        <v>157.80000000000001</v>
      </c>
      <c r="AD367">
        <v>165.2</v>
      </c>
    </row>
    <row r="368" spans="1:30" x14ac:dyDescent="0.3">
      <c r="A368" t="s">
        <v>42</v>
      </c>
      <c r="B368">
        <v>2021</v>
      </c>
      <c r="C368" t="s">
        <v>62</v>
      </c>
      <c r="D368">
        <v>148.69999999999999</v>
      </c>
      <c r="E368">
        <v>198.8</v>
      </c>
      <c r="F368">
        <v>177.9</v>
      </c>
      <c r="G368">
        <v>159.9</v>
      </c>
      <c r="H368">
        <v>187.6</v>
      </c>
      <c r="I368">
        <v>154.9</v>
      </c>
      <c r="J368">
        <v>188.3</v>
      </c>
      <c r="K368">
        <v>164.4</v>
      </c>
      <c r="L368">
        <v>121</v>
      </c>
      <c r="M368">
        <v>170.5</v>
      </c>
      <c r="N368">
        <v>164.2</v>
      </c>
      <c r="O368">
        <v>176.5</v>
      </c>
      <c r="P368">
        <v>168.2</v>
      </c>
      <c r="Q368">
        <v>192.4</v>
      </c>
      <c r="R368">
        <v>168.5</v>
      </c>
      <c r="S368">
        <v>158.69999999999999</v>
      </c>
      <c r="T368">
        <v>167</v>
      </c>
      <c r="U368" t="s">
        <v>155</v>
      </c>
      <c r="V368">
        <v>164.1</v>
      </c>
      <c r="W368">
        <v>160.19999999999999</v>
      </c>
      <c r="X368">
        <v>170.6</v>
      </c>
      <c r="Y368">
        <v>155.69999999999999</v>
      </c>
      <c r="Z368">
        <v>160.6</v>
      </c>
      <c r="AA368">
        <v>164.4</v>
      </c>
      <c r="AB368">
        <v>162.6</v>
      </c>
      <c r="AC368">
        <v>162</v>
      </c>
      <c r="AD368">
        <v>166.2</v>
      </c>
    </row>
    <row r="369" spans="1:30" x14ac:dyDescent="0.3">
      <c r="A369" t="s">
        <v>37</v>
      </c>
      <c r="B369">
        <v>2022</v>
      </c>
      <c r="C369" t="s">
        <v>62</v>
      </c>
      <c r="D369">
        <v>168.8</v>
      </c>
      <c r="E369">
        <v>206.9</v>
      </c>
      <c r="F369">
        <v>189.1</v>
      </c>
      <c r="G369">
        <v>173.4</v>
      </c>
      <c r="H369">
        <v>193.9</v>
      </c>
      <c r="I369">
        <v>156.69999999999999</v>
      </c>
      <c r="J369">
        <v>150.19999999999999</v>
      </c>
      <c r="K369">
        <v>170.5</v>
      </c>
      <c r="L369">
        <v>121.2</v>
      </c>
      <c r="M369">
        <v>207.5</v>
      </c>
      <c r="N369">
        <v>176.8</v>
      </c>
      <c r="O369">
        <v>187.7</v>
      </c>
      <c r="P369">
        <v>174.4</v>
      </c>
      <c r="Q369">
        <v>195.9</v>
      </c>
      <c r="R369">
        <v>188.1</v>
      </c>
      <c r="S369">
        <v>185.9</v>
      </c>
      <c r="T369">
        <v>187.8</v>
      </c>
      <c r="U369" t="s">
        <v>39</v>
      </c>
      <c r="V369">
        <v>182.8</v>
      </c>
      <c r="W369">
        <v>176.4</v>
      </c>
      <c r="X369">
        <v>183.5</v>
      </c>
      <c r="Y369">
        <v>167.8</v>
      </c>
      <c r="Z369">
        <v>171.2</v>
      </c>
      <c r="AA369">
        <v>177.3</v>
      </c>
      <c r="AB369">
        <v>175.7</v>
      </c>
      <c r="AC369">
        <v>175.5</v>
      </c>
      <c r="AD369">
        <v>177.1</v>
      </c>
    </row>
    <row r="370" spans="1:30" x14ac:dyDescent="0.3">
      <c r="A370" t="s">
        <v>40</v>
      </c>
      <c r="B370">
        <v>2022</v>
      </c>
      <c r="C370" t="s">
        <v>62</v>
      </c>
      <c r="D370">
        <v>170.2</v>
      </c>
      <c r="E370">
        <v>212.9</v>
      </c>
      <c r="F370">
        <v>191.9</v>
      </c>
      <c r="G370">
        <v>173.9</v>
      </c>
      <c r="H370">
        <v>179.1</v>
      </c>
      <c r="I370">
        <v>159.5</v>
      </c>
      <c r="J370">
        <v>178.7</v>
      </c>
      <c r="K370">
        <v>171.3</v>
      </c>
      <c r="L370">
        <v>123.1</v>
      </c>
      <c r="M370">
        <v>200.5</v>
      </c>
      <c r="N370">
        <v>162.80000000000001</v>
      </c>
      <c r="O370">
        <v>193.3</v>
      </c>
      <c r="P370">
        <v>178.6</v>
      </c>
      <c r="Q370">
        <v>201.1</v>
      </c>
      <c r="R370">
        <v>177.7</v>
      </c>
      <c r="S370">
        <v>164.5</v>
      </c>
      <c r="T370">
        <v>175.7</v>
      </c>
      <c r="U370" t="s">
        <v>167</v>
      </c>
      <c r="V370">
        <v>180.6</v>
      </c>
      <c r="W370">
        <v>167.3</v>
      </c>
      <c r="X370">
        <v>177.2</v>
      </c>
      <c r="Y370">
        <v>159.4</v>
      </c>
      <c r="Z370">
        <v>167.1</v>
      </c>
      <c r="AA370">
        <v>171.8</v>
      </c>
      <c r="AB370">
        <v>176</v>
      </c>
      <c r="AC370">
        <v>168.2</v>
      </c>
      <c r="AD370">
        <v>174.1</v>
      </c>
    </row>
    <row r="371" spans="1:30" x14ac:dyDescent="0.3">
      <c r="A371" t="s">
        <v>42</v>
      </c>
      <c r="B371">
        <v>2022</v>
      </c>
      <c r="C371" t="s">
        <v>62</v>
      </c>
      <c r="D371">
        <v>169.2</v>
      </c>
      <c r="E371">
        <v>209</v>
      </c>
      <c r="F371">
        <v>190.2</v>
      </c>
      <c r="G371">
        <v>173.6</v>
      </c>
      <c r="H371">
        <v>188.5</v>
      </c>
      <c r="I371">
        <v>158</v>
      </c>
      <c r="J371">
        <v>159.9</v>
      </c>
      <c r="K371">
        <v>170.8</v>
      </c>
      <c r="L371">
        <v>121.8</v>
      </c>
      <c r="M371">
        <v>205.2</v>
      </c>
      <c r="N371">
        <v>171</v>
      </c>
      <c r="O371">
        <v>190.3</v>
      </c>
      <c r="P371">
        <v>175.9</v>
      </c>
      <c r="Q371">
        <v>197.3</v>
      </c>
      <c r="R371">
        <v>184</v>
      </c>
      <c r="S371">
        <v>177</v>
      </c>
      <c r="T371">
        <v>183</v>
      </c>
      <c r="U371" t="s">
        <v>167</v>
      </c>
      <c r="V371">
        <v>182</v>
      </c>
      <c r="W371">
        <v>172.1</v>
      </c>
      <c r="X371">
        <v>181.1</v>
      </c>
      <c r="Y371">
        <v>163.4</v>
      </c>
      <c r="Z371">
        <v>168.9</v>
      </c>
      <c r="AA371">
        <v>174.1</v>
      </c>
      <c r="AB371">
        <v>175.8</v>
      </c>
      <c r="AC371">
        <v>172</v>
      </c>
      <c r="AD371">
        <v>175.7</v>
      </c>
    </row>
    <row r="372" spans="1:30" x14ac:dyDescent="0.3">
      <c r="A372" t="s">
        <v>42</v>
      </c>
      <c r="B372">
        <v>2014</v>
      </c>
      <c r="C372" t="s">
        <v>67</v>
      </c>
      <c r="D372">
        <v>120.7</v>
      </c>
      <c r="E372">
        <v>119.3</v>
      </c>
      <c r="F372">
        <v>121</v>
      </c>
      <c r="G372">
        <v>116.1</v>
      </c>
      <c r="H372">
        <v>106.9</v>
      </c>
      <c r="I372">
        <v>118.7</v>
      </c>
      <c r="J372">
        <v>116.3</v>
      </c>
      <c r="K372">
        <v>109.8</v>
      </c>
      <c r="L372">
        <v>99.6</v>
      </c>
      <c r="M372">
        <v>111.8</v>
      </c>
      <c r="N372">
        <v>112.7</v>
      </c>
      <c r="O372">
        <v>119.3</v>
      </c>
      <c r="P372">
        <v>116.1</v>
      </c>
      <c r="Q372">
        <v>115.2</v>
      </c>
      <c r="R372">
        <v>116.8</v>
      </c>
      <c r="S372">
        <v>113.7</v>
      </c>
      <c r="T372">
        <v>116.4</v>
      </c>
      <c r="U372" t="s">
        <v>66</v>
      </c>
      <c r="V372">
        <v>112.5</v>
      </c>
      <c r="W372">
        <v>113.2</v>
      </c>
      <c r="X372">
        <v>111.2</v>
      </c>
      <c r="Y372">
        <v>111.4</v>
      </c>
      <c r="Z372">
        <v>110.6</v>
      </c>
      <c r="AA372">
        <v>112</v>
      </c>
      <c r="AB372">
        <v>109</v>
      </c>
      <c r="AC372">
        <v>111.3</v>
      </c>
      <c r="AD372">
        <v>114.2</v>
      </c>
    </row>
    <row r="373" spans="1:30" x14ac:dyDescent="0.3">
      <c r="A373" t="s">
        <v>37</v>
      </c>
      <c r="B373">
        <v>2013</v>
      </c>
      <c r="C373" t="s">
        <v>59</v>
      </c>
      <c r="D373">
        <v>117.3</v>
      </c>
      <c r="E373">
        <v>114.9</v>
      </c>
      <c r="F373">
        <v>116.2</v>
      </c>
      <c r="G373">
        <v>112.8</v>
      </c>
      <c r="H373">
        <v>108.9</v>
      </c>
      <c r="I373">
        <v>116.6</v>
      </c>
      <c r="J373">
        <v>178.1</v>
      </c>
      <c r="K373">
        <v>109.1</v>
      </c>
      <c r="L373">
        <v>103.6</v>
      </c>
      <c r="M373">
        <v>109</v>
      </c>
      <c r="N373">
        <v>111.8</v>
      </c>
      <c r="O373">
        <v>116</v>
      </c>
      <c r="P373">
        <v>122.5</v>
      </c>
      <c r="Q373">
        <v>112.8</v>
      </c>
      <c r="R373">
        <v>114.6</v>
      </c>
      <c r="S373">
        <v>113.1</v>
      </c>
      <c r="T373">
        <v>114.4</v>
      </c>
      <c r="U373" t="s">
        <v>39</v>
      </c>
      <c r="V373">
        <v>112.6</v>
      </c>
      <c r="W373">
        <v>111.3</v>
      </c>
      <c r="X373">
        <v>109.7</v>
      </c>
      <c r="Y373">
        <v>109.6</v>
      </c>
      <c r="Z373">
        <v>108.7</v>
      </c>
      <c r="AA373">
        <v>111</v>
      </c>
      <c r="AB373">
        <v>108.2</v>
      </c>
      <c r="AC373">
        <v>109.8</v>
      </c>
      <c r="AD373">
        <v>117.4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45D7-02A2-4873-9228-D49AA13812D5}">
  <dimension ref="C2:X90"/>
  <sheetViews>
    <sheetView topLeftCell="C69" zoomScale="82" workbookViewId="0">
      <selection activeCell="G97" sqref="G97"/>
    </sheetView>
  </sheetViews>
  <sheetFormatPr defaultRowHeight="14.4" x14ac:dyDescent="0.3"/>
  <cols>
    <col min="3" max="3" width="41.44140625" bestFit="1" customWidth="1"/>
    <col min="4" max="4" width="17.109375" customWidth="1"/>
    <col min="5" max="5" width="15.6640625" customWidth="1"/>
    <col min="6" max="6" width="17.77734375" customWidth="1"/>
    <col min="7" max="7" width="12.77734375" customWidth="1"/>
    <col min="8" max="8" width="13.6640625" customWidth="1"/>
    <col min="9" max="9" width="10.33203125" customWidth="1"/>
    <col min="10" max="10" width="12.77734375" customWidth="1"/>
    <col min="11" max="11" width="12.6640625" customWidth="1"/>
    <col min="12" max="12" width="10.33203125" customWidth="1"/>
    <col min="13" max="13" width="12.88671875" customWidth="1"/>
    <col min="14" max="14" width="12.77734375" customWidth="1"/>
    <col min="15" max="15" width="17.33203125" customWidth="1"/>
    <col min="16" max="16" width="12.5546875" customWidth="1"/>
    <col min="17" max="17" width="15" customWidth="1"/>
    <col min="18" max="18" width="14.6640625" customWidth="1"/>
    <col min="19" max="19" width="10.6640625" customWidth="1"/>
    <col min="20" max="20" width="11.5546875" customWidth="1"/>
    <col min="21" max="21" width="13.109375" customWidth="1"/>
    <col min="22" max="22" width="12.21875" customWidth="1"/>
    <col min="23" max="23" width="8" customWidth="1"/>
    <col min="24" max="24" width="8.109375" bestFit="1" customWidth="1"/>
  </cols>
  <sheetData>
    <row r="2" spans="3:24" x14ac:dyDescent="0.3">
      <c r="C2" s="7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21"/>
    </row>
    <row r="3" spans="3:24" x14ac:dyDescent="0.3">
      <c r="C3" s="7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21"/>
    </row>
    <row r="5" spans="3:24" ht="57" customHeight="1" x14ac:dyDescent="0.3">
      <c r="C5" s="33" t="s">
        <v>234</v>
      </c>
      <c r="D5" s="33" t="s">
        <v>182</v>
      </c>
      <c r="E5" s="33" t="s">
        <v>192</v>
      </c>
      <c r="F5" s="33" t="s">
        <v>189</v>
      </c>
      <c r="G5" s="33" t="s">
        <v>187</v>
      </c>
      <c r="H5" s="33" t="s">
        <v>191</v>
      </c>
      <c r="I5" s="33" t="s">
        <v>188</v>
      </c>
      <c r="J5" s="33" t="s">
        <v>186</v>
      </c>
      <c r="K5" s="33" t="s">
        <v>190</v>
      </c>
      <c r="L5" s="33" t="s">
        <v>184</v>
      </c>
      <c r="M5" s="33" t="s">
        <v>185</v>
      </c>
      <c r="N5" s="33" t="s">
        <v>195</v>
      </c>
      <c r="O5" s="33" t="s">
        <v>194</v>
      </c>
      <c r="P5" s="33" t="s">
        <v>193</v>
      </c>
      <c r="Q5" s="33" t="s">
        <v>196</v>
      </c>
      <c r="R5" s="33" t="s">
        <v>229</v>
      </c>
      <c r="S5" s="33" t="s">
        <v>230</v>
      </c>
      <c r="T5" s="33" t="s">
        <v>231</v>
      </c>
      <c r="U5" s="33" t="s">
        <v>232</v>
      </c>
      <c r="V5" s="33" t="s">
        <v>233</v>
      </c>
      <c r="W5" s="33" t="s">
        <v>32</v>
      </c>
      <c r="X5" s="33" t="s">
        <v>204</v>
      </c>
    </row>
    <row r="6" spans="3:24" x14ac:dyDescent="0.3">
      <c r="C6" s="3" t="s">
        <v>45</v>
      </c>
      <c r="D6" s="11">
        <v>138.13333333333333</v>
      </c>
      <c r="E6" s="11">
        <v>139.70000000000002</v>
      </c>
      <c r="F6" s="11">
        <v>133.99999999999997</v>
      </c>
      <c r="G6" s="11">
        <v>152.73333333333335</v>
      </c>
      <c r="H6" s="11">
        <v>109.23333333333333</v>
      </c>
      <c r="I6" s="11">
        <v>140.63333333333335</v>
      </c>
      <c r="J6" s="11">
        <v>142.23333333333335</v>
      </c>
      <c r="K6" s="11">
        <v>121.5</v>
      </c>
      <c r="L6" s="11">
        <v>137.70000000000002</v>
      </c>
      <c r="M6" s="11">
        <v>121.60000000000001</v>
      </c>
      <c r="N6" s="11">
        <v>138.33333333333334</v>
      </c>
      <c r="O6" s="11">
        <v>155.16666666666666</v>
      </c>
      <c r="P6" s="11">
        <v>133.20000000000002</v>
      </c>
      <c r="Q6" s="11">
        <v>163.9</v>
      </c>
      <c r="R6" s="11">
        <v>124.8</v>
      </c>
      <c r="S6" s="11">
        <v>145.26666666666665</v>
      </c>
      <c r="T6" s="11">
        <v>150.83333333333334</v>
      </c>
      <c r="U6" s="11">
        <v>133.29999999999998</v>
      </c>
      <c r="V6" s="11">
        <v>138.29999999999998</v>
      </c>
      <c r="W6" s="11">
        <f>SUM(D6:V6)</f>
        <v>2620.5666666666671</v>
      </c>
      <c r="X6" s="3"/>
    </row>
    <row r="7" spans="3:24" x14ac:dyDescent="0.3">
      <c r="C7" s="3" t="s">
        <v>46</v>
      </c>
      <c r="D7" s="11">
        <v>138.41666666666666</v>
      </c>
      <c r="E7" s="11">
        <v>139.88333333333333</v>
      </c>
      <c r="F7" s="11">
        <v>140</v>
      </c>
      <c r="G7" s="11">
        <v>155.48333333333332</v>
      </c>
      <c r="H7" s="11">
        <v>109.68333333333334</v>
      </c>
      <c r="I7" s="11">
        <v>138.45000000000002</v>
      </c>
      <c r="J7" s="11">
        <v>142.36666666666667</v>
      </c>
      <c r="K7" s="11">
        <v>121.51666666666667</v>
      </c>
      <c r="L7" s="11">
        <v>142.16666666666666</v>
      </c>
      <c r="M7" s="11">
        <v>123.2</v>
      </c>
      <c r="N7" s="11">
        <v>139.81666666666666</v>
      </c>
      <c r="O7" s="11">
        <v>155.31666666666663</v>
      </c>
      <c r="P7" s="11">
        <v>133.36666666666665</v>
      </c>
      <c r="Q7" s="11">
        <v>164.21666666666667</v>
      </c>
      <c r="R7" s="11">
        <v>124.93333333333334</v>
      </c>
      <c r="S7" s="11">
        <v>145.63333333333335</v>
      </c>
      <c r="T7" s="11">
        <v>151.46666666666667</v>
      </c>
      <c r="U7" s="11">
        <v>133.30000000000001</v>
      </c>
      <c r="V7" s="11">
        <v>138.58333333333334</v>
      </c>
      <c r="W7" s="11">
        <f t="shared" ref="W7:W17" si="0">SUM(D7:V7)</f>
        <v>2637.8</v>
      </c>
      <c r="X7" s="19">
        <f>(W7-W6)/W6</f>
        <v>6.576185812228825E-3</v>
      </c>
    </row>
    <row r="8" spans="3:24" x14ac:dyDescent="0.3">
      <c r="C8" s="3" t="s">
        <v>48</v>
      </c>
      <c r="D8" s="11">
        <v>138.70000000000002</v>
      </c>
      <c r="E8" s="11">
        <v>140.06666666666666</v>
      </c>
      <c r="F8" s="11">
        <v>146</v>
      </c>
      <c r="G8" s="11">
        <v>158.23333333333332</v>
      </c>
      <c r="H8" s="11">
        <v>110.13333333333334</v>
      </c>
      <c r="I8" s="11">
        <v>136.26666666666668</v>
      </c>
      <c r="J8" s="11">
        <v>142.5</v>
      </c>
      <c r="K8" s="11">
        <v>121.53333333333335</v>
      </c>
      <c r="L8" s="11">
        <v>146.63333333333333</v>
      </c>
      <c r="M8" s="11">
        <v>124.8</v>
      </c>
      <c r="N8" s="11">
        <v>141.30000000000001</v>
      </c>
      <c r="O8" s="11">
        <v>155.46666666666667</v>
      </c>
      <c r="P8" s="11">
        <v>133.53333333333333</v>
      </c>
      <c r="Q8" s="11">
        <v>164.53333333333333</v>
      </c>
      <c r="R8" s="11">
        <v>125.06666666666666</v>
      </c>
      <c r="S8" s="11">
        <v>146.00000000000003</v>
      </c>
      <c r="T8" s="11">
        <v>152.1</v>
      </c>
      <c r="U8" s="11">
        <v>133.29999999999998</v>
      </c>
      <c r="V8" s="11">
        <v>138.86666666666667</v>
      </c>
      <c r="W8" s="11">
        <f t="shared" si="0"/>
        <v>2655.0333333333333</v>
      </c>
      <c r="X8" s="19">
        <f t="shared" ref="X8:X17" si="1">(W8-W7)/W7</f>
        <v>6.5332221295523237E-3</v>
      </c>
    </row>
    <row r="9" spans="3:24" x14ac:dyDescent="0.3">
      <c r="C9" s="3" t="s">
        <v>49</v>
      </c>
      <c r="D9" s="11">
        <v>139.06666666666666</v>
      </c>
      <c r="E9" s="11">
        <v>140.66666666666666</v>
      </c>
      <c r="F9" s="11">
        <v>153.63333333333333</v>
      </c>
      <c r="G9" s="11">
        <v>161.73333333333332</v>
      </c>
      <c r="H9" s="11">
        <v>111.13333333333333</v>
      </c>
      <c r="I9" s="11">
        <v>138.13333333333335</v>
      </c>
      <c r="J9" s="11">
        <v>143.30000000000001</v>
      </c>
      <c r="K9" s="11">
        <v>121.7</v>
      </c>
      <c r="L9" s="11">
        <v>147.00000000000003</v>
      </c>
      <c r="M9" s="11">
        <v>128.13333333333333</v>
      </c>
      <c r="N9" s="11">
        <v>143.1</v>
      </c>
      <c r="O9" s="11">
        <v>155.86666666666667</v>
      </c>
      <c r="P9" s="11">
        <v>133.73333333333332</v>
      </c>
      <c r="Q9" s="11">
        <v>165.26666666666668</v>
      </c>
      <c r="R9" s="11">
        <v>124.8</v>
      </c>
      <c r="S9" s="11">
        <v>146.46666666666667</v>
      </c>
      <c r="T9" s="11">
        <v>153.03333333333333</v>
      </c>
      <c r="U9" s="11">
        <v>134.26666666666668</v>
      </c>
      <c r="V9" s="11">
        <v>139.83333333333334</v>
      </c>
      <c r="W9" s="11">
        <f t="shared" si="0"/>
        <v>2680.8666666666672</v>
      </c>
      <c r="X9" s="19">
        <f t="shared" si="1"/>
        <v>9.7299468933223464E-3</v>
      </c>
    </row>
    <row r="10" spans="3:24" x14ac:dyDescent="0.3">
      <c r="C10" s="3" t="s">
        <v>51</v>
      </c>
      <c r="D10" s="11">
        <v>139.70000000000002</v>
      </c>
      <c r="E10" s="11">
        <v>141.66666666666666</v>
      </c>
      <c r="F10" s="11">
        <v>163.5</v>
      </c>
      <c r="G10" s="11">
        <v>162.29999999999998</v>
      </c>
      <c r="H10" s="11">
        <v>111.23333333333333</v>
      </c>
      <c r="I10" s="11">
        <v>140.29999999999998</v>
      </c>
      <c r="J10" s="11">
        <v>144</v>
      </c>
      <c r="K10" s="11">
        <v>122.06666666666668</v>
      </c>
      <c r="L10" s="11">
        <v>150.46666666666667</v>
      </c>
      <c r="M10" s="11">
        <v>129.83333333333334</v>
      </c>
      <c r="N10" s="11">
        <v>145.13333333333333</v>
      </c>
      <c r="O10" s="11">
        <v>156.16666666666666</v>
      </c>
      <c r="P10" s="11">
        <v>134.23333333333332</v>
      </c>
      <c r="Q10" s="11">
        <v>165.63333333333333</v>
      </c>
      <c r="R10" s="11">
        <v>125.8</v>
      </c>
      <c r="S10" s="11">
        <v>146.96666666666667</v>
      </c>
      <c r="T10" s="11">
        <v>154.5</v>
      </c>
      <c r="U10" s="11">
        <v>135.63333333333333</v>
      </c>
      <c r="V10" s="11">
        <v>137.70000000000002</v>
      </c>
      <c r="W10" s="11">
        <f t="shared" si="0"/>
        <v>2706.833333333333</v>
      </c>
      <c r="X10" s="19">
        <f t="shared" si="1"/>
        <v>9.6859224628848065E-3</v>
      </c>
    </row>
    <row r="11" spans="3:24" x14ac:dyDescent="0.3">
      <c r="C11" s="3" t="s">
        <v>53</v>
      </c>
      <c r="D11" s="11">
        <v>140.46666666666667</v>
      </c>
      <c r="E11" s="11">
        <v>142.6</v>
      </c>
      <c r="F11" s="11">
        <v>170.9</v>
      </c>
      <c r="G11" s="11">
        <v>160.26666666666665</v>
      </c>
      <c r="H11" s="11">
        <v>112.13333333333333</v>
      </c>
      <c r="I11" s="11">
        <v>138.79999999999998</v>
      </c>
      <c r="J11" s="11">
        <v>144.73333333333335</v>
      </c>
      <c r="K11" s="11">
        <v>122.5</v>
      </c>
      <c r="L11" s="11">
        <v>149.6</v>
      </c>
      <c r="M11" s="11">
        <v>130.73333333333335</v>
      </c>
      <c r="N11" s="11">
        <v>146.33333333333334</v>
      </c>
      <c r="O11" s="11">
        <v>156.56666666666663</v>
      </c>
      <c r="P11" s="11">
        <v>134.4</v>
      </c>
      <c r="Q11" s="11">
        <v>166.26666666666668</v>
      </c>
      <c r="R11" s="11">
        <v>126</v>
      </c>
      <c r="S11" s="11">
        <v>147.56666666666666</v>
      </c>
      <c r="T11" s="11">
        <v>155.36666666666665</v>
      </c>
      <c r="U11" s="11">
        <v>138.33333333333334</v>
      </c>
      <c r="V11" s="11">
        <v>136.79999999999998</v>
      </c>
      <c r="W11" s="11">
        <f t="shared" si="0"/>
        <v>2720.3666666666672</v>
      </c>
      <c r="X11" s="19">
        <f t="shared" si="1"/>
        <v>4.999692137183996E-3</v>
      </c>
    </row>
    <row r="12" spans="3:24" x14ac:dyDescent="0.3">
      <c r="C12" s="3" t="s">
        <v>55</v>
      </c>
      <c r="D12" s="11">
        <v>141.23333333333335</v>
      </c>
      <c r="E12" s="11">
        <v>144.03333333333333</v>
      </c>
      <c r="F12" s="11">
        <v>176.33333333333334</v>
      </c>
      <c r="G12" s="11">
        <v>160.46666666666667</v>
      </c>
      <c r="H12" s="11">
        <v>113.33333333333333</v>
      </c>
      <c r="I12" s="11">
        <v>139.83333333333334</v>
      </c>
      <c r="J12" s="11">
        <v>145.33333333333334</v>
      </c>
      <c r="K12" s="11">
        <v>123.13333333333333</v>
      </c>
      <c r="L12" s="11">
        <v>146.73333333333332</v>
      </c>
      <c r="M12" s="11">
        <v>131.36666666666665</v>
      </c>
      <c r="N12" s="11">
        <v>147.33333333333334</v>
      </c>
      <c r="O12" s="11">
        <v>156.80000000000001</v>
      </c>
      <c r="P12" s="11">
        <v>134.5</v>
      </c>
      <c r="Q12" s="11">
        <v>166.93333333333334</v>
      </c>
      <c r="R12" s="11">
        <v>126.3</v>
      </c>
      <c r="S12" s="11">
        <v>148.1</v>
      </c>
      <c r="T12" s="11">
        <v>155.66666666666666</v>
      </c>
      <c r="U12" s="11">
        <v>139.63333333333333</v>
      </c>
      <c r="V12" s="11">
        <v>137.56666666666663</v>
      </c>
      <c r="W12" s="11">
        <f t="shared" si="0"/>
        <v>2734.6333333333332</v>
      </c>
      <c r="X12" s="19">
        <f t="shared" si="1"/>
        <v>5.2443910747323151E-3</v>
      </c>
    </row>
    <row r="13" spans="3:24" x14ac:dyDescent="0.3">
      <c r="C13" s="3" t="s">
        <v>57</v>
      </c>
      <c r="D13" s="11">
        <v>142.1</v>
      </c>
      <c r="E13" s="11">
        <v>145.36666666666667</v>
      </c>
      <c r="F13" s="11">
        <v>191.4666666666667</v>
      </c>
      <c r="G13" s="11">
        <v>160.79999999999998</v>
      </c>
      <c r="H13" s="11">
        <v>114.13333333333333</v>
      </c>
      <c r="I13" s="11">
        <v>142.83333333333331</v>
      </c>
      <c r="J13" s="11">
        <v>146.1</v>
      </c>
      <c r="K13" s="11">
        <v>123.53333333333335</v>
      </c>
      <c r="L13" s="11">
        <v>148.1</v>
      </c>
      <c r="M13" s="11">
        <v>132.26666666666665</v>
      </c>
      <c r="N13" s="11">
        <v>149.93333333333334</v>
      </c>
      <c r="O13" s="11">
        <v>157.1</v>
      </c>
      <c r="P13" s="11">
        <v>134.63333333333333</v>
      </c>
      <c r="Q13" s="11">
        <v>167.56666666666666</v>
      </c>
      <c r="R13" s="11">
        <v>126.5</v>
      </c>
      <c r="S13" s="11">
        <v>148.5</v>
      </c>
      <c r="T13" s="11">
        <v>155.93333333333334</v>
      </c>
      <c r="U13" s="11">
        <v>139.93333333333334</v>
      </c>
      <c r="V13" s="11">
        <v>139.06666666666666</v>
      </c>
      <c r="W13" s="11">
        <f t="shared" si="0"/>
        <v>2765.8666666666663</v>
      </c>
      <c r="X13" s="19">
        <f t="shared" si="1"/>
        <v>1.1421397140384374E-2</v>
      </c>
    </row>
    <row r="14" spans="3:24" x14ac:dyDescent="0.3">
      <c r="C14" s="3" t="s">
        <v>60</v>
      </c>
      <c r="D14" s="11">
        <v>142.80000000000001</v>
      </c>
      <c r="E14" s="11">
        <v>146.86666666666667</v>
      </c>
      <c r="F14" s="11">
        <v>202.23333333333332</v>
      </c>
      <c r="G14" s="11">
        <v>163.1</v>
      </c>
      <c r="H14" s="11">
        <v>114.33333333333333</v>
      </c>
      <c r="I14" s="11">
        <v>145.93333333333334</v>
      </c>
      <c r="J14" s="11">
        <v>146.56666666666669</v>
      </c>
      <c r="K14" s="11">
        <v>123.93333333333334</v>
      </c>
      <c r="L14" s="11">
        <v>147.46666666666667</v>
      </c>
      <c r="M14" s="11">
        <v>135.49999999999997</v>
      </c>
      <c r="N14" s="11">
        <v>152.13333333333333</v>
      </c>
      <c r="O14" s="11">
        <v>157.46666666666667</v>
      </c>
      <c r="P14" s="11">
        <v>134.83333333333334</v>
      </c>
      <c r="Q14" s="11">
        <v>168.33333333333334</v>
      </c>
      <c r="R14" s="11">
        <v>126.8</v>
      </c>
      <c r="S14" s="11">
        <v>149.00000000000003</v>
      </c>
      <c r="T14" s="11">
        <v>156.03333333333333</v>
      </c>
      <c r="U14" s="11">
        <v>140.23333333333335</v>
      </c>
      <c r="V14" s="11">
        <v>140.96666666666667</v>
      </c>
      <c r="W14" s="11">
        <f t="shared" si="0"/>
        <v>2794.5333333333333</v>
      </c>
      <c r="X14" s="19">
        <f t="shared" si="1"/>
        <v>1.0364442730428186E-2</v>
      </c>
    </row>
    <row r="15" spans="3:24" x14ac:dyDescent="0.3">
      <c r="C15" s="3" t="s">
        <v>62</v>
      </c>
      <c r="D15" s="11">
        <v>143.73333333333332</v>
      </c>
      <c r="E15" s="11">
        <v>148.6</v>
      </c>
      <c r="F15" s="11">
        <v>219.33333333333334</v>
      </c>
      <c r="G15" s="11">
        <v>164.93333333333334</v>
      </c>
      <c r="H15" s="11">
        <v>114.09999999999998</v>
      </c>
      <c r="I15" s="11">
        <v>151.43333333333331</v>
      </c>
      <c r="J15" s="11">
        <v>148.16666666666666</v>
      </c>
      <c r="K15" s="11">
        <v>125.3</v>
      </c>
      <c r="L15" s="11">
        <v>145.73333333333332</v>
      </c>
      <c r="M15" s="11">
        <v>138.1</v>
      </c>
      <c r="N15" s="11">
        <v>155.20000000000002</v>
      </c>
      <c r="O15" s="11">
        <v>158</v>
      </c>
      <c r="P15" s="11">
        <v>135.30000000000001</v>
      </c>
      <c r="Q15" s="11">
        <v>168.9</v>
      </c>
      <c r="R15" s="11">
        <v>130</v>
      </c>
      <c r="S15" s="11">
        <v>149.46666666666667</v>
      </c>
      <c r="T15" s="11">
        <v>156.23333333333335</v>
      </c>
      <c r="U15" s="11">
        <v>140.4</v>
      </c>
      <c r="V15" s="11">
        <v>142.39999999999998</v>
      </c>
      <c r="W15" s="11">
        <f t="shared" si="0"/>
        <v>2835.333333333333</v>
      </c>
      <c r="X15" s="19">
        <f t="shared" si="1"/>
        <v>1.459993320291989E-2</v>
      </c>
    </row>
    <row r="16" spans="3:24" x14ac:dyDescent="0.3">
      <c r="C16" s="3" t="s">
        <v>38</v>
      </c>
      <c r="D16" s="11">
        <v>144.53333333333333</v>
      </c>
      <c r="E16" s="11">
        <v>150.66666666666666</v>
      </c>
      <c r="F16" s="11">
        <v>198.76666666666665</v>
      </c>
      <c r="G16" s="11">
        <v>167.43333333333334</v>
      </c>
      <c r="H16" s="11">
        <v>114.23333333333333</v>
      </c>
      <c r="I16" s="11">
        <v>155.13333333333333</v>
      </c>
      <c r="J16" s="11">
        <v>149.96666666666667</v>
      </c>
      <c r="K16" s="11">
        <v>129.4</v>
      </c>
      <c r="L16" s="11">
        <v>143.26666666666668</v>
      </c>
      <c r="M16" s="11">
        <v>140.20000000000002</v>
      </c>
      <c r="N16" s="11">
        <v>153.63333333333333</v>
      </c>
      <c r="O16" s="11">
        <v>158.6</v>
      </c>
      <c r="P16" s="11">
        <v>135.63333333333333</v>
      </c>
      <c r="Q16" s="11">
        <v>169.53333333333333</v>
      </c>
      <c r="R16" s="11">
        <v>131.1</v>
      </c>
      <c r="S16" s="11">
        <v>150.23333333333332</v>
      </c>
      <c r="T16" s="11">
        <v>156.63333333333333</v>
      </c>
      <c r="U16" s="11">
        <v>142.29999999999998</v>
      </c>
      <c r="V16" s="11">
        <v>143.36666666666667</v>
      </c>
      <c r="W16" s="11">
        <f t="shared" si="0"/>
        <v>2834.6333333333332</v>
      </c>
      <c r="X16" s="19">
        <f t="shared" si="1"/>
        <v>-2.4688455208081997E-4</v>
      </c>
    </row>
    <row r="17" spans="3:24" x14ac:dyDescent="0.3">
      <c r="C17" s="3" t="s">
        <v>43</v>
      </c>
      <c r="D17" s="11">
        <v>145.06666666666666</v>
      </c>
      <c r="E17" s="11">
        <v>151.73333333333332</v>
      </c>
      <c r="F17" s="11">
        <v>172.5</v>
      </c>
      <c r="G17" s="11">
        <v>167.53333333333333</v>
      </c>
      <c r="H17" s="11">
        <v>113.76666666666665</v>
      </c>
      <c r="I17" s="11">
        <v>151.93333333333331</v>
      </c>
      <c r="J17" s="11">
        <v>150.79999999999998</v>
      </c>
      <c r="K17" s="11">
        <v>130.83333333333334</v>
      </c>
      <c r="L17" s="11">
        <v>141.86666666666665</v>
      </c>
      <c r="M17" s="11">
        <v>140.83333333333334</v>
      </c>
      <c r="N17" s="11">
        <v>150.66666666666666</v>
      </c>
      <c r="O17" s="11">
        <v>159.1</v>
      </c>
      <c r="P17" s="11">
        <v>136.03333333333333</v>
      </c>
      <c r="Q17" s="11">
        <v>170.5</v>
      </c>
      <c r="R17" s="11">
        <v>130.5</v>
      </c>
      <c r="S17" s="11">
        <v>150.76666666666668</v>
      </c>
      <c r="T17" s="11">
        <v>156.76666666666665</v>
      </c>
      <c r="U17" s="11">
        <v>143.43333333333331</v>
      </c>
      <c r="V17" s="11">
        <v>146.13333333333335</v>
      </c>
      <c r="W17" s="11">
        <f t="shared" si="0"/>
        <v>2810.7666666666664</v>
      </c>
      <c r="X17" s="19">
        <f t="shared" si="1"/>
        <v>-8.4196662707699248E-3</v>
      </c>
    </row>
    <row r="18" spans="3:24" x14ac:dyDescent="0.3">
      <c r="C18" s="3"/>
      <c r="D18" s="11">
        <f>AVERAGE(D6:D17)</f>
        <v>141.16249999999999</v>
      </c>
      <c r="E18" s="11">
        <f t="shared" ref="E18:V18" si="2">AVERAGE(E6:E17)</f>
        <v>144.32083333333333</v>
      </c>
      <c r="F18" s="11">
        <f t="shared" si="2"/>
        <v>172.38888888888889</v>
      </c>
      <c r="G18" s="11">
        <f t="shared" si="2"/>
        <v>161.2513888888889</v>
      </c>
      <c r="H18" s="11">
        <f t="shared" si="2"/>
        <v>112.28750000000001</v>
      </c>
      <c r="I18" s="11">
        <f t="shared" si="2"/>
        <v>143.30694444444444</v>
      </c>
      <c r="J18" s="11">
        <f t="shared" si="2"/>
        <v>145.50555555555556</v>
      </c>
      <c r="K18" s="11">
        <f t="shared" si="2"/>
        <v>123.91250000000001</v>
      </c>
      <c r="L18" s="11">
        <f t="shared" si="2"/>
        <v>145.5611111111111</v>
      </c>
      <c r="M18" s="11">
        <f t="shared" si="2"/>
        <v>131.38055555555556</v>
      </c>
      <c r="N18" s="11">
        <f t="shared" si="2"/>
        <v>146.90972222222223</v>
      </c>
      <c r="O18" s="11">
        <f t="shared" si="2"/>
        <v>156.80138888888885</v>
      </c>
      <c r="P18" s="11">
        <f t="shared" si="2"/>
        <v>134.44999999999996</v>
      </c>
      <c r="Q18" s="11">
        <f t="shared" si="2"/>
        <v>166.79861111111111</v>
      </c>
      <c r="R18" s="11">
        <f t="shared" si="2"/>
        <v>126.88333333333333</v>
      </c>
      <c r="S18" s="11">
        <f t="shared" si="2"/>
        <v>147.83055555555555</v>
      </c>
      <c r="T18" s="11">
        <f t="shared" si="2"/>
        <v>154.54722222222225</v>
      </c>
      <c r="U18" s="11">
        <f t="shared" si="2"/>
        <v>137.8388888888889</v>
      </c>
      <c r="V18" s="11">
        <f t="shared" si="2"/>
        <v>139.9652777777778</v>
      </c>
      <c r="W18" s="11"/>
      <c r="X18" s="3"/>
    </row>
    <row r="20" spans="3:24" ht="57.6" x14ac:dyDescent="0.3">
      <c r="C20" s="33" t="s">
        <v>228</v>
      </c>
      <c r="D20" s="33" t="s">
        <v>182</v>
      </c>
      <c r="E20" s="33" t="s">
        <v>192</v>
      </c>
      <c r="F20" s="33" t="s">
        <v>189</v>
      </c>
      <c r="G20" s="33" t="s">
        <v>187</v>
      </c>
      <c r="H20" s="33" t="s">
        <v>191</v>
      </c>
      <c r="I20" s="33" t="s">
        <v>188</v>
      </c>
      <c r="J20" s="33" t="s">
        <v>186</v>
      </c>
      <c r="K20" s="33" t="s">
        <v>190</v>
      </c>
      <c r="L20" s="33" t="s">
        <v>184</v>
      </c>
      <c r="M20" s="33" t="s">
        <v>185</v>
      </c>
      <c r="N20" s="33" t="s">
        <v>195</v>
      </c>
      <c r="O20" s="33" t="s">
        <v>194</v>
      </c>
      <c r="P20" s="33" t="s">
        <v>193</v>
      </c>
      <c r="Q20" s="33" t="s">
        <v>196</v>
      </c>
      <c r="R20" s="33" t="s">
        <v>229</v>
      </c>
      <c r="S20" s="33" t="s">
        <v>230</v>
      </c>
      <c r="T20" s="33" t="s">
        <v>231</v>
      </c>
      <c r="U20" s="33" t="s">
        <v>232</v>
      </c>
      <c r="V20" s="33" t="s">
        <v>233</v>
      </c>
      <c r="W20" s="33" t="s">
        <v>32</v>
      </c>
      <c r="X20" s="33" t="s">
        <v>204</v>
      </c>
    </row>
    <row r="21" spans="3:24" x14ac:dyDescent="0.3">
      <c r="C21" s="34" t="s">
        <v>45</v>
      </c>
      <c r="D21" s="11">
        <v>145.33333333333334</v>
      </c>
      <c r="E21" s="11">
        <v>152.9</v>
      </c>
      <c r="F21" s="11">
        <v>158.86666666666667</v>
      </c>
      <c r="G21" s="11">
        <v>167.1</v>
      </c>
      <c r="H21" s="11">
        <v>113.40000000000002</v>
      </c>
      <c r="I21" s="11">
        <v>148.20000000000002</v>
      </c>
      <c r="J21" s="11">
        <v>151.43333333333334</v>
      </c>
      <c r="K21" s="11">
        <v>130.66666666666666</v>
      </c>
      <c r="L21" s="11">
        <v>142.53333333333333</v>
      </c>
      <c r="M21" s="11">
        <v>140.86666666666665</v>
      </c>
      <c r="N21" s="11">
        <v>149.06666666666666</v>
      </c>
      <c r="O21" s="11">
        <v>159.56666666666666</v>
      </c>
      <c r="P21" s="11">
        <v>136.23333333333335</v>
      </c>
      <c r="Q21" s="11">
        <v>171.66666666666666</v>
      </c>
      <c r="R21" s="11">
        <v>130.1</v>
      </c>
      <c r="S21" s="11">
        <v>151.33333333333334</v>
      </c>
      <c r="T21" s="11">
        <v>156.6</v>
      </c>
      <c r="U21" s="11">
        <v>145.20000000000002</v>
      </c>
      <c r="V21" s="11">
        <v>147.9</v>
      </c>
      <c r="W21" s="11">
        <f>SUM(D21:V21)</f>
        <v>2798.9666666666662</v>
      </c>
      <c r="X21" s="19">
        <f>(W21-W17)/W17</f>
        <v>-4.1981428554487563E-3</v>
      </c>
    </row>
    <row r="22" spans="3:24" x14ac:dyDescent="0.3">
      <c r="C22" s="34" t="s">
        <v>46</v>
      </c>
      <c r="D22" s="11">
        <v>149.23333333333332</v>
      </c>
      <c r="E22" s="11">
        <v>156.6</v>
      </c>
      <c r="F22" s="11">
        <v>170.43333333333334</v>
      </c>
      <c r="G22" s="11">
        <v>183.50416666666669</v>
      </c>
      <c r="H22" s="11">
        <v>120.43333333333334</v>
      </c>
      <c r="I22" s="11">
        <v>149.20000000000002</v>
      </c>
      <c r="J22" s="11">
        <v>155.56666666666669</v>
      </c>
      <c r="K22" s="11">
        <v>134.6</v>
      </c>
      <c r="L22" s="11">
        <v>150.03333333333333</v>
      </c>
      <c r="M22" s="11">
        <v>150.46666666666667</v>
      </c>
      <c r="N22" s="11">
        <v>151.66666666666666</v>
      </c>
      <c r="O22" s="11">
        <v>162</v>
      </c>
      <c r="P22" s="11">
        <v>136.5</v>
      </c>
      <c r="Q22" s="11">
        <v>179</v>
      </c>
      <c r="R22" s="11">
        <v>138</v>
      </c>
      <c r="S22" s="11">
        <v>149.93333333333334</v>
      </c>
      <c r="T22" s="11">
        <v>160</v>
      </c>
      <c r="U22" s="11">
        <v>150</v>
      </c>
      <c r="V22" s="11">
        <v>143.20000000000002</v>
      </c>
      <c r="W22" s="11">
        <f t="shared" ref="W22:W32" si="3">SUM(D22:V22)</f>
        <v>2890.3708333333334</v>
      </c>
      <c r="X22" s="19">
        <f>(W22-W21)/W21</f>
        <v>3.2656397003656287E-2</v>
      </c>
    </row>
    <row r="23" spans="3:24" x14ac:dyDescent="0.3">
      <c r="C23" s="34" t="s">
        <v>48</v>
      </c>
      <c r="D23" s="11">
        <v>146.61666666666665</v>
      </c>
      <c r="E23" s="11">
        <v>163.60416666666666</v>
      </c>
      <c r="F23" s="11">
        <v>148.55000000000001</v>
      </c>
      <c r="G23" s="11">
        <v>193.7166666666667</v>
      </c>
      <c r="H23" s="11">
        <v>115.58333333333333</v>
      </c>
      <c r="I23" s="11">
        <v>156.67083333333335</v>
      </c>
      <c r="J23" s="11">
        <v>155.01249999999999</v>
      </c>
      <c r="K23" s="11">
        <v>157.12916666666663</v>
      </c>
      <c r="L23" s="11">
        <v>152.35416666666666</v>
      </c>
      <c r="M23" s="11">
        <v>156.4375</v>
      </c>
      <c r="N23" s="11">
        <v>154.32499999999999</v>
      </c>
      <c r="O23" s="11">
        <v>165.13333333333335</v>
      </c>
      <c r="P23" s="11">
        <v>150.62916666666666</v>
      </c>
      <c r="Q23" s="11">
        <v>185.4</v>
      </c>
      <c r="R23" s="11">
        <v>146.31666666666669</v>
      </c>
      <c r="S23" s="11">
        <v>161.60416666666666</v>
      </c>
      <c r="T23" s="11">
        <v>164.21666666666667</v>
      </c>
      <c r="U23" s="11">
        <v>154.57499999999999</v>
      </c>
      <c r="V23" s="11">
        <v>152.92083333333335</v>
      </c>
      <c r="W23" s="11">
        <f t="shared" si="3"/>
        <v>2980.7958333333327</v>
      </c>
      <c r="X23" s="19">
        <f t="shared" ref="X23:X32" si="4">(W23-W22)/W22</f>
        <v>3.1284912979735624E-2</v>
      </c>
    </row>
    <row r="24" spans="3:24" x14ac:dyDescent="0.3">
      <c r="C24" s="34" t="s">
        <v>49</v>
      </c>
      <c r="D24" s="11">
        <v>150.16666666666666</v>
      </c>
      <c r="E24" s="11">
        <v>159.36666666666667</v>
      </c>
      <c r="F24" s="11">
        <v>158.86666666666667</v>
      </c>
      <c r="G24" s="11">
        <v>193.33333333333334</v>
      </c>
      <c r="H24" s="11">
        <v>114.56666666666666</v>
      </c>
      <c r="I24" s="11">
        <v>151.79999999999998</v>
      </c>
      <c r="J24" s="11">
        <v>153.33333333333334</v>
      </c>
      <c r="K24" s="11">
        <v>135.80000000000001</v>
      </c>
      <c r="L24" s="11">
        <v>147.4</v>
      </c>
      <c r="M24" s="11">
        <v>151.06666666666666</v>
      </c>
      <c r="N24" s="11">
        <v>154.43333333333334</v>
      </c>
      <c r="O24" s="11">
        <v>161.76666666666668</v>
      </c>
      <c r="P24" s="11">
        <v>139.03333333333333</v>
      </c>
      <c r="Q24" s="11">
        <v>184.20000000000002</v>
      </c>
      <c r="R24" s="11">
        <v>135.23333333333335</v>
      </c>
      <c r="S24" s="11">
        <v>153.56666666666666</v>
      </c>
      <c r="T24" s="11">
        <v>156.9</v>
      </c>
      <c r="U24" s="11">
        <v>151.66666666666666</v>
      </c>
      <c r="V24" s="11">
        <v>141.29999999999998</v>
      </c>
      <c r="W24" s="11">
        <f t="shared" si="3"/>
        <v>2893.8</v>
      </c>
      <c r="X24" s="19">
        <f t="shared" si="4"/>
        <v>-2.9185438452538265E-2</v>
      </c>
    </row>
    <row r="25" spans="3:24" x14ac:dyDescent="0.3">
      <c r="C25" s="34" t="s">
        <v>51</v>
      </c>
      <c r="D25" s="11">
        <v>150.16666666666666</v>
      </c>
      <c r="E25" s="11">
        <v>159.36666666666667</v>
      </c>
      <c r="F25" s="11">
        <v>158.86666666666667</v>
      </c>
      <c r="G25" s="11">
        <v>193.33333333333334</v>
      </c>
      <c r="H25" s="11">
        <v>114.56666666666666</v>
      </c>
      <c r="I25" s="11">
        <v>151.79999999999998</v>
      </c>
      <c r="J25" s="11">
        <v>153.33333333333334</v>
      </c>
      <c r="K25" s="11">
        <v>135.80000000000001</v>
      </c>
      <c r="L25" s="11">
        <v>147.4</v>
      </c>
      <c r="M25" s="11">
        <v>151.06666666666666</v>
      </c>
      <c r="N25" s="11">
        <v>154.43333333333334</v>
      </c>
      <c r="O25" s="11">
        <v>161.76666666666668</v>
      </c>
      <c r="P25" s="11">
        <v>139.03333333333333</v>
      </c>
      <c r="Q25" s="11">
        <v>184.20000000000002</v>
      </c>
      <c r="R25" s="11">
        <v>135.23333333333335</v>
      </c>
      <c r="S25" s="11">
        <v>153.56666666666666</v>
      </c>
      <c r="T25" s="11">
        <v>156.9</v>
      </c>
      <c r="U25" s="11">
        <v>151.66666666666666</v>
      </c>
      <c r="V25" s="11">
        <v>141.29999999999998</v>
      </c>
      <c r="W25" s="11">
        <f t="shared" si="3"/>
        <v>2893.8</v>
      </c>
      <c r="X25" s="19">
        <f t="shared" si="4"/>
        <v>0</v>
      </c>
    </row>
    <row r="26" spans="3:24" x14ac:dyDescent="0.3">
      <c r="C26" s="34" t="s">
        <v>53</v>
      </c>
      <c r="D26" s="11">
        <v>149.36666666666667</v>
      </c>
      <c r="E26" s="11">
        <v>160</v>
      </c>
      <c r="F26" s="11">
        <v>180.33333333333334</v>
      </c>
      <c r="G26" s="11">
        <v>191.9666666666667</v>
      </c>
      <c r="H26" s="11">
        <v>115.36666666666666</v>
      </c>
      <c r="I26" s="11">
        <v>151.23333333333335</v>
      </c>
      <c r="J26" s="11">
        <v>153.33333333333334</v>
      </c>
      <c r="K26" s="11">
        <v>136.86666666666667</v>
      </c>
      <c r="L26" s="11">
        <v>150.6</v>
      </c>
      <c r="M26" s="11">
        <v>150.53333333333333</v>
      </c>
      <c r="N26" s="11">
        <v>157.4</v>
      </c>
      <c r="O26" s="11">
        <v>162.36666666666667</v>
      </c>
      <c r="P26" s="11">
        <v>140.20000000000002</v>
      </c>
      <c r="Q26" s="11">
        <v>183.56666666666663</v>
      </c>
      <c r="R26" s="11">
        <v>138.66666666666666</v>
      </c>
      <c r="S26" s="11">
        <v>154.16666666666666</v>
      </c>
      <c r="T26" s="11">
        <v>158.9</v>
      </c>
      <c r="U26" s="11">
        <v>154.36666666666667</v>
      </c>
      <c r="V26" s="11">
        <v>142.36666666666667</v>
      </c>
      <c r="W26" s="11">
        <f t="shared" si="3"/>
        <v>2931.6000000000004</v>
      </c>
      <c r="X26" s="19">
        <f t="shared" si="4"/>
        <v>1.3062409288824446E-2</v>
      </c>
    </row>
    <row r="27" spans="3:24" x14ac:dyDescent="0.3">
      <c r="C27" s="34" t="s">
        <v>55</v>
      </c>
      <c r="D27" s="11">
        <v>148.93333333333331</v>
      </c>
      <c r="E27" s="11">
        <v>160.4</v>
      </c>
      <c r="F27" s="11">
        <v>189.16666666666666</v>
      </c>
      <c r="G27" s="11">
        <v>188.03333333333333</v>
      </c>
      <c r="H27" s="11">
        <v>116.8</v>
      </c>
      <c r="I27" s="11">
        <v>153.1</v>
      </c>
      <c r="J27" s="11">
        <v>153.63333333333333</v>
      </c>
      <c r="K27" s="11">
        <v>137.66666666666666</v>
      </c>
      <c r="L27" s="11">
        <v>151.1</v>
      </c>
      <c r="M27" s="11">
        <v>149.96666666666667</v>
      </c>
      <c r="N27" s="11">
        <v>158.46666666666667</v>
      </c>
      <c r="O27" s="11">
        <v>162.96666666666667</v>
      </c>
      <c r="P27" s="11">
        <v>141.76666666666665</v>
      </c>
      <c r="Q27" s="11">
        <v>185.33333333333334</v>
      </c>
      <c r="R27" s="11">
        <v>139.76666666666665</v>
      </c>
      <c r="S27" s="11">
        <v>154.9</v>
      </c>
      <c r="T27" s="11">
        <v>157.83333333333334</v>
      </c>
      <c r="U27" s="11">
        <v>158.53333333333333</v>
      </c>
      <c r="V27" s="11">
        <v>142.16666666666666</v>
      </c>
      <c r="W27" s="11">
        <f t="shared" si="3"/>
        <v>2950.5333333333338</v>
      </c>
      <c r="X27" s="19">
        <f t="shared" si="4"/>
        <v>6.4583617592213777E-3</v>
      </c>
    </row>
    <row r="28" spans="3:24" x14ac:dyDescent="0.3">
      <c r="C28" s="34" t="s">
        <v>57</v>
      </c>
      <c r="D28" s="11">
        <v>148.03333333333333</v>
      </c>
      <c r="E28" s="11">
        <v>161.06666666666669</v>
      </c>
      <c r="F28" s="11">
        <v>211.93333333333331</v>
      </c>
      <c r="G28" s="11">
        <v>189.63333333333335</v>
      </c>
      <c r="H28" s="11">
        <v>116.53333333333335</v>
      </c>
      <c r="I28" s="11">
        <v>161.80000000000001</v>
      </c>
      <c r="J28" s="11">
        <v>153.63333333333333</v>
      </c>
      <c r="K28" s="11">
        <v>139.46666666666667</v>
      </c>
      <c r="L28" s="11">
        <v>151.36666666666665</v>
      </c>
      <c r="M28" s="11">
        <v>151.13333333333335</v>
      </c>
      <c r="N28" s="11">
        <v>161.79999999999998</v>
      </c>
      <c r="O28" s="11">
        <v>163.29999999999998</v>
      </c>
      <c r="P28" s="11">
        <v>143.53333333333333</v>
      </c>
      <c r="Q28" s="11">
        <v>185.23333333333335</v>
      </c>
      <c r="R28" s="11">
        <v>140.79999999999998</v>
      </c>
      <c r="S28" s="11">
        <v>155.6</v>
      </c>
      <c r="T28" s="11">
        <v>158.9</v>
      </c>
      <c r="U28" s="11">
        <v>157.1</v>
      </c>
      <c r="V28" s="11">
        <v>142.33333333333334</v>
      </c>
      <c r="W28" s="11">
        <f t="shared" si="3"/>
        <v>2993.2</v>
      </c>
      <c r="X28" s="19">
        <f t="shared" si="4"/>
        <v>1.4460662479099617E-2</v>
      </c>
    </row>
    <row r="29" spans="3:24" x14ac:dyDescent="0.3">
      <c r="C29" s="34" t="s">
        <v>60</v>
      </c>
      <c r="D29" s="11">
        <v>147.29999999999998</v>
      </c>
      <c r="E29" s="11">
        <v>161.73333333333335</v>
      </c>
      <c r="F29" s="11">
        <v>232.5</v>
      </c>
      <c r="G29" s="11">
        <v>191.70000000000002</v>
      </c>
      <c r="H29" s="11">
        <v>115.93333333333334</v>
      </c>
      <c r="I29" s="11">
        <v>174.03333333333333</v>
      </c>
      <c r="J29" s="11">
        <v>153.83333333333334</v>
      </c>
      <c r="K29" s="11">
        <v>142.03333333333333</v>
      </c>
      <c r="L29" s="11">
        <v>148.46666666666667</v>
      </c>
      <c r="M29" s="11">
        <v>157.13333333333333</v>
      </c>
      <c r="N29" s="11">
        <v>165.03333333333333</v>
      </c>
      <c r="O29" s="11">
        <v>163.86666666666665</v>
      </c>
      <c r="P29" s="11">
        <v>146</v>
      </c>
      <c r="Q29" s="11">
        <v>185.66666666666666</v>
      </c>
      <c r="R29" s="11">
        <v>140.56666666666669</v>
      </c>
      <c r="S29" s="11">
        <v>156.53333333333333</v>
      </c>
      <c r="T29" s="11">
        <v>158.86666666666667</v>
      </c>
      <c r="U29" s="11">
        <v>157</v>
      </c>
      <c r="V29" s="11">
        <v>142.79999999999998</v>
      </c>
      <c r="W29" s="11">
        <f t="shared" si="3"/>
        <v>3041</v>
      </c>
      <c r="X29" s="19">
        <f t="shared" si="4"/>
        <v>1.596953093679012E-2</v>
      </c>
    </row>
    <row r="30" spans="3:24" x14ac:dyDescent="0.3">
      <c r="C30" s="34" t="s">
        <v>62</v>
      </c>
      <c r="D30" s="11">
        <v>146.53333333333333</v>
      </c>
      <c r="E30" s="11">
        <v>162.79999999999998</v>
      </c>
      <c r="F30" s="11">
        <v>232.19999999999996</v>
      </c>
      <c r="G30" s="11">
        <v>191.73333333333335</v>
      </c>
      <c r="H30" s="11">
        <v>115.59999999999998</v>
      </c>
      <c r="I30" s="11">
        <v>175.66666666666666</v>
      </c>
      <c r="J30" s="11">
        <v>154.1</v>
      </c>
      <c r="K30" s="11">
        <v>145.76666666666665</v>
      </c>
      <c r="L30" s="11">
        <v>147.76666666666665</v>
      </c>
      <c r="M30" s="11">
        <v>160.4</v>
      </c>
      <c r="N30" s="11">
        <v>165.63333333333333</v>
      </c>
      <c r="O30" s="11">
        <v>164.83333333333334</v>
      </c>
      <c r="P30" s="11">
        <v>148.63333333333333</v>
      </c>
      <c r="Q30" s="11">
        <v>186.4</v>
      </c>
      <c r="R30" s="11">
        <v>140.86666666666667</v>
      </c>
      <c r="S30" s="11">
        <v>157.60000000000002</v>
      </c>
      <c r="T30" s="11">
        <v>159.73333333333335</v>
      </c>
      <c r="U30" s="11">
        <v>157.20000000000002</v>
      </c>
      <c r="V30" s="11">
        <v>143.73333333333332</v>
      </c>
      <c r="W30" s="11">
        <f t="shared" si="3"/>
        <v>3057.1999999999994</v>
      </c>
      <c r="X30" s="19">
        <f t="shared" si="4"/>
        <v>5.3271950016439869E-3</v>
      </c>
    </row>
    <row r="31" spans="3:24" x14ac:dyDescent="0.3">
      <c r="C31" s="34" t="s">
        <v>38</v>
      </c>
      <c r="D31" s="11">
        <v>145.43333333333331</v>
      </c>
      <c r="E31" s="11">
        <v>163.83333333333334</v>
      </c>
      <c r="F31" s="11">
        <v>196.26666666666665</v>
      </c>
      <c r="G31" s="11">
        <v>190.79999999999998</v>
      </c>
      <c r="H31" s="11">
        <v>114.89999999999999</v>
      </c>
      <c r="I31" s="11">
        <v>175.70000000000002</v>
      </c>
      <c r="J31" s="11">
        <v>154.16666666666666</v>
      </c>
      <c r="K31" s="11">
        <v>149.93333333333334</v>
      </c>
      <c r="L31" s="11">
        <v>149.73333333333332</v>
      </c>
      <c r="M31" s="11">
        <v>160.66666666666666</v>
      </c>
      <c r="N31" s="11">
        <v>161.33333333333334</v>
      </c>
      <c r="O31" s="11">
        <v>165.7</v>
      </c>
      <c r="P31" s="11">
        <v>151.26666666666668</v>
      </c>
      <c r="Q31" s="11">
        <v>187.63333333333333</v>
      </c>
      <c r="R31" s="11">
        <v>142.1</v>
      </c>
      <c r="S31" s="11">
        <v>158.63333333333333</v>
      </c>
      <c r="T31" s="11">
        <v>159.6</v>
      </c>
      <c r="U31" s="11">
        <v>156.9</v>
      </c>
      <c r="V31" s="11">
        <v>147.23333333333335</v>
      </c>
      <c r="W31" s="11">
        <f t="shared" si="3"/>
        <v>3031.833333333333</v>
      </c>
      <c r="X31" s="19">
        <f t="shared" si="4"/>
        <v>-8.2973526974572612E-3</v>
      </c>
    </row>
    <row r="32" spans="3:24" x14ac:dyDescent="0.3">
      <c r="C32" s="34" t="s">
        <v>43</v>
      </c>
      <c r="D32" s="11">
        <v>144.9</v>
      </c>
      <c r="E32" s="11">
        <v>163.9</v>
      </c>
      <c r="F32" s="11">
        <v>163.29999999999998</v>
      </c>
      <c r="G32" s="11">
        <v>187.23333333333335</v>
      </c>
      <c r="H32" s="11">
        <v>113.16666666666667</v>
      </c>
      <c r="I32" s="11">
        <v>168.86666666666667</v>
      </c>
      <c r="J32" s="11">
        <v>154.73333333333332</v>
      </c>
      <c r="K32" s="11">
        <v>157.70000000000002</v>
      </c>
      <c r="L32" s="11">
        <v>150.83333333333334</v>
      </c>
      <c r="M32" s="11">
        <v>158.96666666666667</v>
      </c>
      <c r="N32" s="11">
        <v>157.46666666666667</v>
      </c>
      <c r="O32" s="11">
        <v>167.56666666666666</v>
      </c>
      <c r="P32" s="11">
        <v>154.9</v>
      </c>
      <c r="Q32" s="11">
        <v>189.36666666666667</v>
      </c>
      <c r="R32" s="11">
        <v>145.26666666666668</v>
      </c>
      <c r="S32" s="11">
        <v>160.63333333333335</v>
      </c>
      <c r="T32" s="11">
        <v>159.9</v>
      </c>
      <c r="U32" s="11">
        <v>155.9</v>
      </c>
      <c r="V32" s="11">
        <v>151.96666666666667</v>
      </c>
      <c r="W32" s="11">
        <f t="shared" si="3"/>
        <v>3006.5666666666671</v>
      </c>
      <c r="X32" s="19">
        <f t="shared" si="4"/>
        <v>-8.3337914353249325E-3</v>
      </c>
    </row>
    <row r="33" spans="3:24" x14ac:dyDescent="0.3">
      <c r="C33" s="34"/>
      <c r="D33" s="11">
        <f>AVERAGE(D21:D32)</f>
        <v>147.66805555555555</v>
      </c>
      <c r="E33" s="11">
        <f t="shared" ref="E33:V33" si="5">AVERAGE(E21:E32)</f>
        <v>160.46423611111109</v>
      </c>
      <c r="F33" s="11">
        <f t="shared" si="5"/>
        <v>183.44027777777782</v>
      </c>
      <c r="G33" s="11">
        <f t="shared" si="5"/>
        <v>188.5072916666667</v>
      </c>
      <c r="H33" s="11">
        <f t="shared" si="5"/>
        <v>115.57083333333333</v>
      </c>
      <c r="I33" s="11">
        <f t="shared" si="5"/>
        <v>159.83923611111109</v>
      </c>
      <c r="J33" s="11">
        <f t="shared" si="5"/>
        <v>153.84270833333332</v>
      </c>
      <c r="K33" s="11">
        <f t="shared" si="5"/>
        <v>141.95243055555554</v>
      </c>
      <c r="L33" s="11">
        <f t="shared" si="5"/>
        <v>149.13229166666665</v>
      </c>
      <c r="M33" s="11">
        <f t="shared" si="5"/>
        <v>153.22534722222227</v>
      </c>
      <c r="N33" s="11">
        <f t="shared" si="5"/>
        <v>157.58819444444444</v>
      </c>
      <c r="O33" s="11">
        <f t="shared" si="5"/>
        <v>163.40277777777774</v>
      </c>
      <c r="P33" s="11">
        <f t="shared" si="5"/>
        <v>143.97743055555557</v>
      </c>
      <c r="Q33" s="11">
        <f t="shared" si="5"/>
        <v>183.97222222222226</v>
      </c>
      <c r="R33" s="11">
        <f t="shared" si="5"/>
        <v>139.40972222222223</v>
      </c>
      <c r="S33" s="11">
        <f t="shared" si="5"/>
        <v>155.67256944444441</v>
      </c>
      <c r="T33" s="11">
        <f t="shared" si="5"/>
        <v>159.02916666666667</v>
      </c>
      <c r="U33" s="11">
        <f t="shared" si="5"/>
        <v>154.17569444444447</v>
      </c>
      <c r="V33" s="11">
        <f t="shared" si="5"/>
        <v>144.93506944444445</v>
      </c>
      <c r="W33" s="11"/>
      <c r="X33" s="19"/>
    </row>
    <row r="34" spans="3:24" x14ac:dyDescent="0.3">
      <c r="C34" s="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21"/>
    </row>
    <row r="52" spans="21:21" ht="20.399999999999999" customHeight="1" x14ac:dyDescent="0.5">
      <c r="U52" s="35"/>
    </row>
    <row r="67" spans="3:6" ht="15" x14ac:dyDescent="0.3">
      <c r="C67" s="37" t="s">
        <v>235</v>
      </c>
    </row>
    <row r="68" spans="3:6" ht="15" x14ac:dyDescent="0.3">
      <c r="C68" s="37" t="s">
        <v>236</v>
      </c>
    </row>
    <row r="71" spans="3:6" x14ac:dyDescent="0.3">
      <c r="C71" s="40" t="s">
        <v>197</v>
      </c>
      <c r="D71" s="41" t="s">
        <v>237</v>
      </c>
      <c r="E71" s="41" t="s">
        <v>238</v>
      </c>
      <c r="F71" s="42" t="s">
        <v>239</v>
      </c>
    </row>
    <row r="72" spans="3:6" x14ac:dyDescent="0.3">
      <c r="C72" s="38" t="s">
        <v>187</v>
      </c>
      <c r="D72" s="11">
        <v>161.2513888888889</v>
      </c>
      <c r="E72" s="11">
        <v>188.5072916666667</v>
      </c>
      <c r="F72" s="39">
        <f t="shared" ref="F72:F90" si="6">E72-D72</f>
        <v>27.255902777777806</v>
      </c>
    </row>
    <row r="73" spans="3:6" x14ac:dyDescent="0.3">
      <c r="C73" s="38" t="s">
        <v>185</v>
      </c>
      <c r="D73" s="11">
        <v>131.38055555555556</v>
      </c>
      <c r="E73" s="11">
        <v>153.22534722222227</v>
      </c>
      <c r="F73" s="39">
        <f t="shared" si="6"/>
        <v>21.844791666666708</v>
      </c>
    </row>
    <row r="74" spans="3:6" x14ac:dyDescent="0.3">
      <c r="C74" s="38" t="s">
        <v>190</v>
      </c>
      <c r="D74" s="11">
        <v>123.91250000000001</v>
      </c>
      <c r="E74" s="11">
        <v>141.95243055555554</v>
      </c>
      <c r="F74" s="39">
        <f t="shared" si="6"/>
        <v>18.039930555555529</v>
      </c>
    </row>
    <row r="75" spans="3:6" x14ac:dyDescent="0.3">
      <c r="C75" s="38" t="s">
        <v>196</v>
      </c>
      <c r="D75" s="11">
        <v>166.79861111111111</v>
      </c>
      <c r="E75" s="11">
        <v>183.97222222222226</v>
      </c>
      <c r="F75" s="39">
        <f t="shared" si="6"/>
        <v>17.173611111111143</v>
      </c>
    </row>
    <row r="76" spans="3:6" x14ac:dyDescent="0.3">
      <c r="C76" s="38" t="s">
        <v>188</v>
      </c>
      <c r="D76" s="11">
        <v>143.30694444444444</v>
      </c>
      <c r="E76" s="11">
        <v>159.83923611111109</v>
      </c>
      <c r="F76" s="39">
        <f t="shared" si="6"/>
        <v>16.532291666666652</v>
      </c>
    </row>
    <row r="77" spans="3:6" x14ac:dyDescent="0.3">
      <c r="C77" s="38" t="s">
        <v>232</v>
      </c>
      <c r="D77" s="11">
        <v>137.8388888888889</v>
      </c>
      <c r="E77" s="11">
        <v>154.17569444444447</v>
      </c>
      <c r="F77" s="39">
        <f t="shared" si="6"/>
        <v>16.336805555555571</v>
      </c>
    </row>
    <row r="78" spans="3:6" x14ac:dyDescent="0.3">
      <c r="C78" s="38" t="s">
        <v>192</v>
      </c>
      <c r="D78" s="11">
        <v>144.32083333333333</v>
      </c>
      <c r="E78" s="11">
        <v>160.46423611111109</v>
      </c>
      <c r="F78" s="39">
        <f t="shared" si="6"/>
        <v>16.143402777777766</v>
      </c>
    </row>
    <row r="79" spans="3:6" x14ac:dyDescent="0.3">
      <c r="C79" s="38" t="s">
        <v>229</v>
      </c>
      <c r="D79" s="11">
        <v>126.88333333333333</v>
      </c>
      <c r="E79" s="11">
        <v>139.40972222222223</v>
      </c>
      <c r="F79" s="39">
        <f t="shared" si="6"/>
        <v>12.526388888888903</v>
      </c>
    </row>
    <row r="80" spans="3:6" x14ac:dyDescent="0.3">
      <c r="C80" s="38" t="s">
        <v>189</v>
      </c>
      <c r="D80" s="11">
        <v>172.38888888888889</v>
      </c>
      <c r="E80" s="11">
        <v>183.44027777777782</v>
      </c>
      <c r="F80" s="39">
        <f t="shared" si="6"/>
        <v>11.051388888888937</v>
      </c>
    </row>
    <row r="81" spans="3:6" x14ac:dyDescent="0.3">
      <c r="C81" s="38" t="s">
        <v>195</v>
      </c>
      <c r="D81" s="11">
        <v>146.90972222222223</v>
      </c>
      <c r="E81" s="11">
        <v>157.58819444444444</v>
      </c>
      <c r="F81" s="39">
        <f t="shared" si="6"/>
        <v>10.678472222222211</v>
      </c>
    </row>
    <row r="82" spans="3:6" x14ac:dyDescent="0.3">
      <c r="C82" s="38" t="s">
        <v>193</v>
      </c>
      <c r="D82" s="11">
        <v>134.44999999999996</v>
      </c>
      <c r="E82" s="11">
        <v>143.97743055555557</v>
      </c>
      <c r="F82" s="39">
        <f t="shared" si="6"/>
        <v>9.5274305555556111</v>
      </c>
    </row>
    <row r="83" spans="3:6" x14ac:dyDescent="0.3">
      <c r="C83" s="38" t="s">
        <v>186</v>
      </c>
      <c r="D83" s="11">
        <v>145.50555555555556</v>
      </c>
      <c r="E83" s="11">
        <v>153.84270833333332</v>
      </c>
      <c r="F83" s="39">
        <f t="shared" si="6"/>
        <v>8.3371527777777601</v>
      </c>
    </row>
    <row r="84" spans="3:6" x14ac:dyDescent="0.3">
      <c r="C84" s="38" t="s">
        <v>230</v>
      </c>
      <c r="D84" s="11">
        <v>147.83055555555555</v>
      </c>
      <c r="E84" s="11">
        <v>155.67256944444441</v>
      </c>
      <c r="F84" s="39">
        <f t="shared" si="6"/>
        <v>7.8420138888888573</v>
      </c>
    </row>
    <row r="85" spans="3:6" x14ac:dyDescent="0.3">
      <c r="C85" s="38" t="s">
        <v>194</v>
      </c>
      <c r="D85" s="11">
        <v>156.80138888888885</v>
      </c>
      <c r="E85" s="11">
        <v>163.40277777777774</v>
      </c>
      <c r="F85" s="39">
        <f t="shared" si="6"/>
        <v>6.6013888888888914</v>
      </c>
    </row>
    <row r="86" spans="3:6" x14ac:dyDescent="0.3">
      <c r="C86" s="38" t="s">
        <v>182</v>
      </c>
      <c r="D86" s="11">
        <v>141.16249999999999</v>
      </c>
      <c r="E86" s="11">
        <v>147.66805555555555</v>
      </c>
      <c r="F86" s="39">
        <f t="shared" si="6"/>
        <v>6.50555555555556</v>
      </c>
    </row>
    <row r="87" spans="3:6" x14ac:dyDescent="0.3">
      <c r="C87" s="38" t="s">
        <v>233</v>
      </c>
      <c r="D87" s="11">
        <v>139.9652777777778</v>
      </c>
      <c r="E87" s="11">
        <v>144.93506944444445</v>
      </c>
      <c r="F87" s="39">
        <f t="shared" si="6"/>
        <v>4.9697916666666515</v>
      </c>
    </row>
    <row r="88" spans="3:6" x14ac:dyDescent="0.3">
      <c r="C88" s="38" t="s">
        <v>231</v>
      </c>
      <c r="D88" s="11">
        <v>154.54722222222225</v>
      </c>
      <c r="E88" s="11">
        <v>159.02916666666667</v>
      </c>
      <c r="F88" s="39">
        <f t="shared" si="6"/>
        <v>4.481944444444423</v>
      </c>
    </row>
    <row r="89" spans="3:6" x14ac:dyDescent="0.3">
      <c r="C89" s="38" t="s">
        <v>184</v>
      </c>
      <c r="D89" s="11">
        <v>145.5611111111111</v>
      </c>
      <c r="E89" s="11">
        <v>149.13229166666665</v>
      </c>
      <c r="F89" s="39">
        <f t="shared" si="6"/>
        <v>3.5711805555555429</v>
      </c>
    </row>
    <row r="90" spans="3:6" x14ac:dyDescent="0.3">
      <c r="C90" s="43" t="s">
        <v>191</v>
      </c>
      <c r="D90" s="44">
        <v>112.28750000000001</v>
      </c>
      <c r="E90" s="44">
        <v>115.57083333333333</v>
      </c>
      <c r="F90" s="45">
        <f t="shared" si="6"/>
        <v>3.2833333333333172</v>
      </c>
    </row>
  </sheetData>
  <sortState xmlns:xlrd2="http://schemas.microsoft.com/office/spreadsheetml/2017/richdata2" ref="C72:E90">
    <sortCondition descending="1" ref="D72:D90"/>
  </sortState>
  <conditionalFormatting sqref="F72:F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A322-90C6-4FF2-907A-42A645C0053D}">
  <dimension ref="B2:J29"/>
  <sheetViews>
    <sheetView topLeftCell="E1" workbookViewId="0">
      <selection activeCell="K22" sqref="K22"/>
    </sheetView>
  </sheetViews>
  <sheetFormatPr defaultRowHeight="14.4" x14ac:dyDescent="0.3"/>
  <cols>
    <col min="2" max="2" width="11.109375" customWidth="1"/>
    <col min="3" max="3" width="9.77734375" bestFit="1" customWidth="1"/>
    <col min="4" max="4" width="11.88671875" customWidth="1"/>
    <col min="5" max="5" width="9.88671875" customWidth="1"/>
    <col min="6" max="6" width="7.6640625" bestFit="1" customWidth="1"/>
    <col min="7" max="7" width="7.5546875" bestFit="1" customWidth="1"/>
    <col min="8" max="8" width="11.109375" bestFit="1" customWidth="1"/>
    <col min="9" max="9" width="8.77734375" bestFit="1" customWidth="1"/>
    <col min="10" max="10" width="15.109375" customWidth="1"/>
    <col min="11" max="11" width="10.5546875" bestFit="1" customWidth="1"/>
    <col min="12" max="12" width="8.5546875" bestFit="1" customWidth="1"/>
    <col min="13" max="13" width="9.5546875" bestFit="1" customWidth="1"/>
    <col min="14" max="14" width="7.6640625" bestFit="1" customWidth="1"/>
  </cols>
  <sheetData>
    <row r="2" spans="2:10" ht="15.6" x14ac:dyDescent="0.3">
      <c r="B2" s="64" t="s">
        <v>243</v>
      </c>
      <c r="C2" s="64"/>
      <c r="D2" s="64"/>
      <c r="E2" s="64"/>
      <c r="H2" s="3" t="s">
        <v>35</v>
      </c>
      <c r="I2" s="3" t="s">
        <v>36</v>
      </c>
      <c r="J2" s="3" t="s">
        <v>244</v>
      </c>
    </row>
    <row r="3" spans="2:10" ht="15.6" x14ac:dyDescent="0.3">
      <c r="B3" s="46" t="s">
        <v>35</v>
      </c>
      <c r="C3" s="47" t="s">
        <v>240</v>
      </c>
      <c r="D3" s="47" t="s">
        <v>241</v>
      </c>
      <c r="E3" s="47" t="s">
        <v>242</v>
      </c>
      <c r="H3" s="3">
        <v>2021</v>
      </c>
      <c r="I3" s="50">
        <v>44197</v>
      </c>
      <c r="J3" s="3">
        <v>54.79</v>
      </c>
    </row>
    <row r="4" spans="2:10" ht="15" x14ac:dyDescent="0.3">
      <c r="B4" s="48" t="s">
        <v>46</v>
      </c>
      <c r="C4" s="49">
        <v>19.899999999999999</v>
      </c>
      <c r="D4" s="49">
        <v>63.4</v>
      </c>
      <c r="E4" s="49">
        <v>102.97</v>
      </c>
      <c r="H4" s="3">
        <v>2021</v>
      </c>
      <c r="I4" s="50">
        <v>44228</v>
      </c>
      <c r="J4" s="3">
        <v>61.22</v>
      </c>
    </row>
    <row r="5" spans="2:10" ht="15" x14ac:dyDescent="0.3">
      <c r="B5" s="48" t="s">
        <v>48</v>
      </c>
      <c r="C5" s="49">
        <v>30.61</v>
      </c>
      <c r="D5" s="49">
        <v>66.95</v>
      </c>
      <c r="E5" s="49">
        <v>109.51</v>
      </c>
      <c r="H5" s="3">
        <v>2021</v>
      </c>
      <c r="I5" s="50">
        <v>44256</v>
      </c>
      <c r="J5" s="3">
        <v>64.73</v>
      </c>
    </row>
    <row r="6" spans="2:10" ht="15" x14ac:dyDescent="0.3">
      <c r="B6" s="48" t="s">
        <v>49</v>
      </c>
      <c r="C6" s="49">
        <v>40.630000000000003</v>
      </c>
      <c r="D6" s="49">
        <v>71.98</v>
      </c>
      <c r="E6" s="49">
        <v>116.01</v>
      </c>
      <c r="H6" s="3">
        <v>2021</v>
      </c>
      <c r="I6" s="50">
        <v>44287</v>
      </c>
      <c r="J6" s="3">
        <v>63.4</v>
      </c>
    </row>
    <row r="7" spans="2:10" ht="15" x14ac:dyDescent="0.3">
      <c r="B7" s="48" t="s">
        <v>51</v>
      </c>
      <c r="C7" s="49">
        <v>43.35</v>
      </c>
      <c r="D7" s="49">
        <v>73.540000000000006</v>
      </c>
      <c r="E7" s="49">
        <v>105.49</v>
      </c>
      <c r="H7" s="3">
        <v>2021</v>
      </c>
      <c r="I7" s="50">
        <v>44317</v>
      </c>
      <c r="J7" s="3">
        <v>66.95</v>
      </c>
    </row>
    <row r="8" spans="2:10" ht="15" x14ac:dyDescent="0.3">
      <c r="B8" s="48" t="s">
        <v>53</v>
      </c>
      <c r="C8" s="49">
        <v>44.19</v>
      </c>
      <c r="D8" s="49">
        <v>69.8</v>
      </c>
      <c r="E8" s="49">
        <v>97.4</v>
      </c>
      <c r="H8" s="3">
        <v>2021</v>
      </c>
      <c r="I8" s="50">
        <v>44348</v>
      </c>
      <c r="J8" s="3">
        <v>71.98</v>
      </c>
    </row>
    <row r="9" spans="2:10" ht="15" x14ac:dyDescent="0.3">
      <c r="B9" s="48" t="s">
        <v>55</v>
      </c>
      <c r="C9" s="49">
        <v>41.35</v>
      </c>
      <c r="D9" s="49">
        <v>73.13</v>
      </c>
      <c r="E9" s="49">
        <v>90.71</v>
      </c>
      <c r="H9" s="3">
        <v>2021</v>
      </c>
      <c r="I9" s="50">
        <v>44378</v>
      </c>
      <c r="J9" s="3">
        <v>73.540000000000006</v>
      </c>
    </row>
    <row r="10" spans="2:10" ht="15" x14ac:dyDescent="0.3">
      <c r="B10" s="48" t="s">
        <v>57</v>
      </c>
      <c r="C10" s="49">
        <v>40.659999999999997</v>
      </c>
      <c r="D10" s="49">
        <v>82.11</v>
      </c>
      <c r="E10" s="49">
        <v>91.7</v>
      </c>
      <c r="H10" s="3">
        <v>2021</v>
      </c>
      <c r="I10" s="50">
        <v>44409</v>
      </c>
      <c r="J10" s="3">
        <v>69.8</v>
      </c>
    </row>
    <row r="11" spans="2:10" ht="15" x14ac:dyDescent="0.3">
      <c r="B11" s="48" t="s">
        <v>60</v>
      </c>
      <c r="C11" s="49">
        <v>43.34</v>
      </c>
      <c r="D11" s="49">
        <v>80.64</v>
      </c>
      <c r="E11" s="49">
        <v>87.55</v>
      </c>
      <c r="H11" s="3">
        <v>2021</v>
      </c>
      <c r="I11" s="50">
        <v>44440</v>
      </c>
      <c r="J11" s="3">
        <v>73.13</v>
      </c>
    </row>
    <row r="12" spans="2:10" ht="15" x14ac:dyDescent="0.3">
      <c r="B12" s="48" t="s">
        <v>62</v>
      </c>
      <c r="C12" s="49">
        <v>49.84</v>
      </c>
      <c r="D12" s="49">
        <v>73.3</v>
      </c>
      <c r="E12" s="49">
        <v>78.099999999999994</v>
      </c>
      <c r="H12" s="3">
        <v>2021</v>
      </c>
      <c r="I12" s="50">
        <v>44470</v>
      </c>
      <c r="J12" s="3">
        <v>82.11</v>
      </c>
    </row>
    <row r="13" spans="2:10" ht="15" x14ac:dyDescent="0.3">
      <c r="B13" s="48" t="s">
        <v>38</v>
      </c>
      <c r="C13" s="49">
        <v>54.79</v>
      </c>
      <c r="D13" s="49">
        <v>84.67</v>
      </c>
      <c r="E13" s="49">
        <v>80.92</v>
      </c>
      <c r="H13" s="3">
        <v>2021</v>
      </c>
      <c r="I13" s="50">
        <v>44501</v>
      </c>
      <c r="J13" s="3">
        <v>80.64</v>
      </c>
    </row>
    <row r="14" spans="2:10" ht="15" x14ac:dyDescent="0.3">
      <c r="B14" s="48" t="s">
        <v>43</v>
      </c>
      <c r="C14" s="49">
        <v>61.22</v>
      </c>
      <c r="D14" s="49">
        <v>94.07</v>
      </c>
      <c r="E14" s="49">
        <v>82.28</v>
      </c>
      <c r="H14" s="3">
        <v>2021</v>
      </c>
      <c r="I14" s="50">
        <v>44531</v>
      </c>
      <c r="J14" s="3">
        <v>73.3</v>
      </c>
    </row>
    <row r="15" spans="2:10" ht="15" x14ac:dyDescent="0.3">
      <c r="B15" s="48" t="s">
        <v>45</v>
      </c>
      <c r="C15" s="49">
        <v>64.73</v>
      </c>
      <c r="D15" s="49">
        <v>112.87</v>
      </c>
      <c r="E15" s="49">
        <v>78.540000000000006</v>
      </c>
      <c r="H15" s="3">
        <v>2022</v>
      </c>
      <c r="I15" s="50">
        <v>44562</v>
      </c>
      <c r="J15" s="3">
        <v>84.67</v>
      </c>
    </row>
    <row r="16" spans="2:10" x14ac:dyDescent="0.3">
      <c r="H16" s="3">
        <v>2022</v>
      </c>
      <c r="I16" s="50">
        <v>44593</v>
      </c>
      <c r="J16" s="3">
        <v>94.07</v>
      </c>
    </row>
    <row r="17" spans="8:10" x14ac:dyDescent="0.3">
      <c r="H17" s="3">
        <v>2022</v>
      </c>
      <c r="I17" s="50">
        <v>44621</v>
      </c>
      <c r="J17" s="3">
        <v>112.87</v>
      </c>
    </row>
    <row r="18" spans="8:10" x14ac:dyDescent="0.3">
      <c r="H18" s="3">
        <v>2022</v>
      </c>
      <c r="I18" s="50">
        <v>44652</v>
      </c>
      <c r="J18" s="3">
        <v>102.97</v>
      </c>
    </row>
    <row r="19" spans="8:10" x14ac:dyDescent="0.3">
      <c r="H19" s="3">
        <v>2022</v>
      </c>
      <c r="I19" s="50">
        <v>44682</v>
      </c>
      <c r="J19" s="3">
        <v>109.51</v>
      </c>
    </row>
    <row r="20" spans="8:10" x14ac:dyDescent="0.3">
      <c r="H20" s="3">
        <v>2022</v>
      </c>
      <c r="I20" s="50">
        <v>44713</v>
      </c>
      <c r="J20" s="3">
        <v>116.01</v>
      </c>
    </row>
    <row r="21" spans="8:10" x14ac:dyDescent="0.3">
      <c r="H21" s="3">
        <v>2022</v>
      </c>
      <c r="I21" s="50">
        <v>44743</v>
      </c>
      <c r="J21" s="3">
        <v>105.49</v>
      </c>
    </row>
    <row r="22" spans="8:10" x14ac:dyDescent="0.3">
      <c r="H22" s="3">
        <v>2022</v>
      </c>
      <c r="I22" s="50">
        <v>44774</v>
      </c>
      <c r="J22" s="3">
        <v>97.4</v>
      </c>
    </row>
    <row r="23" spans="8:10" x14ac:dyDescent="0.3">
      <c r="H23" s="3">
        <v>2022</v>
      </c>
      <c r="I23" s="50">
        <v>44805</v>
      </c>
      <c r="J23" s="3">
        <v>90.71</v>
      </c>
    </row>
    <row r="24" spans="8:10" x14ac:dyDescent="0.3">
      <c r="H24" s="3">
        <v>2022</v>
      </c>
      <c r="I24" s="50">
        <v>44835</v>
      </c>
      <c r="J24" s="3">
        <v>91.7</v>
      </c>
    </row>
    <row r="25" spans="8:10" x14ac:dyDescent="0.3">
      <c r="H25" s="3">
        <v>2022</v>
      </c>
      <c r="I25" s="50">
        <v>44866</v>
      </c>
      <c r="J25" s="3">
        <v>87.55</v>
      </c>
    </row>
    <row r="26" spans="8:10" x14ac:dyDescent="0.3">
      <c r="H26" s="3">
        <v>2022</v>
      </c>
      <c r="I26" s="50">
        <v>44896</v>
      </c>
      <c r="J26" s="3">
        <v>78.099999999999994</v>
      </c>
    </row>
    <row r="27" spans="8:10" x14ac:dyDescent="0.3">
      <c r="H27" s="3">
        <v>2023</v>
      </c>
      <c r="I27" s="50">
        <v>44927</v>
      </c>
      <c r="J27" s="3">
        <v>80.92</v>
      </c>
    </row>
    <row r="28" spans="8:10" x14ac:dyDescent="0.3">
      <c r="H28" s="3">
        <v>2023</v>
      </c>
      <c r="I28" s="50">
        <v>44958</v>
      </c>
      <c r="J28" s="3">
        <v>82.28</v>
      </c>
    </row>
    <row r="29" spans="8:10" x14ac:dyDescent="0.3">
      <c r="H29" s="3">
        <v>2023</v>
      </c>
      <c r="I29" s="50">
        <v>44986</v>
      </c>
      <c r="J29" s="3">
        <v>78.540000000000006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EE63-74CC-4678-A978-CE3685F73F72}">
  <dimension ref="C4:AF65"/>
  <sheetViews>
    <sheetView topLeftCell="B39" workbookViewId="0">
      <selection activeCell="G48" sqref="G48"/>
    </sheetView>
  </sheetViews>
  <sheetFormatPr defaultRowHeight="14.4" x14ac:dyDescent="0.3"/>
  <cols>
    <col min="3" max="3" width="11.109375" customWidth="1"/>
    <col min="4" max="4" width="18.77734375" customWidth="1"/>
    <col min="5" max="5" width="17.77734375" customWidth="1"/>
    <col min="6" max="6" width="10.77734375" customWidth="1"/>
    <col min="7" max="7" width="15.5546875" bestFit="1" customWidth="1"/>
    <col min="8" max="8" width="11" bestFit="1" customWidth="1"/>
    <col min="9" max="9" width="6" bestFit="1" customWidth="1"/>
    <col min="10" max="10" width="9.88671875" bestFit="1" customWidth="1"/>
    <col min="11" max="11" width="17.21875" bestFit="1" customWidth="1"/>
    <col min="12" max="12" width="17.5546875" customWidth="1"/>
    <col min="13" max="13" width="9" customWidth="1"/>
    <col min="14" max="14" width="12.44140625" bestFit="1" customWidth="1"/>
    <col min="15" max="15" width="20.77734375" customWidth="1"/>
    <col min="16" max="16" width="17.44140625" bestFit="1" customWidth="1"/>
    <col min="17" max="17" width="15.21875" customWidth="1"/>
    <col min="18" max="18" width="7.6640625" bestFit="1" customWidth="1"/>
    <col min="20" max="20" width="13.5546875" customWidth="1"/>
    <col min="21" max="21" width="7.44140625" bestFit="1" customWidth="1"/>
    <col min="22" max="22" width="11.6640625" bestFit="1" customWidth="1"/>
    <col min="23" max="23" width="17.21875" customWidth="1"/>
    <col min="24" max="24" width="11.33203125" customWidth="1"/>
    <col min="25" max="25" width="17" customWidth="1"/>
    <col min="26" max="26" width="23.6640625" bestFit="1" customWidth="1"/>
    <col min="27" max="27" width="11.21875" customWidth="1"/>
    <col min="28" max="28" width="21.88671875" bestFit="1" customWidth="1"/>
    <col min="29" max="29" width="12.5546875" bestFit="1" customWidth="1"/>
    <col min="30" max="30" width="12.109375" bestFit="1" customWidth="1"/>
    <col min="31" max="31" width="8.21875" bestFit="1" customWidth="1"/>
    <col min="32" max="32" width="12.6640625" bestFit="1" customWidth="1"/>
  </cols>
  <sheetData>
    <row r="4" spans="3:32" ht="43.2" x14ac:dyDescent="0.3">
      <c r="C4" s="51" t="s">
        <v>245</v>
      </c>
      <c r="D4" s="26" t="s">
        <v>0</v>
      </c>
      <c r="E4" s="26" t="s">
        <v>1</v>
      </c>
      <c r="F4" s="26" t="s">
        <v>2</v>
      </c>
      <c r="G4" s="26" t="s">
        <v>3</v>
      </c>
      <c r="H4" s="26" t="s">
        <v>4</v>
      </c>
      <c r="I4" s="26" t="s">
        <v>5</v>
      </c>
      <c r="J4" s="26" t="s">
        <v>6</v>
      </c>
      <c r="K4" s="26" t="s">
        <v>7</v>
      </c>
      <c r="L4" s="26" t="s">
        <v>8</v>
      </c>
      <c r="M4" s="26" t="s">
        <v>9</v>
      </c>
      <c r="N4" s="26" t="s">
        <v>10</v>
      </c>
      <c r="O4" s="26" t="s">
        <v>11</v>
      </c>
      <c r="P4" s="26" t="s">
        <v>12</v>
      </c>
      <c r="Q4" s="26" t="s">
        <v>13</v>
      </c>
      <c r="R4" s="26" t="s">
        <v>15</v>
      </c>
      <c r="S4" s="26" t="s">
        <v>16</v>
      </c>
      <c r="T4" s="26" t="s">
        <v>17</v>
      </c>
      <c r="U4" s="26" t="s">
        <v>19</v>
      </c>
      <c r="V4" s="26" t="s">
        <v>20</v>
      </c>
      <c r="W4" s="26" t="s">
        <v>21</v>
      </c>
      <c r="X4" s="26" t="s">
        <v>23</v>
      </c>
      <c r="Y4" s="26" t="s">
        <v>25</v>
      </c>
      <c r="Z4" s="26" t="s">
        <v>27</v>
      </c>
      <c r="AA4" s="26" t="s">
        <v>28</v>
      </c>
      <c r="AB4" s="26" t="s">
        <v>29</v>
      </c>
      <c r="AC4" s="26" t="s">
        <v>30</v>
      </c>
      <c r="AD4" s="26" t="s">
        <v>31</v>
      </c>
      <c r="AE4" s="26" t="s">
        <v>246</v>
      </c>
      <c r="AF4" s="26" t="s">
        <v>204</v>
      </c>
    </row>
    <row r="5" spans="3:32" x14ac:dyDescent="0.3">
      <c r="C5" s="50">
        <v>44197</v>
      </c>
      <c r="D5" s="3">
        <v>144.9</v>
      </c>
      <c r="E5" s="3">
        <v>190.1</v>
      </c>
      <c r="F5" s="3">
        <v>175.3</v>
      </c>
      <c r="G5" s="3">
        <v>154.1</v>
      </c>
      <c r="H5" s="3">
        <v>150.9</v>
      </c>
      <c r="I5" s="3">
        <v>149.6</v>
      </c>
      <c r="J5" s="3">
        <v>194.2</v>
      </c>
      <c r="K5" s="3">
        <v>160.4</v>
      </c>
      <c r="L5" s="3">
        <v>114.6</v>
      </c>
      <c r="M5" s="3">
        <v>164</v>
      </c>
      <c r="N5" s="3">
        <v>151.80000000000001</v>
      </c>
      <c r="O5" s="3">
        <v>165.6</v>
      </c>
      <c r="P5" s="3">
        <v>161</v>
      </c>
      <c r="Q5" s="3">
        <v>186.5</v>
      </c>
      <c r="R5" s="3">
        <v>155.5</v>
      </c>
      <c r="S5" s="3">
        <v>146.1</v>
      </c>
      <c r="T5" s="3">
        <v>154.19999999999999</v>
      </c>
      <c r="U5" s="3" t="s">
        <v>144</v>
      </c>
      <c r="V5" s="3">
        <v>147.9</v>
      </c>
      <c r="W5" s="3">
        <v>150</v>
      </c>
      <c r="X5" s="3">
        <v>159.30000000000001</v>
      </c>
      <c r="Y5" s="3">
        <v>141.9</v>
      </c>
      <c r="Z5" s="3">
        <v>149.6</v>
      </c>
      <c r="AA5" s="3">
        <v>159.19999999999999</v>
      </c>
      <c r="AB5" s="3">
        <v>156.80000000000001</v>
      </c>
      <c r="AC5" s="3">
        <v>151.9</v>
      </c>
      <c r="AD5" s="3">
        <v>157.30000000000001</v>
      </c>
      <c r="AE5" s="3">
        <v>54.79</v>
      </c>
      <c r="AF5" s="3"/>
    </row>
    <row r="6" spans="3:32" x14ac:dyDescent="0.3">
      <c r="C6" s="50">
        <v>44228</v>
      </c>
      <c r="D6" s="3">
        <v>144.30000000000001</v>
      </c>
      <c r="E6" s="3">
        <v>186.5</v>
      </c>
      <c r="F6" s="3">
        <v>168.7</v>
      </c>
      <c r="G6" s="3">
        <v>154.69999999999999</v>
      </c>
      <c r="H6" s="3">
        <v>158.69999999999999</v>
      </c>
      <c r="I6" s="3">
        <v>150.69999999999999</v>
      </c>
      <c r="J6" s="3">
        <v>160</v>
      </c>
      <c r="K6" s="3">
        <v>158.80000000000001</v>
      </c>
      <c r="L6" s="3">
        <v>112.8</v>
      </c>
      <c r="M6" s="3">
        <v>164.2</v>
      </c>
      <c r="N6" s="3">
        <v>155.5</v>
      </c>
      <c r="O6" s="3">
        <v>167.5</v>
      </c>
      <c r="P6" s="3">
        <v>156.9</v>
      </c>
      <c r="Q6" s="3">
        <v>188.3</v>
      </c>
      <c r="R6" s="3">
        <v>157.19999999999999</v>
      </c>
      <c r="S6" s="3">
        <v>147.4</v>
      </c>
      <c r="T6" s="3">
        <v>155.80000000000001</v>
      </c>
      <c r="U6" s="3" t="s">
        <v>145</v>
      </c>
      <c r="V6" s="3">
        <v>152.4</v>
      </c>
      <c r="W6" s="3">
        <v>150.9</v>
      </c>
      <c r="X6" s="3">
        <v>161.30000000000001</v>
      </c>
      <c r="Y6" s="3">
        <v>145.1</v>
      </c>
      <c r="Z6" s="3">
        <v>151.5</v>
      </c>
      <c r="AA6" s="3">
        <v>159.5</v>
      </c>
      <c r="AB6" s="3">
        <v>155.80000000000001</v>
      </c>
      <c r="AC6" s="3">
        <v>153.4</v>
      </c>
      <c r="AD6" s="3">
        <v>156.6</v>
      </c>
      <c r="AE6" s="3">
        <v>61.22</v>
      </c>
      <c r="AF6" s="17">
        <f>(AE6-AE5)/AE5</f>
        <v>0.11735718196751231</v>
      </c>
    </row>
    <row r="7" spans="3:32" x14ac:dyDescent="0.3">
      <c r="C7" s="50">
        <v>44256</v>
      </c>
      <c r="D7" s="3">
        <v>144.1</v>
      </c>
      <c r="E7" s="3">
        <v>192.2</v>
      </c>
      <c r="F7" s="3">
        <v>163.80000000000001</v>
      </c>
      <c r="G7" s="3">
        <v>154.9</v>
      </c>
      <c r="H7" s="3">
        <v>163.9</v>
      </c>
      <c r="I7" s="3">
        <v>153.69999999999999</v>
      </c>
      <c r="J7" s="3">
        <v>149.5</v>
      </c>
      <c r="K7" s="3">
        <v>159.80000000000001</v>
      </c>
      <c r="L7" s="3">
        <v>112.6</v>
      </c>
      <c r="M7" s="3">
        <v>163.5</v>
      </c>
      <c r="N7" s="3">
        <v>156.5</v>
      </c>
      <c r="O7" s="3">
        <v>168.2</v>
      </c>
      <c r="P7" s="3">
        <v>156.69999999999999</v>
      </c>
      <c r="Q7" s="3">
        <v>188.1</v>
      </c>
      <c r="R7" s="3">
        <v>157.80000000000001</v>
      </c>
      <c r="S7" s="3">
        <v>147.9</v>
      </c>
      <c r="T7" s="3">
        <v>156.4</v>
      </c>
      <c r="U7" s="3" t="s">
        <v>147</v>
      </c>
      <c r="V7" s="3">
        <v>155.5</v>
      </c>
      <c r="W7" s="3">
        <v>151.19999999999999</v>
      </c>
      <c r="X7" s="3">
        <v>161.69999999999999</v>
      </c>
      <c r="Y7" s="3">
        <v>146.19999999999999</v>
      </c>
      <c r="Z7" s="3">
        <v>152.6</v>
      </c>
      <c r="AA7" s="3">
        <v>160.19999999999999</v>
      </c>
      <c r="AB7" s="3">
        <v>153.80000000000001</v>
      </c>
      <c r="AC7" s="3">
        <v>153.80000000000001</v>
      </c>
      <c r="AD7" s="3">
        <v>156.80000000000001</v>
      </c>
      <c r="AE7" s="3">
        <v>64.73</v>
      </c>
      <c r="AF7" s="17">
        <f t="shared" ref="AF7:AF31" si="0">(AE7-AE6)/AE6</f>
        <v>5.7334204508330697E-2</v>
      </c>
    </row>
    <row r="8" spans="3:32" x14ac:dyDescent="0.3">
      <c r="C8" s="50">
        <v>44287</v>
      </c>
      <c r="D8" s="3">
        <v>144.30000000000001</v>
      </c>
      <c r="E8" s="3">
        <v>198</v>
      </c>
      <c r="F8" s="3">
        <v>164.6</v>
      </c>
      <c r="G8" s="3">
        <v>155.4</v>
      </c>
      <c r="H8" s="3">
        <v>170.1</v>
      </c>
      <c r="I8" s="3">
        <v>164.4</v>
      </c>
      <c r="J8" s="3">
        <v>144.1</v>
      </c>
      <c r="K8" s="3">
        <v>161.69999999999999</v>
      </c>
      <c r="L8" s="3">
        <v>113.1</v>
      </c>
      <c r="M8" s="3">
        <v>163.9</v>
      </c>
      <c r="N8" s="3">
        <v>157.6</v>
      </c>
      <c r="O8" s="3">
        <v>168.9</v>
      </c>
      <c r="P8" s="3">
        <v>158</v>
      </c>
      <c r="Q8" s="3">
        <v>188.8</v>
      </c>
      <c r="R8" s="3">
        <v>158.80000000000001</v>
      </c>
      <c r="S8" s="3">
        <v>148.5</v>
      </c>
      <c r="T8" s="3">
        <v>157.30000000000001</v>
      </c>
      <c r="U8" s="3" t="s">
        <v>148</v>
      </c>
      <c r="V8" s="3">
        <v>155.6</v>
      </c>
      <c r="W8" s="3">
        <v>151.80000000000001</v>
      </c>
      <c r="X8" s="3">
        <v>162.30000000000001</v>
      </c>
      <c r="Y8" s="3">
        <v>146.6</v>
      </c>
      <c r="Z8" s="3">
        <v>153.19999999999999</v>
      </c>
      <c r="AA8" s="3">
        <v>160.30000000000001</v>
      </c>
      <c r="AB8" s="3">
        <v>155.4</v>
      </c>
      <c r="AC8" s="3">
        <v>154.4</v>
      </c>
      <c r="AD8" s="3">
        <v>157.80000000000001</v>
      </c>
      <c r="AE8" s="3">
        <v>63.4</v>
      </c>
      <c r="AF8" s="17">
        <f t="shared" si="0"/>
        <v>-2.0546887069365138E-2</v>
      </c>
    </row>
    <row r="9" spans="3:32" x14ac:dyDescent="0.3">
      <c r="C9" s="50">
        <v>44317</v>
      </c>
      <c r="D9" s="3">
        <v>146.30000000000001</v>
      </c>
      <c r="E9" s="3">
        <v>200.5</v>
      </c>
      <c r="F9" s="3">
        <v>170.3</v>
      </c>
      <c r="G9" s="3">
        <v>156.1</v>
      </c>
      <c r="H9" s="3">
        <v>178.7</v>
      </c>
      <c r="I9" s="3">
        <v>167.1</v>
      </c>
      <c r="J9" s="3">
        <v>147.9</v>
      </c>
      <c r="K9" s="3">
        <v>165.4</v>
      </c>
      <c r="L9" s="3">
        <v>114.8</v>
      </c>
      <c r="M9" s="3">
        <v>168.2</v>
      </c>
      <c r="N9" s="3">
        <v>159.30000000000001</v>
      </c>
      <c r="O9" s="3">
        <v>170.4</v>
      </c>
      <c r="P9" s="3">
        <v>160.69999999999999</v>
      </c>
      <c r="Q9" s="3">
        <v>191.9</v>
      </c>
      <c r="R9" s="3">
        <v>161.80000000000001</v>
      </c>
      <c r="S9" s="3">
        <v>152.1</v>
      </c>
      <c r="T9" s="3">
        <v>160.4</v>
      </c>
      <c r="U9" s="3" t="s">
        <v>149</v>
      </c>
      <c r="V9" s="3">
        <v>159.4</v>
      </c>
      <c r="W9" s="3">
        <v>154.69999999999999</v>
      </c>
      <c r="X9" s="3">
        <v>165.8</v>
      </c>
      <c r="Y9" s="3">
        <v>148.9</v>
      </c>
      <c r="Z9" s="3">
        <v>155.80000000000001</v>
      </c>
      <c r="AA9" s="3">
        <v>161.19999999999999</v>
      </c>
      <c r="AB9" s="3">
        <v>158.6</v>
      </c>
      <c r="AC9" s="3">
        <v>156.80000000000001</v>
      </c>
      <c r="AD9" s="3">
        <v>160.4</v>
      </c>
      <c r="AE9" s="3">
        <v>66.95</v>
      </c>
      <c r="AF9" s="17">
        <f t="shared" si="0"/>
        <v>5.5993690851735084E-2</v>
      </c>
    </row>
    <row r="10" spans="3:32" x14ac:dyDescent="0.3">
      <c r="C10" s="50">
        <v>44348</v>
      </c>
      <c r="D10" s="3">
        <v>146.69999999999999</v>
      </c>
      <c r="E10" s="3">
        <v>202</v>
      </c>
      <c r="F10" s="3">
        <v>180.7</v>
      </c>
      <c r="G10" s="3">
        <v>156.19999999999999</v>
      </c>
      <c r="H10" s="3">
        <v>183.7</v>
      </c>
      <c r="I10" s="3">
        <v>164.6</v>
      </c>
      <c r="J10" s="3">
        <v>155.4</v>
      </c>
      <c r="K10" s="3">
        <v>166</v>
      </c>
      <c r="L10" s="3">
        <v>115.1</v>
      </c>
      <c r="M10" s="3">
        <v>168.5</v>
      </c>
      <c r="N10" s="3">
        <v>160</v>
      </c>
      <c r="O10" s="3">
        <v>172.4</v>
      </c>
      <c r="P10" s="3">
        <v>162.6</v>
      </c>
      <c r="Q10" s="3">
        <v>190.8</v>
      </c>
      <c r="R10" s="3">
        <v>162.19999999999999</v>
      </c>
      <c r="S10" s="3">
        <v>151.80000000000001</v>
      </c>
      <c r="T10" s="3">
        <v>160.69999999999999</v>
      </c>
      <c r="U10" s="3" t="s">
        <v>150</v>
      </c>
      <c r="V10" s="3">
        <v>159.80000000000001</v>
      </c>
      <c r="W10" s="3">
        <v>154.80000000000001</v>
      </c>
      <c r="X10" s="3">
        <v>166.3</v>
      </c>
      <c r="Y10" s="3">
        <v>150.69999999999999</v>
      </c>
      <c r="Z10" s="3">
        <v>154.9</v>
      </c>
      <c r="AA10" s="3">
        <v>161.69999999999999</v>
      </c>
      <c r="AB10" s="3">
        <v>158.80000000000001</v>
      </c>
      <c r="AC10" s="3">
        <v>157.6</v>
      </c>
      <c r="AD10" s="3">
        <v>161.30000000000001</v>
      </c>
      <c r="AE10" s="3">
        <v>71.98</v>
      </c>
      <c r="AF10" s="17">
        <f t="shared" si="0"/>
        <v>7.5130694548170285E-2</v>
      </c>
    </row>
    <row r="11" spans="3:32" x14ac:dyDescent="0.3">
      <c r="C11" s="50">
        <v>44378</v>
      </c>
      <c r="D11" s="3">
        <v>146.4</v>
      </c>
      <c r="E11" s="3">
        <v>206.8</v>
      </c>
      <c r="F11" s="3">
        <v>182.2</v>
      </c>
      <c r="G11" s="3">
        <v>157.5</v>
      </c>
      <c r="H11" s="3">
        <v>182.1</v>
      </c>
      <c r="I11" s="3">
        <v>163.9</v>
      </c>
      <c r="J11" s="3">
        <v>164.2</v>
      </c>
      <c r="K11" s="3">
        <v>164</v>
      </c>
      <c r="L11" s="3">
        <v>114.5</v>
      </c>
      <c r="M11" s="3">
        <v>168.3</v>
      </c>
      <c r="N11" s="3">
        <v>160.9</v>
      </c>
      <c r="O11" s="3">
        <v>172.2</v>
      </c>
      <c r="P11" s="3">
        <v>164</v>
      </c>
      <c r="Q11" s="3">
        <v>191.2</v>
      </c>
      <c r="R11" s="3">
        <v>162.80000000000001</v>
      </c>
      <c r="S11" s="3">
        <v>153.1</v>
      </c>
      <c r="T11" s="3">
        <v>161.4</v>
      </c>
      <c r="U11" s="3" t="s">
        <v>151</v>
      </c>
      <c r="V11" s="3">
        <v>160.69999999999999</v>
      </c>
      <c r="W11" s="3">
        <v>155.80000000000001</v>
      </c>
      <c r="X11" s="3">
        <v>167</v>
      </c>
      <c r="Y11" s="3">
        <v>153.1</v>
      </c>
      <c r="Z11" s="3">
        <v>155.30000000000001</v>
      </c>
      <c r="AA11" s="3">
        <v>163.19999999999999</v>
      </c>
      <c r="AB11" s="3">
        <v>160.1</v>
      </c>
      <c r="AC11" s="3">
        <v>159</v>
      </c>
      <c r="AD11" s="3">
        <v>162.5</v>
      </c>
      <c r="AE11" s="3">
        <v>73.540000000000006</v>
      </c>
      <c r="AF11" s="17">
        <f t="shared" si="0"/>
        <v>2.1672686857460436E-2</v>
      </c>
    </row>
    <row r="12" spans="3:32" x14ac:dyDescent="0.3">
      <c r="C12" s="50">
        <v>44409</v>
      </c>
      <c r="D12" s="3">
        <v>146.6</v>
      </c>
      <c r="E12" s="3">
        <v>204</v>
      </c>
      <c r="F12" s="3">
        <v>172.8</v>
      </c>
      <c r="G12" s="3">
        <v>158.4</v>
      </c>
      <c r="H12" s="3">
        <v>188</v>
      </c>
      <c r="I12" s="3">
        <v>156.80000000000001</v>
      </c>
      <c r="J12" s="3">
        <v>162.19999999999999</v>
      </c>
      <c r="K12" s="3">
        <v>164.1</v>
      </c>
      <c r="L12" s="3">
        <v>119.7</v>
      </c>
      <c r="M12" s="3">
        <v>168.8</v>
      </c>
      <c r="N12" s="3">
        <v>162.69999999999999</v>
      </c>
      <c r="O12" s="3">
        <v>173.9</v>
      </c>
      <c r="P12" s="3">
        <v>164</v>
      </c>
      <c r="Q12" s="3">
        <v>192.1</v>
      </c>
      <c r="R12" s="3">
        <v>164.5</v>
      </c>
      <c r="S12" s="3">
        <v>155.30000000000001</v>
      </c>
      <c r="T12" s="3">
        <v>163.19999999999999</v>
      </c>
      <c r="U12" s="3" t="s">
        <v>152</v>
      </c>
      <c r="V12" s="3">
        <v>162.6</v>
      </c>
      <c r="W12" s="3">
        <v>157.5</v>
      </c>
      <c r="X12" s="3">
        <v>168.4</v>
      </c>
      <c r="Y12" s="3">
        <v>154</v>
      </c>
      <c r="Z12" s="3">
        <v>157.6</v>
      </c>
      <c r="AA12" s="3">
        <v>163.80000000000001</v>
      </c>
      <c r="AB12" s="3">
        <v>160</v>
      </c>
      <c r="AC12" s="3">
        <v>160</v>
      </c>
      <c r="AD12" s="3">
        <v>163.19999999999999</v>
      </c>
      <c r="AE12" s="3">
        <v>69.8</v>
      </c>
      <c r="AF12" s="17">
        <f t="shared" si="0"/>
        <v>-5.0856676638564163E-2</v>
      </c>
    </row>
    <row r="13" spans="3:32" x14ac:dyDescent="0.3">
      <c r="C13" s="50">
        <v>44440</v>
      </c>
      <c r="D13" s="3">
        <v>146.6</v>
      </c>
      <c r="E13" s="3">
        <v>204</v>
      </c>
      <c r="F13" s="3">
        <v>172.8</v>
      </c>
      <c r="G13" s="3">
        <v>158.4</v>
      </c>
      <c r="H13" s="3">
        <v>188</v>
      </c>
      <c r="I13" s="3">
        <v>156.69999999999999</v>
      </c>
      <c r="J13" s="3">
        <v>162.30000000000001</v>
      </c>
      <c r="K13" s="3">
        <v>164.1</v>
      </c>
      <c r="L13" s="3">
        <v>119.7</v>
      </c>
      <c r="M13" s="3">
        <v>168.8</v>
      </c>
      <c r="N13" s="3">
        <v>162.69999999999999</v>
      </c>
      <c r="O13" s="3">
        <v>173.9</v>
      </c>
      <c r="P13" s="3">
        <v>164</v>
      </c>
      <c r="Q13" s="3">
        <v>192.1</v>
      </c>
      <c r="R13" s="3">
        <v>164.6</v>
      </c>
      <c r="S13" s="3">
        <v>155.30000000000001</v>
      </c>
      <c r="T13" s="3">
        <v>163.30000000000001</v>
      </c>
      <c r="U13" s="3" t="s">
        <v>152</v>
      </c>
      <c r="V13" s="3">
        <v>162.6</v>
      </c>
      <c r="W13" s="3">
        <v>157.5</v>
      </c>
      <c r="X13" s="3">
        <v>168.4</v>
      </c>
      <c r="Y13" s="3">
        <v>154</v>
      </c>
      <c r="Z13" s="3">
        <v>157.69999999999999</v>
      </c>
      <c r="AA13" s="3">
        <v>163.69999999999999</v>
      </c>
      <c r="AB13" s="3">
        <v>160</v>
      </c>
      <c r="AC13" s="3">
        <v>160</v>
      </c>
      <c r="AD13" s="3">
        <v>163.19999999999999</v>
      </c>
      <c r="AE13" s="3">
        <v>73.13</v>
      </c>
      <c r="AF13" s="17">
        <f t="shared" si="0"/>
        <v>4.7707736389684792E-2</v>
      </c>
    </row>
    <row r="14" spans="3:32" x14ac:dyDescent="0.3">
      <c r="C14" s="50">
        <v>44470</v>
      </c>
      <c r="D14" s="3">
        <v>147.4</v>
      </c>
      <c r="E14" s="3">
        <v>204.6</v>
      </c>
      <c r="F14" s="3">
        <v>171.2</v>
      </c>
      <c r="G14" s="3">
        <v>158.69999999999999</v>
      </c>
      <c r="H14" s="3">
        <v>190.6</v>
      </c>
      <c r="I14" s="3">
        <v>155.69999999999999</v>
      </c>
      <c r="J14" s="3">
        <v>185.3</v>
      </c>
      <c r="K14" s="3">
        <v>165.2</v>
      </c>
      <c r="L14" s="3">
        <v>121.9</v>
      </c>
      <c r="M14" s="3">
        <v>169.3</v>
      </c>
      <c r="N14" s="3">
        <v>163.19999999999999</v>
      </c>
      <c r="O14" s="3">
        <v>174.7</v>
      </c>
      <c r="P14" s="3">
        <v>167.7</v>
      </c>
      <c r="Q14" s="3">
        <v>192.7</v>
      </c>
      <c r="R14" s="3">
        <v>165.7</v>
      </c>
      <c r="S14" s="3">
        <v>156.30000000000001</v>
      </c>
      <c r="T14" s="3">
        <v>164.3</v>
      </c>
      <c r="U14" s="3" t="s">
        <v>153</v>
      </c>
      <c r="V14" s="3">
        <v>164.2</v>
      </c>
      <c r="W14" s="3">
        <v>158.4</v>
      </c>
      <c r="X14" s="3">
        <v>169.1</v>
      </c>
      <c r="Y14" s="3">
        <v>155.69999999999999</v>
      </c>
      <c r="Z14" s="3">
        <v>158.6</v>
      </c>
      <c r="AA14" s="3">
        <v>163.9</v>
      </c>
      <c r="AB14" s="3">
        <v>160.80000000000001</v>
      </c>
      <c r="AC14" s="3">
        <v>161</v>
      </c>
      <c r="AD14" s="3">
        <v>165.5</v>
      </c>
      <c r="AE14" s="3">
        <v>82.11</v>
      </c>
      <c r="AF14" s="17">
        <f t="shared" si="0"/>
        <v>0.12279502256255989</v>
      </c>
    </row>
    <row r="15" spans="3:32" x14ac:dyDescent="0.3">
      <c r="C15" s="50">
        <v>44501</v>
      </c>
      <c r="D15" s="3">
        <v>148.19999999999999</v>
      </c>
      <c r="E15" s="3">
        <v>201.6</v>
      </c>
      <c r="F15" s="3">
        <v>173</v>
      </c>
      <c r="G15" s="3">
        <v>159.30000000000001</v>
      </c>
      <c r="H15" s="3">
        <v>190.1</v>
      </c>
      <c r="I15" s="3">
        <v>156.5</v>
      </c>
      <c r="J15" s="3">
        <v>199.2</v>
      </c>
      <c r="K15" s="3">
        <v>165.3</v>
      </c>
      <c r="L15" s="3">
        <v>122.4</v>
      </c>
      <c r="M15" s="3">
        <v>169.6</v>
      </c>
      <c r="N15" s="3">
        <v>163.69999999999999</v>
      </c>
      <c r="O15" s="3">
        <v>175.5</v>
      </c>
      <c r="P15" s="3">
        <v>169.7</v>
      </c>
      <c r="Q15" s="3">
        <v>192.9</v>
      </c>
      <c r="R15" s="3">
        <v>167.2</v>
      </c>
      <c r="S15" s="3">
        <v>157.4</v>
      </c>
      <c r="T15" s="3">
        <v>165.8</v>
      </c>
      <c r="U15" s="3" t="s">
        <v>154</v>
      </c>
      <c r="V15" s="3">
        <v>163.9</v>
      </c>
      <c r="W15" s="3">
        <v>159.30000000000001</v>
      </c>
      <c r="X15" s="3">
        <v>169.9</v>
      </c>
      <c r="Y15" s="3">
        <v>154.80000000000001</v>
      </c>
      <c r="Z15" s="3">
        <v>159.80000000000001</v>
      </c>
      <c r="AA15" s="3">
        <v>164.3</v>
      </c>
      <c r="AB15" s="3">
        <v>162.19999999999999</v>
      </c>
      <c r="AC15" s="3">
        <v>161.4</v>
      </c>
      <c r="AD15" s="3">
        <v>166.7</v>
      </c>
      <c r="AE15" s="3">
        <v>80.64</v>
      </c>
      <c r="AF15" s="17">
        <f t="shared" si="0"/>
        <v>-1.7902813299232722E-2</v>
      </c>
    </row>
    <row r="16" spans="3:32" x14ac:dyDescent="0.3">
      <c r="C16" s="50">
        <v>44531</v>
      </c>
      <c r="D16" s="3">
        <v>148.69999999999999</v>
      </c>
      <c r="E16" s="3">
        <v>198.8</v>
      </c>
      <c r="F16" s="3">
        <v>177.9</v>
      </c>
      <c r="G16" s="3">
        <v>159.9</v>
      </c>
      <c r="H16" s="3">
        <v>187.6</v>
      </c>
      <c r="I16" s="3">
        <v>154.9</v>
      </c>
      <c r="J16" s="3">
        <v>188.3</v>
      </c>
      <c r="K16" s="3">
        <v>164.4</v>
      </c>
      <c r="L16" s="3">
        <v>121</v>
      </c>
      <c r="M16" s="3">
        <v>170.5</v>
      </c>
      <c r="N16" s="3">
        <v>164.2</v>
      </c>
      <c r="O16" s="3">
        <v>176.5</v>
      </c>
      <c r="P16" s="3">
        <v>168.2</v>
      </c>
      <c r="Q16" s="3">
        <v>192.4</v>
      </c>
      <c r="R16" s="3">
        <v>168.5</v>
      </c>
      <c r="S16" s="3">
        <v>158.69999999999999</v>
      </c>
      <c r="T16" s="3">
        <v>167</v>
      </c>
      <c r="U16" s="3" t="s">
        <v>155</v>
      </c>
      <c r="V16" s="3">
        <v>164.1</v>
      </c>
      <c r="W16" s="3">
        <v>160.19999999999999</v>
      </c>
      <c r="X16" s="3">
        <v>170.6</v>
      </c>
      <c r="Y16" s="3">
        <v>155.69999999999999</v>
      </c>
      <c r="Z16" s="3">
        <v>160.6</v>
      </c>
      <c r="AA16" s="3">
        <v>164.4</v>
      </c>
      <c r="AB16" s="3">
        <v>162.6</v>
      </c>
      <c r="AC16" s="3">
        <v>162</v>
      </c>
      <c r="AD16" s="3">
        <v>166.2</v>
      </c>
      <c r="AE16" s="3">
        <v>73.3</v>
      </c>
      <c r="AF16" s="17">
        <f t="shared" si="0"/>
        <v>-9.1021825396825434E-2</v>
      </c>
    </row>
    <row r="17" spans="3:32" x14ac:dyDescent="0.3">
      <c r="C17" s="50">
        <v>44562</v>
      </c>
      <c r="D17" s="3">
        <v>149.5</v>
      </c>
      <c r="E17" s="3">
        <v>198.7</v>
      </c>
      <c r="F17" s="3">
        <v>178.8</v>
      </c>
      <c r="G17" s="3">
        <v>160.5</v>
      </c>
      <c r="H17" s="3">
        <v>184.7</v>
      </c>
      <c r="I17" s="3">
        <v>153.69999999999999</v>
      </c>
      <c r="J17" s="3">
        <v>174.3</v>
      </c>
      <c r="K17" s="3">
        <v>163.9</v>
      </c>
      <c r="L17" s="3">
        <v>120</v>
      </c>
      <c r="M17" s="3">
        <v>172.1</v>
      </c>
      <c r="N17" s="3">
        <v>164.3</v>
      </c>
      <c r="O17" s="3">
        <v>177.3</v>
      </c>
      <c r="P17" s="3">
        <v>166.4</v>
      </c>
      <c r="Q17" s="3">
        <v>192.2</v>
      </c>
      <c r="R17" s="3">
        <v>169.9</v>
      </c>
      <c r="S17" s="3">
        <v>160.69999999999999</v>
      </c>
      <c r="T17" s="3">
        <v>168.5</v>
      </c>
      <c r="U17" s="3" t="s">
        <v>156</v>
      </c>
      <c r="V17" s="3">
        <v>164.2</v>
      </c>
      <c r="W17" s="3">
        <v>161.1</v>
      </c>
      <c r="X17" s="3">
        <v>171.4</v>
      </c>
      <c r="Y17" s="3">
        <v>156.5</v>
      </c>
      <c r="Z17" s="3">
        <v>161.19999999999999</v>
      </c>
      <c r="AA17" s="3">
        <v>164.7</v>
      </c>
      <c r="AB17" s="3">
        <v>163</v>
      </c>
      <c r="AC17" s="3">
        <v>162.69999999999999</v>
      </c>
      <c r="AD17" s="3">
        <v>165.7</v>
      </c>
      <c r="AE17" s="3">
        <v>84.67</v>
      </c>
      <c r="AF17" s="17">
        <f t="shared" si="0"/>
        <v>0.15511596180081863</v>
      </c>
    </row>
    <row r="18" spans="3:32" x14ac:dyDescent="0.3">
      <c r="C18" s="50">
        <v>44593</v>
      </c>
      <c r="D18" s="3">
        <v>150</v>
      </c>
      <c r="E18" s="3">
        <v>200.6</v>
      </c>
      <c r="F18" s="3">
        <v>175.8</v>
      </c>
      <c r="G18" s="3">
        <v>160.69999999999999</v>
      </c>
      <c r="H18" s="3">
        <v>184.9</v>
      </c>
      <c r="I18" s="3">
        <v>153.69999999999999</v>
      </c>
      <c r="J18" s="3">
        <v>169.7</v>
      </c>
      <c r="K18" s="3">
        <v>163.69999999999999</v>
      </c>
      <c r="L18" s="3">
        <v>118.9</v>
      </c>
      <c r="M18" s="3">
        <v>174.3</v>
      </c>
      <c r="N18" s="3">
        <v>164.7</v>
      </c>
      <c r="O18" s="3">
        <v>178</v>
      </c>
      <c r="P18" s="3">
        <v>166.2</v>
      </c>
      <c r="Q18" s="3">
        <v>192.8</v>
      </c>
      <c r="R18" s="3">
        <v>170.8</v>
      </c>
      <c r="S18" s="3">
        <v>162.4</v>
      </c>
      <c r="T18" s="3">
        <v>169.6</v>
      </c>
      <c r="U18" s="3" t="s">
        <v>157</v>
      </c>
      <c r="V18" s="3">
        <v>165.7</v>
      </c>
      <c r="W18" s="3">
        <v>161.80000000000001</v>
      </c>
      <c r="X18" s="3">
        <v>172.2</v>
      </c>
      <c r="Y18" s="3">
        <v>156.9</v>
      </c>
      <c r="Z18" s="3">
        <v>162.1</v>
      </c>
      <c r="AA18" s="3">
        <v>165.4</v>
      </c>
      <c r="AB18" s="3">
        <v>164.4</v>
      </c>
      <c r="AC18" s="3">
        <v>163.5</v>
      </c>
      <c r="AD18" s="3">
        <v>166.1</v>
      </c>
      <c r="AE18" s="3">
        <v>94.07</v>
      </c>
      <c r="AF18" s="17">
        <f t="shared" si="0"/>
        <v>0.11101925121058216</v>
      </c>
    </row>
    <row r="19" spans="3:32" x14ac:dyDescent="0.3">
      <c r="C19" s="50">
        <v>44621</v>
      </c>
      <c r="D19" s="3">
        <v>151.30000000000001</v>
      </c>
      <c r="E19" s="3">
        <v>210.7</v>
      </c>
      <c r="F19" s="3">
        <v>167.8</v>
      </c>
      <c r="G19" s="3">
        <v>162.19999999999999</v>
      </c>
      <c r="H19" s="3">
        <v>194.6</v>
      </c>
      <c r="I19" s="3">
        <v>157.6</v>
      </c>
      <c r="J19" s="3">
        <v>166.9</v>
      </c>
      <c r="K19" s="3">
        <v>163.9</v>
      </c>
      <c r="L19" s="3">
        <v>118.8</v>
      </c>
      <c r="M19" s="3">
        <v>177.4</v>
      </c>
      <c r="N19" s="3">
        <v>165.3</v>
      </c>
      <c r="O19" s="3">
        <v>179.3</v>
      </c>
      <c r="P19" s="3">
        <v>168.4</v>
      </c>
      <c r="Q19" s="3">
        <v>193.7</v>
      </c>
      <c r="R19" s="3">
        <v>172.1</v>
      </c>
      <c r="S19" s="3">
        <v>164.6</v>
      </c>
      <c r="T19" s="3">
        <v>171.1</v>
      </c>
      <c r="U19" s="3" t="s">
        <v>158</v>
      </c>
      <c r="V19" s="3">
        <v>167.2</v>
      </c>
      <c r="W19" s="3">
        <v>162.80000000000001</v>
      </c>
      <c r="X19" s="3">
        <v>173</v>
      </c>
      <c r="Y19" s="3">
        <v>157.9</v>
      </c>
      <c r="Z19" s="3">
        <v>163.30000000000001</v>
      </c>
      <c r="AA19" s="3">
        <v>166</v>
      </c>
      <c r="AB19" s="3">
        <v>167.2</v>
      </c>
      <c r="AC19" s="3">
        <v>164.6</v>
      </c>
      <c r="AD19" s="3">
        <v>167.7</v>
      </c>
      <c r="AE19" s="3">
        <v>112.87</v>
      </c>
      <c r="AF19" s="17">
        <f t="shared" si="0"/>
        <v>0.19985117465717034</v>
      </c>
    </row>
    <row r="20" spans="3:32" x14ac:dyDescent="0.3">
      <c r="C20" s="50">
        <v>44652</v>
      </c>
      <c r="D20" s="3">
        <v>152.9</v>
      </c>
      <c r="E20" s="3">
        <v>211.8</v>
      </c>
      <c r="F20" s="3">
        <v>164.5</v>
      </c>
      <c r="G20" s="3">
        <v>163.9</v>
      </c>
      <c r="H20" s="3">
        <v>199.5</v>
      </c>
      <c r="I20" s="3">
        <v>172.6</v>
      </c>
      <c r="J20" s="3">
        <v>166.2</v>
      </c>
      <c r="K20" s="3">
        <v>164.7</v>
      </c>
      <c r="L20" s="3">
        <v>119</v>
      </c>
      <c r="M20" s="3">
        <v>181.3</v>
      </c>
      <c r="N20" s="3">
        <v>166.2</v>
      </c>
      <c r="O20" s="3">
        <v>180.9</v>
      </c>
      <c r="P20" s="3">
        <v>170.8</v>
      </c>
      <c r="Q20" s="3">
        <v>193.9</v>
      </c>
      <c r="R20" s="3">
        <v>173.9</v>
      </c>
      <c r="S20" s="3">
        <v>166.5</v>
      </c>
      <c r="T20" s="3">
        <v>172.8</v>
      </c>
      <c r="U20" s="3" t="s">
        <v>159</v>
      </c>
      <c r="V20" s="3">
        <v>172.2</v>
      </c>
      <c r="W20" s="3">
        <v>164</v>
      </c>
      <c r="X20" s="3">
        <v>174</v>
      </c>
      <c r="Y20" s="3">
        <v>162.6</v>
      </c>
      <c r="Z20" s="3">
        <v>164.4</v>
      </c>
      <c r="AA20" s="3">
        <v>166.9</v>
      </c>
      <c r="AB20" s="3">
        <v>168.8</v>
      </c>
      <c r="AC20" s="3">
        <v>166.8</v>
      </c>
      <c r="AD20" s="3">
        <v>170.1</v>
      </c>
      <c r="AE20" s="3">
        <v>102.97</v>
      </c>
      <c r="AF20" s="17">
        <f t="shared" si="0"/>
        <v>-8.7711526534951761E-2</v>
      </c>
    </row>
    <row r="21" spans="3:32" x14ac:dyDescent="0.3">
      <c r="C21" s="50">
        <v>44682</v>
      </c>
      <c r="D21" s="3">
        <v>154.1</v>
      </c>
      <c r="E21" s="3">
        <v>217</v>
      </c>
      <c r="F21" s="3">
        <v>162.4</v>
      </c>
      <c r="G21" s="3">
        <v>164.9</v>
      </c>
      <c r="H21" s="3">
        <v>202.4</v>
      </c>
      <c r="I21" s="3">
        <v>171</v>
      </c>
      <c r="J21" s="3">
        <v>174.9</v>
      </c>
      <c r="K21" s="3">
        <v>164.7</v>
      </c>
      <c r="L21" s="3">
        <v>119.7</v>
      </c>
      <c r="M21" s="3">
        <v>184.9</v>
      </c>
      <c r="N21" s="3">
        <v>167.1</v>
      </c>
      <c r="O21" s="3">
        <v>182.5</v>
      </c>
      <c r="P21" s="3">
        <v>173.3</v>
      </c>
      <c r="Q21" s="3">
        <v>194.1</v>
      </c>
      <c r="R21" s="3">
        <v>175.6</v>
      </c>
      <c r="S21" s="3">
        <v>168.4</v>
      </c>
      <c r="T21" s="3">
        <v>174.6</v>
      </c>
      <c r="U21" s="3" t="s">
        <v>160</v>
      </c>
      <c r="V21" s="3">
        <v>174.6</v>
      </c>
      <c r="W21" s="3">
        <v>165.2</v>
      </c>
      <c r="X21" s="3">
        <v>174.8</v>
      </c>
      <c r="Y21" s="3">
        <v>163</v>
      </c>
      <c r="Z21" s="3">
        <v>165.1</v>
      </c>
      <c r="AA21" s="3">
        <v>167.9</v>
      </c>
      <c r="AB21" s="3">
        <v>168.4</v>
      </c>
      <c r="AC21" s="3">
        <v>167.5</v>
      </c>
      <c r="AD21" s="3">
        <v>171.7</v>
      </c>
      <c r="AE21" s="3">
        <v>109.51</v>
      </c>
      <c r="AF21" s="17">
        <f t="shared" si="0"/>
        <v>6.3513644750898379E-2</v>
      </c>
    </row>
    <row r="22" spans="3:32" x14ac:dyDescent="0.3">
      <c r="C22" s="50">
        <v>44713</v>
      </c>
      <c r="D22" s="3">
        <v>155</v>
      </c>
      <c r="E22" s="3">
        <v>219.4</v>
      </c>
      <c r="F22" s="3">
        <v>170.8</v>
      </c>
      <c r="G22" s="3">
        <v>165.8</v>
      </c>
      <c r="H22" s="3">
        <v>200.9</v>
      </c>
      <c r="I22" s="3">
        <v>169.7</v>
      </c>
      <c r="J22" s="3">
        <v>182.3</v>
      </c>
      <c r="K22" s="3">
        <v>164.3</v>
      </c>
      <c r="L22" s="3">
        <v>119.9</v>
      </c>
      <c r="M22" s="3">
        <v>187.1</v>
      </c>
      <c r="N22" s="3">
        <v>167.9</v>
      </c>
      <c r="O22" s="3">
        <v>183.9</v>
      </c>
      <c r="P22" s="3">
        <v>174.9</v>
      </c>
      <c r="Q22" s="3">
        <v>194.3</v>
      </c>
      <c r="R22" s="3">
        <v>177.1</v>
      </c>
      <c r="S22" s="3">
        <v>169.9</v>
      </c>
      <c r="T22" s="3">
        <v>176</v>
      </c>
      <c r="U22" s="3" t="s">
        <v>161</v>
      </c>
      <c r="V22" s="3">
        <v>176</v>
      </c>
      <c r="W22" s="3">
        <v>166.4</v>
      </c>
      <c r="X22" s="3">
        <v>175.4</v>
      </c>
      <c r="Y22" s="3">
        <v>161.1</v>
      </c>
      <c r="Z22" s="3">
        <v>165.8</v>
      </c>
      <c r="AA22" s="3">
        <v>169</v>
      </c>
      <c r="AB22" s="3">
        <v>169.4</v>
      </c>
      <c r="AC22" s="3">
        <v>167.5</v>
      </c>
      <c r="AD22" s="3">
        <v>172.6</v>
      </c>
      <c r="AE22" s="3">
        <v>116.01</v>
      </c>
      <c r="AF22" s="17">
        <f t="shared" si="0"/>
        <v>5.9355310017350012E-2</v>
      </c>
    </row>
    <row r="23" spans="3:32" x14ac:dyDescent="0.3">
      <c r="C23" s="50">
        <v>44743</v>
      </c>
      <c r="D23" s="3">
        <v>156.5</v>
      </c>
      <c r="E23" s="3">
        <v>213</v>
      </c>
      <c r="F23" s="3">
        <v>175.2</v>
      </c>
      <c r="G23" s="3">
        <v>166.6</v>
      </c>
      <c r="H23" s="3">
        <v>195.8</v>
      </c>
      <c r="I23" s="3">
        <v>174.2</v>
      </c>
      <c r="J23" s="3">
        <v>182.1</v>
      </c>
      <c r="K23" s="3">
        <v>164.3</v>
      </c>
      <c r="L23" s="3">
        <v>120</v>
      </c>
      <c r="M23" s="3">
        <v>190</v>
      </c>
      <c r="N23" s="3">
        <v>168.4</v>
      </c>
      <c r="O23" s="3">
        <v>185.2</v>
      </c>
      <c r="P23" s="3">
        <v>175</v>
      </c>
      <c r="Q23" s="3">
        <v>194.6</v>
      </c>
      <c r="R23" s="3">
        <v>178.3</v>
      </c>
      <c r="S23" s="3">
        <v>171.3</v>
      </c>
      <c r="T23" s="3">
        <v>177.3</v>
      </c>
      <c r="U23" s="3" t="s">
        <v>162</v>
      </c>
      <c r="V23" s="3">
        <v>179.6</v>
      </c>
      <c r="W23" s="3">
        <v>167.4</v>
      </c>
      <c r="X23" s="3">
        <v>176.1</v>
      </c>
      <c r="Y23" s="3">
        <v>161.6</v>
      </c>
      <c r="Z23" s="3">
        <v>166.3</v>
      </c>
      <c r="AA23" s="3">
        <v>171.4</v>
      </c>
      <c r="AB23" s="3">
        <v>169.7</v>
      </c>
      <c r="AC23" s="3">
        <v>168.4</v>
      </c>
      <c r="AD23" s="3">
        <v>173.4</v>
      </c>
      <c r="AE23" s="3">
        <v>105.49</v>
      </c>
      <c r="AF23" s="17">
        <f t="shared" si="0"/>
        <v>-9.0681837772605897E-2</v>
      </c>
    </row>
    <row r="24" spans="3:32" x14ac:dyDescent="0.3">
      <c r="C24" s="50">
        <v>44774</v>
      </c>
      <c r="D24" s="3">
        <v>160.30000000000001</v>
      </c>
      <c r="E24" s="3">
        <v>206.5</v>
      </c>
      <c r="F24" s="3">
        <v>169.2</v>
      </c>
      <c r="G24" s="3">
        <v>168.1</v>
      </c>
      <c r="H24" s="3">
        <v>192.4</v>
      </c>
      <c r="I24" s="3">
        <v>172.9</v>
      </c>
      <c r="J24" s="3">
        <v>186.7</v>
      </c>
      <c r="K24" s="3">
        <v>167.2</v>
      </c>
      <c r="L24" s="3">
        <v>120.9</v>
      </c>
      <c r="M24" s="3">
        <v>193.6</v>
      </c>
      <c r="N24" s="3">
        <v>168.8</v>
      </c>
      <c r="O24" s="3">
        <v>186.3</v>
      </c>
      <c r="P24" s="3">
        <v>176.3</v>
      </c>
      <c r="Q24" s="3">
        <v>195</v>
      </c>
      <c r="R24" s="3">
        <v>179.5</v>
      </c>
      <c r="S24" s="3">
        <v>172.7</v>
      </c>
      <c r="T24" s="3">
        <v>178.5</v>
      </c>
      <c r="U24" s="3" t="s">
        <v>163</v>
      </c>
      <c r="V24" s="3">
        <v>178.8</v>
      </c>
      <c r="W24" s="3">
        <v>168.5</v>
      </c>
      <c r="X24" s="3">
        <v>176.8</v>
      </c>
      <c r="Y24" s="3">
        <v>161.9</v>
      </c>
      <c r="Z24" s="3">
        <v>166.9</v>
      </c>
      <c r="AA24" s="3">
        <v>172.3</v>
      </c>
      <c r="AB24" s="3">
        <v>171.2</v>
      </c>
      <c r="AC24" s="3">
        <v>169.1</v>
      </c>
      <c r="AD24" s="3">
        <v>174.3</v>
      </c>
      <c r="AE24" s="3">
        <v>97.4</v>
      </c>
      <c r="AF24" s="17">
        <f t="shared" si="0"/>
        <v>-7.6689733624040093E-2</v>
      </c>
    </row>
    <row r="25" spans="3:32" x14ac:dyDescent="0.3">
      <c r="C25" s="50">
        <v>44805</v>
      </c>
      <c r="D25" s="3">
        <v>163.5</v>
      </c>
      <c r="E25" s="3">
        <v>209.2</v>
      </c>
      <c r="F25" s="3">
        <v>169.7</v>
      </c>
      <c r="G25" s="3">
        <v>169.7</v>
      </c>
      <c r="H25" s="3">
        <v>188.7</v>
      </c>
      <c r="I25" s="3">
        <v>165.7</v>
      </c>
      <c r="J25" s="3">
        <v>191.8</v>
      </c>
      <c r="K25" s="3">
        <v>169.1</v>
      </c>
      <c r="L25" s="3">
        <v>121.6</v>
      </c>
      <c r="M25" s="3">
        <v>197.3</v>
      </c>
      <c r="N25" s="3">
        <v>169.4</v>
      </c>
      <c r="O25" s="3">
        <v>187.4</v>
      </c>
      <c r="P25" s="3">
        <v>177.8</v>
      </c>
      <c r="Q25" s="3">
        <v>195.9</v>
      </c>
      <c r="R25" s="3">
        <v>180.9</v>
      </c>
      <c r="S25" s="3">
        <v>174.3</v>
      </c>
      <c r="T25" s="3">
        <v>179.9</v>
      </c>
      <c r="U25" s="3" t="s">
        <v>164</v>
      </c>
      <c r="V25" s="3">
        <v>179.5</v>
      </c>
      <c r="W25" s="3">
        <v>169.5</v>
      </c>
      <c r="X25" s="3">
        <v>177.8</v>
      </c>
      <c r="Y25" s="3">
        <v>162.30000000000001</v>
      </c>
      <c r="Z25" s="3">
        <v>167.6</v>
      </c>
      <c r="AA25" s="3">
        <v>173.1</v>
      </c>
      <c r="AB25" s="3">
        <v>170.9</v>
      </c>
      <c r="AC25" s="3">
        <v>169.7</v>
      </c>
      <c r="AD25" s="3">
        <v>175.3</v>
      </c>
      <c r="AE25" s="3">
        <v>90.71</v>
      </c>
      <c r="AF25" s="17">
        <f t="shared" si="0"/>
        <v>-6.8685831622176716E-2</v>
      </c>
    </row>
    <row r="26" spans="3:32" x14ac:dyDescent="0.3">
      <c r="C26" s="50">
        <v>44835</v>
      </c>
      <c r="D26" s="3">
        <v>165.2</v>
      </c>
      <c r="E26" s="3">
        <v>210.9</v>
      </c>
      <c r="F26" s="3">
        <v>170.9</v>
      </c>
      <c r="G26" s="3">
        <v>170.9</v>
      </c>
      <c r="H26" s="3">
        <v>186.5</v>
      </c>
      <c r="I26" s="3">
        <v>163.80000000000001</v>
      </c>
      <c r="J26" s="3">
        <v>199.7</v>
      </c>
      <c r="K26" s="3">
        <v>169.8</v>
      </c>
      <c r="L26" s="3">
        <v>121.9</v>
      </c>
      <c r="M26" s="3">
        <v>199.9</v>
      </c>
      <c r="N26" s="3">
        <v>169.9</v>
      </c>
      <c r="O26" s="3">
        <v>188.3</v>
      </c>
      <c r="P26" s="3">
        <v>179.6</v>
      </c>
      <c r="Q26" s="3">
        <v>196.3</v>
      </c>
      <c r="R26" s="3">
        <v>181.9</v>
      </c>
      <c r="S26" s="3">
        <v>175.3</v>
      </c>
      <c r="T26" s="3">
        <v>181</v>
      </c>
      <c r="U26" s="3" t="s">
        <v>165</v>
      </c>
      <c r="V26" s="3">
        <v>180.5</v>
      </c>
      <c r="W26" s="3">
        <v>170.4</v>
      </c>
      <c r="X26" s="3">
        <v>178.7</v>
      </c>
      <c r="Y26" s="3">
        <v>162.9</v>
      </c>
      <c r="Z26" s="3">
        <v>168.2</v>
      </c>
      <c r="AA26" s="3">
        <v>173.4</v>
      </c>
      <c r="AB26" s="3">
        <v>172.1</v>
      </c>
      <c r="AC26" s="3">
        <v>170.5</v>
      </c>
      <c r="AD26" s="3">
        <v>176.7</v>
      </c>
      <c r="AE26" s="3">
        <v>91.7</v>
      </c>
      <c r="AF26" s="17">
        <f t="shared" si="0"/>
        <v>1.0913901444162818E-2</v>
      </c>
    </row>
    <row r="27" spans="3:32" x14ac:dyDescent="0.3">
      <c r="C27" s="50">
        <v>44866</v>
      </c>
      <c r="D27" s="3">
        <v>167.4</v>
      </c>
      <c r="E27" s="3">
        <v>209.4</v>
      </c>
      <c r="F27" s="3">
        <v>181.4</v>
      </c>
      <c r="G27" s="3">
        <v>172.3</v>
      </c>
      <c r="H27" s="3">
        <v>188.9</v>
      </c>
      <c r="I27" s="3">
        <v>160.69999999999999</v>
      </c>
      <c r="J27" s="3">
        <v>183.1</v>
      </c>
      <c r="K27" s="3">
        <v>170.5</v>
      </c>
      <c r="L27" s="3">
        <v>122.1</v>
      </c>
      <c r="M27" s="3">
        <v>202.8</v>
      </c>
      <c r="N27" s="3">
        <v>170.4</v>
      </c>
      <c r="O27" s="3">
        <v>189.5</v>
      </c>
      <c r="P27" s="3">
        <v>178.3</v>
      </c>
      <c r="Q27" s="3">
        <v>196.9</v>
      </c>
      <c r="R27" s="3">
        <v>183.1</v>
      </c>
      <c r="S27" s="3">
        <v>176.2</v>
      </c>
      <c r="T27" s="3">
        <v>182.1</v>
      </c>
      <c r="U27" s="3" t="s">
        <v>166</v>
      </c>
      <c r="V27" s="3">
        <v>181.3</v>
      </c>
      <c r="W27" s="3">
        <v>171.4</v>
      </c>
      <c r="X27" s="3">
        <v>179.8</v>
      </c>
      <c r="Y27" s="3">
        <v>163</v>
      </c>
      <c r="Z27" s="3">
        <v>168.5</v>
      </c>
      <c r="AA27" s="3">
        <v>173.7</v>
      </c>
      <c r="AB27" s="3">
        <v>173.6</v>
      </c>
      <c r="AC27" s="3">
        <v>171.1</v>
      </c>
      <c r="AD27" s="3">
        <v>176.5</v>
      </c>
      <c r="AE27" s="3">
        <v>87.55</v>
      </c>
      <c r="AF27" s="17">
        <f t="shared" si="0"/>
        <v>-4.5256270447110204E-2</v>
      </c>
    </row>
    <row r="28" spans="3:32" x14ac:dyDescent="0.3">
      <c r="C28" s="50">
        <v>44896</v>
      </c>
      <c r="D28" s="3">
        <v>169.2</v>
      </c>
      <c r="E28" s="3">
        <v>209</v>
      </c>
      <c r="F28" s="3">
        <v>190.2</v>
      </c>
      <c r="G28" s="3">
        <v>173.6</v>
      </c>
      <c r="H28" s="3">
        <v>188.5</v>
      </c>
      <c r="I28" s="3">
        <v>158</v>
      </c>
      <c r="J28" s="3">
        <v>159.9</v>
      </c>
      <c r="K28" s="3">
        <v>170.8</v>
      </c>
      <c r="L28" s="3">
        <v>121.8</v>
      </c>
      <c r="M28" s="3">
        <v>205.2</v>
      </c>
      <c r="N28" s="3">
        <v>171</v>
      </c>
      <c r="O28" s="3">
        <v>190.3</v>
      </c>
      <c r="P28" s="3">
        <v>175.9</v>
      </c>
      <c r="Q28" s="3">
        <v>197.3</v>
      </c>
      <c r="R28" s="3">
        <v>184</v>
      </c>
      <c r="S28" s="3">
        <v>177</v>
      </c>
      <c r="T28" s="3">
        <v>183</v>
      </c>
      <c r="U28" s="3" t="s">
        <v>167</v>
      </c>
      <c r="V28" s="3">
        <v>182</v>
      </c>
      <c r="W28" s="3">
        <v>172.1</v>
      </c>
      <c r="X28" s="3">
        <v>181.1</v>
      </c>
      <c r="Y28" s="3">
        <v>163.4</v>
      </c>
      <c r="Z28" s="3">
        <v>168.9</v>
      </c>
      <c r="AA28" s="3">
        <v>174.1</v>
      </c>
      <c r="AB28" s="3">
        <v>175.8</v>
      </c>
      <c r="AC28" s="3">
        <v>172</v>
      </c>
      <c r="AD28" s="3">
        <v>175.7</v>
      </c>
      <c r="AE28" s="3">
        <v>78.099999999999994</v>
      </c>
      <c r="AF28" s="17">
        <f t="shared" si="0"/>
        <v>-0.10793832095945177</v>
      </c>
    </row>
    <row r="29" spans="3:32" x14ac:dyDescent="0.3">
      <c r="C29" s="50">
        <v>44927</v>
      </c>
      <c r="D29" s="3">
        <v>173.8</v>
      </c>
      <c r="E29" s="3">
        <v>210.7</v>
      </c>
      <c r="F29" s="3">
        <v>194.5</v>
      </c>
      <c r="G29" s="3">
        <v>174.6</v>
      </c>
      <c r="H29" s="3">
        <v>187.2</v>
      </c>
      <c r="I29" s="3">
        <v>158.30000000000001</v>
      </c>
      <c r="J29" s="3">
        <v>153.9</v>
      </c>
      <c r="K29" s="3">
        <v>170.9</v>
      </c>
      <c r="L29" s="3">
        <v>121.1</v>
      </c>
      <c r="M29" s="3">
        <v>208.4</v>
      </c>
      <c r="N29" s="3">
        <v>171.4</v>
      </c>
      <c r="O29" s="3">
        <v>191.2</v>
      </c>
      <c r="P29" s="3">
        <v>176.7</v>
      </c>
      <c r="Q29" s="3">
        <v>198.2</v>
      </c>
      <c r="R29" s="3">
        <v>184.9</v>
      </c>
      <c r="S29" s="3">
        <v>177.6</v>
      </c>
      <c r="T29" s="3">
        <v>183.8</v>
      </c>
      <c r="U29" s="3" t="s">
        <v>168</v>
      </c>
      <c r="V29" s="3">
        <v>182</v>
      </c>
      <c r="W29" s="3">
        <v>172.9</v>
      </c>
      <c r="X29" s="3">
        <v>182.3</v>
      </c>
      <c r="Y29" s="3">
        <v>163.6</v>
      </c>
      <c r="Z29" s="3">
        <v>169.5</v>
      </c>
      <c r="AA29" s="3">
        <v>174.3</v>
      </c>
      <c r="AB29" s="3">
        <v>178.6</v>
      </c>
      <c r="AC29" s="3">
        <v>172.8</v>
      </c>
      <c r="AD29" s="3">
        <v>176.5</v>
      </c>
      <c r="AE29" s="3">
        <v>80.92</v>
      </c>
      <c r="AF29" s="17">
        <f t="shared" si="0"/>
        <v>3.6107554417413666E-2</v>
      </c>
    </row>
    <row r="30" spans="3:32" x14ac:dyDescent="0.3">
      <c r="C30" s="50">
        <v>44958</v>
      </c>
      <c r="D30" s="3">
        <v>174.4</v>
      </c>
      <c r="E30" s="3">
        <v>207.7</v>
      </c>
      <c r="F30" s="3">
        <v>175.2</v>
      </c>
      <c r="G30" s="3">
        <v>177.3</v>
      </c>
      <c r="H30" s="3">
        <v>179.3</v>
      </c>
      <c r="I30" s="3">
        <v>169.5</v>
      </c>
      <c r="J30" s="3">
        <v>152.69999999999999</v>
      </c>
      <c r="K30" s="3">
        <v>171</v>
      </c>
      <c r="L30" s="3">
        <v>120</v>
      </c>
      <c r="M30" s="3">
        <v>209.7</v>
      </c>
      <c r="N30" s="3">
        <v>172.3</v>
      </c>
      <c r="O30" s="3">
        <v>193</v>
      </c>
      <c r="P30" s="3">
        <v>177</v>
      </c>
      <c r="Q30" s="3">
        <v>199.5</v>
      </c>
      <c r="R30" s="3">
        <v>186.2</v>
      </c>
      <c r="S30" s="3">
        <v>178.7</v>
      </c>
      <c r="T30" s="3">
        <v>185.1</v>
      </c>
      <c r="U30" s="3" t="s">
        <v>169</v>
      </c>
      <c r="V30" s="3">
        <v>182.1</v>
      </c>
      <c r="W30" s="3">
        <v>174.2</v>
      </c>
      <c r="X30" s="3">
        <v>184.4</v>
      </c>
      <c r="Y30" s="3">
        <v>164.2</v>
      </c>
      <c r="Z30" s="3">
        <v>170.3</v>
      </c>
      <c r="AA30" s="3">
        <v>175</v>
      </c>
      <c r="AB30" s="3">
        <v>181</v>
      </c>
      <c r="AC30" s="3">
        <v>174.1</v>
      </c>
      <c r="AD30" s="3">
        <v>177.2</v>
      </c>
      <c r="AE30" s="3">
        <v>82.28</v>
      </c>
      <c r="AF30" s="17">
        <f t="shared" si="0"/>
        <v>1.6806722689075623E-2</v>
      </c>
    </row>
    <row r="31" spans="3:32" x14ac:dyDescent="0.3">
      <c r="C31" s="50">
        <v>44986</v>
      </c>
      <c r="D31" s="3">
        <v>174.4</v>
      </c>
      <c r="E31" s="3">
        <v>207.7</v>
      </c>
      <c r="F31" s="3">
        <v>175.2</v>
      </c>
      <c r="G31" s="3">
        <v>177.3</v>
      </c>
      <c r="H31" s="3">
        <v>179.2</v>
      </c>
      <c r="I31" s="3">
        <v>169.5</v>
      </c>
      <c r="J31" s="3">
        <v>152.80000000000001</v>
      </c>
      <c r="K31" s="3">
        <v>171.1</v>
      </c>
      <c r="L31" s="3">
        <v>120</v>
      </c>
      <c r="M31" s="3">
        <v>209.7</v>
      </c>
      <c r="N31" s="3">
        <v>172.3</v>
      </c>
      <c r="O31" s="3">
        <v>193</v>
      </c>
      <c r="P31" s="3">
        <v>177</v>
      </c>
      <c r="Q31" s="3">
        <v>199.5</v>
      </c>
      <c r="R31" s="3">
        <v>186.1</v>
      </c>
      <c r="S31" s="3">
        <v>178.7</v>
      </c>
      <c r="T31" s="3">
        <v>185.1</v>
      </c>
      <c r="U31" s="3" t="s">
        <v>169</v>
      </c>
      <c r="V31" s="3">
        <v>181.9</v>
      </c>
      <c r="W31" s="3">
        <v>174.2</v>
      </c>
      <c r="X31" s="3">
        <v>184.4</v>
      </c>
      <c r="Y31" s="3">
        <v>164.2</v>
      </c>
      <c r="Z31" s="3">
        <v>170.3</v>
      </c>
      <c r="AA31" s="3">
        <v>175</v>
      </c>
      <c r="AB31" s="3">
        <v>181</v>
      </c>
      <c r="AC31" s="3">
        <v>174.1</v>
      </c>
      <c r="AD31" s="3">
        <v>177.2</v>
      </c>
      <c r="AE31" s="3">
        <v>78.540000000000006</v>
      </c>
      <c r="AF31" s="17">
        <f t="shared" si="0"/>
        <v>-4.5454545454545393E-2</v>
      </c>
    </row>
    <row r="32" spans="3:32" x14ac:dyDescent="0.3">
      <c r="C32" s="5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F32" s="14"/>
    </row>
    <row r="33" spans="3:30" x14ac:dyDescent="0.3">
      <c r="C33" t="s">
        <v>247</v>
      </c>
      <c r="D33" s="10">
        <f>CORREL(D5:D31,$AE$5:$AE$31)</f>
        <v>0.321738386456075</v>
      </c>
      <c r="E33" s="10">
        <f t="shared" ref="E33:AD33" si="1">CORREL(E5:E31,$AE$5:$AE$31)</f>
        <v>0.81449267397981917</v>
      </c>
      <c r="F33" s="10">
        <f t="shared" si="1"/>
        <v>-0.18911423281314074</v>
      </c>
      <c r="G33" s="10">
        <f t="shared" si="1"/>
        <v>0.44623835291867292</v>
      </c>
      <c r="H33" s="10">
        <f t="shared" si="1"/>
        <v>0.82236546352463313</v>
      </c>
      <c r="I33" s="10">
        <f t="shared" si="1"/>
        <v>0.54677400810606258</v>
      </c>
      <c r="J33" s="10">
        <f t="shared" si="1"/>
        <v>0.34610705290388311</v>
      </c>
      <c r="K33" s="10">
        <f t="shared" si="1"/>
        <v>0.26589391010414026</v>
      </c>
      <c r="L33" s="10">
        <f t="shared" si="1"/>
        <v>0.54552181872388217</v>
      </c>
      <c r="M33" s="10">
        <f t="shared" si="1"/>
        <v>0.42713470118774816</v>
      </c>
      <c r="N33" s="10">
        <f t="shared" si="1"/>
        <v>0.62996537835561139</v>
      </c>
      <c r="O33" s="10">
        <f t="shared" si="1"/>
        <v>0.56387819683733853</v>
      </c>
      <c r="P33" s="10">
        <f t="shared" si="1"/>
        <v>0.63668333195467453</v>
      </c>
      <c r="Q33" s="10">
        <f t="shared" si="1"/>
        <v>0.50523399566632998</v>
      </c>
      <c r="R33" s="10">
        <f t="shared" si="1"/>
        <v>0.5952277319024889</v>
      </c>
      <c r="S33" s="10">
        <f t="shared" si="1"/>
        <v>0.61754775835496223</v>
      </c>
      <c r="T33" s="10">
        <f t="shared" si="1"/>
        <v>0.59884130759660281</v>
      </c>
      <c r="U33" s="10" t="e">
        <f t="shared" si="1"/>
        <v>#DIV/0!</v>
      </c>
      <c r="V33" s="10">
        <f t="shared" si="1"/>
        <v>0.62873198414133635</v>
      </c>
      <c r="W33" s="10">
        <f t="shared" si="1"/>
        <v>0.58349125496754206</v>
      </c>
      <c r="X33" s="10">
        <f t="shared" si="1"/>
        <v>0.56588679410880716</v>
      </c>
      <c r="Y33" s="10">
        <f t="shared" si="1"/>
        <v>0.72462492292862279</v>
      </c>
      <c r="Z33" s="10">
        <f t="shared" si="1"/>
        <v>0.66172946059894944</v>
      </c>
      <c r="AA33" s="10">
        <f t="shared" si="1"/>
        <v>0.52260859770890322</v>
      </c>
      <c r="AB33" s="10">
        <f t="shared" si="1"/>
        <v>0.51513516106170332</v>
      </c>
      <c r="AC33" s="10">
        <f t="shared" si="1"/>
        <v>0.61962113501766747</v>
      </c>
      <c r="AD33" s="10">
        <f t="shared" si="1"/>
        <v>0.62749219730706962</v>
      </c>
    </row>
    <row r="37" spans="3:30" ht="28.8" x14ac:dyDescent="0.3">
      <c r="D37" s="3" t="s">
        <v>248</v>
      </c>
      <c r="E37" s="26" t="s">
        <v>249</v>
      </c>
      <c r="G37" s="54" t="s">
        <v>250</v>
      </c>
      <c r="H37" s="55"/>
      <c r="I37" s="55"/>
      <c r="J37" s="55"/>
      <c r="K37" s="55"/>
      <c r="L37" s="55"/>
      <c r="M37" s="55"/>
      <c r="N37" s="55"/>
      <c r="O37" s="55"/>
    </row>
    <row r="38" spans="3:30" x14ac:dyDescent="0.3">
      <c r="D38" s="26" t="s">
        <v>4</v>
      </c>
      <c r="E38" s="10">
        <v>0.82236546352463313</v>
      </c>
      <c r="G38" s="36"/>
    </row>
    <row r="39" spans="3:30" ht="15" x14ac:dyDescent="0.3">
      <c r="D39" s="26" t="s">
        <v>1</v>
      </c>
      <c r="E39" s="10">
        <v>0.81449267397981917</v>
      </c>
      <c r="G39" s="37"/>
    </row>
    <row r="40" spans="3:30" ht="28.8" x14ac:dyDescent="0.3">
      <c r="D40" s="26" t="s">
        <v>25</v>
      </c>
      <c r="E40" s="10">
        <v>0.72462492292862279</v>
      </c>
      <c r="G40" s="27" t="s">
        <v>4</v>
      </c>
      <c r="H40" s="56">
        <v>0.82236546352463313</v>
      </c>
    </row>
    <row r="41" spans="3:30" ht="28.8" x14ac:dyDescent="0.3">
      <c r="D41" s="26" t="s">
        <v>27</v>
      </c>
      <c r="E41" s="10">
        <v>0.66172946059894944</v>
      </c>
      <c r="G41" s="27" t="s">
        <v>1</v>
      </c>
      <c r="H41" s="56">
        <v>0.81449267397981917</v>
      </c>
    </row>
    <row r="42" spans="3:30" ht="28.8" x14ac:dyDescent="0.3">
      <c r="D42" s="26" t="s">
        <v>12</v>
      </c>
      <c r="E42" s="10">
        <v>0.63668333195467453</v>
      </c>
      <c r="G42" s="27" t="s">
        <v>25</v>
      </c>
      <c r="H42" s="56">
        <v>0.72462492292862279</v>
      </c>
    </row>
    <row r="43" spans="3:30" ht="28.8" x14ac:dyDescent="0.3">
      <c r="D43" s="26" t="s">
        <v>10</v>
      </c>
      <c r="E43" s="10">
        <v>0.62996537835561139</v>
      </c>
      <c r="G43" s="27" t="s">
        <v>27</v>
      </c>
      <c r="H43" s="56">
        <v>0.66172946059894944</v>
      </c>
    </row>
    <row r="44" spans="3:30" ht="28.8" x14ac:dyDescent="0.3">
      <c r="D44" s="26" t="s">
        <v>20</v>
      </c>
      <c r="E44" s="10">
        <v>0.62873198414133635</v>
      </c>
      <c r="G44" s="27" t="s">
        <v>12</v>
      </c>
      <c r="H44" s="56">
        <v>0.63668333195467453</v>
      </c>
    </row>
    <row r="45" spans="3:30" ht="15" x14ac:dyDescent="0.3">
      <c r="D45" s="26" t="s">
        <v>31</v>
      </c>
      <c r="E45" s="10">
        <v>0.62749219730706962</v>
      </c>
      <c r="G45" s="37"/>
    </row>
    <row r="46" spans="3:30" x14ac:dyDescent="0.3">
      <c r="D46" s="26" t="s">
        <v>30</v>
      </c>
      <c r="E46" s="10">
        <v>0.61962113501766747</v>
      </c>
    </row>
    <row r="47" spans="3:30" ht="36.6" customHeight="1" x14ac:dyDescent="0.3">
      <c r="D47" s="26" t="s">
        <v>16</v>
      </c>
      <c r="E47" s="10">
        <v>0.61754775835496223</v>
      </c>
    </row>
    <row r="48" spans="3:30" ht="36" customHeight="1" x14ac:dyDescent="0.3">
      <c r="D48" s="26" t="s">
        <v>17</v>
      </c>
      <c r="E48" s="10">
        <v>0.59884130759660281</v>
      </c>
    </row>
    <row r="49" spans="4:15" x14ac:dyDescent="0.3">
      <c r="D49" s="26" t="s">
        <v>15</v>
      </c>
      <c r="E49" s="10">
        <v>0.5952277319024889</v>
      </c>
    </row>
    <row r="50" spans="4:15" ht="28.8" x14ac:dyDescent="0.3">
      <c r="D50" s="26" t="s">
        <v>21</v>
      </c>
      <c r="E50" s="10">
        <v>0.58349125496754206</v>
      </c>
      <c r="G50" s="65" t="s">
        <v>251</v>
      </c>
      <c r="H50" s="65"/>
      <c r="I50" s="65"/>
      <c r="J50" s="65"/>
      <c r="K50" s="65"/>
      <c r="L50" s="65"/>
      <c r="M50" s="65"/>
      <c r="N50" s="65"/>
      <c r="O50" s="65"/>
    </row>
    <row r="51" spans="4:15" ht="37.799999999999997" customHeight="1" x14ac:dyDescent="0.3">
      <c r="D51" s="26" t="s">
        <v>23</v>
      </c>
      <c r="E51" s="10">
        <v>0.56588679410880716</v>
      </c>
      <c r="G51" s="65" t="s">
        <v>252</v>
      </c>
      <c r="H51" s="65"/>
      <c r="I51" s="65"/>
      <c r="J51" s="65"/>
      <c r="K51" s="65"/>
      <c r="L51" s="65"/>
      <c r="M51" s="65"/>
      <c r="N51" s="65"/>
      <c r="O51" s="65"/>
    </row>
    <row r="52" spans="4:15" ht="28.8" x14ac:dyDescent="0.3">
      <c r="D52" s="26" t="s">
        <v>11</v>
      </c>
      <c r="E52" s="10">
        <v>0.56387819683733853</v>
      </c>
    </row>
    <row r="53" spans="4:15" x14ac:dyDescent="0.3">
      <c r="D53" s="26" t="s">
        <v>5</v>
      </c>
      <c r="E53" s="10">
        <v>0.54677400810606258</v>
      </c>
    </row>
    <row r="54" spans="4:15" ht="28.8" x14ac:dyDescent="0.3">
      <c r="D54" s="26" t="s">
        <v>8</v>
      </c>
      <c r="E54" s="10">
        <v>0.54552181872388217</v>
      </c>
    </row>
    <row r="55" spans="4:15" x14ac:dyDescent="0.3">
      <c r="D55" s="26" t="s">
        <v>28</v>
      </c>
      <c r="E55" s="10">
        <v>0.52260859770890322</v>
      </c>
    </row>
    <row r="56" spans="4:15" ht="28.8" x14ac:dyDescent="0.3">
      <c r="D56" s="26" t="s">
        <v>29</v>
      </c>
      <c r="E56" s="10">
        <v>0.51513516106170332</v>
      </c>
    </row>
    <row r="57" spans="4:15" ht="28.8" x14ac:dyDescent="0.3">
      <c r="D57" s="26" t="s">
        <v>13</v>
      </c>
      <c r="E57" s="10">
        <v>0.50523399566632998</v>
      </c>
    </row>
    <row r="58" spans="4:15" x14ac:dyDescent="0.3">
      <c r="D58" s="26" t="s">
        <v>3</v>
      </c>
      <c r="E58" s="10">
        <v>0.44623835291867292</v>
      </c>
    </row>
    <row r="59" spans="4:15" x14ac:dyDescent="0.3">
      <c r="D59" s="26" t="s">
        <v>9</v>
      </c>
      <c r="E59" s="10">
        <v>0.42713470118774816</v>
      </c>
    </row>
    <row r="60" spans="4:15" x14ac:dyDescent="0.3">
      <c r="D60" s="26" t="s">
        <v>6</v>
      </c>
      <c r="E60" s="10">
        <v>0.34610705290388311</v>
      </c>
    </row>
    <row r="61" spans="4:15" x14ac:dyDescent="0.3">
      <c r="D61" s="26" t="s">
        <v>0</v>
      </c>
      <c r="E61" s="10">
        <v>0.321738386456075</v>
      </c>
    </row>
    <row r="62" spans="4:15" x14ac:dyDescent="0.3">
      <c r="D62" s="26" t="s">
        <v>7</v>
      </c>
      <c r="E62" s="10">
        <v>0.26589391010414026</v>
      </c>
    </row>
    <row r="63" spans="4:15" x14ac:dyDescent="0.3">
      <c r="D63" s="26" t="s">
        <v>2</v>
      </c>
      <c r="E63" s="10">
        <v>-0.18911423281314074</v>
      </c>
    </row>
    <row r="64" spans="4:15" x14ac:dyDescent="0.3">
      <c r="E64" s="53"/>
    </row>
    <row r="65" spans="5:5" x14ac:dyDescent="0.3">
      <c r="E65" s="53"/>
    </row>
  </sheetData>
  <sortState xmlns:xlrd2="http://schemas.microsoft.com/office/spreadsheetml/2017/richdata2" ref="D38:E63">
    <sortCondition descending="1" ref="E38:E63"/>
  </sortState>
  <mergeCells count="2">
    <mergeCell ref="G50:O50"/>
    <mergeCell ref="G51:O51"/>
  </mergeCells>
  <conditionalFormatting sqref="E38:E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662C-7427-4166-9A3E-CF2C968B9320}">
  <dimension ref="A1:AD373"/>
  <sheetViews>
    <sheetView topLeftCell="A6" workbookViewId="0">
      <selection activeCell="J9" sqref="J9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21" bestFit="1" customWidth="1"/>
    <col min="5" max="5" width="14.77734375" bestFit="1" customWidth="1"/>
    <col min="6" max="6" width="6.21875" bestFit="1" customWidth="1"/>
    <col min="7" max="7" width="18.5546875" bestFit="1" customWidth="1"/>
    <col min="8" max="8" width="13.44140625" bestFit="1" customWidth="1"/>
    <col min="9" max="9" width="7.77734375" bestFit="1" customWidth="1"/>
    <col min="10" max="10" width="12.44140625" bestFit="1" customWidth="1"/>
    <col min="11" max="11" width="20.21875" bestFit="1" customWidth="1"/>
    <col min="12" max="12" width="24.33203125" bestFit="1" customWidth="1"/>
    <col min="13" max="13" width="8.44140625" bestFit="1" customWidth="1"/>
    <col min="14" max="14" width="24.21875" bestFit="1" customWidth="1"/>
    <col min="15" max="15" width="33.5546875" bestFit="1" customWidth="1"/>
    <col min="16" max="16" width="20.33203125" bestFit="1" customWidth="1"/>
    <col min="17" max="17" width="27.88671875" bestFit="1" customWidth="1"/>
    <col min="18" max="18" width="10.21875" bestFit="1" customWidth="1"/>
    <col min="19" max="19" width="11.109375" bestFit="1" customWidth="1"/>
    <col min="20" max="20" width="22.21875" bestFit="1" customWidth="1"/>
    <col min="21" max="21" width="10" bestFit="1" customWidth="1"/>
    <col min="22" max="22" width="14.44140625" bestFit="1" customWidth="1"/>
    <col min="23" max="23" width="28.88671875" bestFit="1" customWidth="1"/>
    <col min="24" max="24" width="8.6640625" bestFit="1" customWidth="1"/>
    <col min="25" max="25" width="29.109375" bestFit="1" customWidth="1"/>
    <col min="26" max="26" width="26.6640625" bestFit="1" customWidth="1"/>
    <col min="27" max="27" width="11.6640625" bestFit="1" customWidth="1"/>
    <col min="28" max="28" width="24.554687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34</v>
      </c>
      <c r="B1" t="s">
        <v>35</v>
      </c>
      <c r="C1" t="s">
        <v>36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23</v>
      </c>
      <c r="Y1" t="s">
        <v>25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37</v>
      </c>
      <c r="B2">
        <v>2013</v>
      </c>
      <c r="C2" t="s">
        <v>38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39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40</v>
      </c>
      <c r="B3">
        <v>2013</v>
      </c>
      <c r="C3" t="s">
        <v>38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41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42</v>
      </c>
      <c r="B4">
        <v>2013</v>
      </c>
      <c r="C4" t="s">
        <v>38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41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37</v>
      </c>
      <c r="B5">
        <v>2013</v>
      </c>
      <c r="C5" t="s">
        <v>43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39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40</v>
      </c>
      <c r="B6">
        <v>2013</v>
      </c>
      <c r="C6" t="s">
        <v>43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44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42</v>
      </c>
      <c r="B7">
        <v>2013</v>
      </c>
      <c r="C7" t="s">
        <v>43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44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37</v>
      </c>
      <c r="B8">
        <v>2013</v>
      </c>
      <c r="C8" t="s">
        <v>45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39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40</v>
      </c>
      <c r="B9">
        <v>2013</v>
      </c>
      <c r="C9" t="s">
        <v>45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44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42</v>
      </c>
      <c r="B10">
        <v>2013</v>
      </c>
      <c r="C10" t="s">
        <v>45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44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37</v>
      </c>
      <c r="B11">
        <v>2013</v>
      </c>
      <c r="C11" t="s">
        <v>46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39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40</v>
      </c>
      <c r="B12">
        <v>2013</v>
      </c>
      <c r="C12" t="s">
        <v>46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47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42</v>
      </c>
      <c r="B13">
        <v>2013</v>
      </c>
      <c r="C13" t="s">
        <v>46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47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37</v>
      </c>
      <c r="B14">
        <v>2013</v>
      </c>
      <c r="C14" t="s">
        <v>48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39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40</v>
      </c>
      <c r="B15">
        <v>2013</v>
      </c>
      <c r="C15" t="s">
        <v>48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47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42</v>
      </c>
      <c r="B16">
        <v>2013</v>
      </c>
      <c r="C16" t="s">
        <v>48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47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37</v>
      </c>
      <c r="B17">
        <v>2013</v>
      </c>
      <c r="C17" t="s">
        <v>49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39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40</v>
      </c>
      <c r="B18">
        <v>2013</v>
      </c>
      <c r="C18" t="s">
        <v>49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50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42</v>
      </c>
      <c r="B19">
        <v>2013</v>
      </c>
      <c r="C19" t="s">
        <v>49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50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37</v>
      </c>
      <c r="B20">
        <v>2013</v>
      </c>
      <c r="C20" t="s">
        <v>51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39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40</v>
      </c>
      <c r="B21">
        <v>2013</v>
      </c>
      <c r="C21" t="s">
        <v>51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52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42</v>
      </c>
      <c r="B22">
        <v>2013</v>
      </c>
      <c r="C22" t="s">
        <v>51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52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37</v>
      </c>
      <c r="B23">
        <v>2013</v>
      </c>
      <c r="C23" t="s">
        <v>53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40</v>
      </c>
      <c r="B24">
        <v>2013</v>
      </c>
      <c r="C24" t="s">
        <v>53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54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42</v>
      </c>
      <c r="B25">
        <v>2013</v>
      </c>
      <c r="C25" t="s">
        <v>53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54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37</v>
      </c>
      <c r="B26">
        <v>2013</v>
      </c>
      <c r="C26" t="s">
        <v>55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39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40</v>
      </c>
      <c r="B27">
        <v>2013</v>
      </c>
      <c r="C27" t="s">
        <v>55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56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42</v>
      </c>
      <c r="B28">
        <v>2013</v>
      </c>
      <c r="C28" t="s">
        <v>55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56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37</v>
      </c>
      <c r="B29">
        <v>2013</v>
      </c>
      <c r="C29" t="s">
        <v>57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39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40</v>
      </c>
      <c r="B30">
        <v>2013</v>
      </c>
      <c r="C30" t="s">
        <v>57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58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42</v>
      </c>
      <c r="B31">
        <v>2013</v>
      </c>
      <c r="C31" t="s">
        <v>57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58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37</v>
      </c>
      <c r="B32">
        <v>2013</v>
      </c>
      <c r="C32" t="s">
        <v>59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39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40</v>
      </c>
      <c r="B33">
        <v>2013</v>
      </c>
      <c r="C33" t="s">
        <v>60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61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42</v>
      </c>
      <c r="B34">
        <v>2013</v>
      </c>
      <c r="C34" t="s">
        <v>60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61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37</v>
      </c>
      <c r="B35">
        <v>2013</v>
      </c>
      <c r="C35" t="s">
        <v>62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39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40</v>
      </c>
      <c r="B36">
        <v>2013</v>
      </c>
      <c r="C36" t="s">
        <v>62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63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42</v>
      </c>
      <c r="B37">
        <v>2013</v>
      </c>
      <c r="C37" t="s">
        <v>62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63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37</v>
      </c>
      <c r="B38">
        <v>2014</v>
      </c>
      <c r="C38" t="s">
        <v>38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39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40</v>
      </c>
      <c r="B39">
        <v>2014</v>
      </c>
      <c r="C39" t="s">
        <v>38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64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42</v>
      </c>
      <c r="B40">
        <v>2014</v>
      </c>
      <c r="C40" t="s">
        <v>38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64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37</v>
      </c>
      <c r="B41">
        <v>2014</v>
      </c>
      <c r="C41" t="s">
        <v>43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39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40</v>
      </c>
      <c r="B42">
        <v>2014</v>
      </c>
      <c r="C42" t="s">
        <v>43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65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42</v>
      </c>
      <c r="B43">
        <v>2014</v>
      </c>
      <c r="C43" t="s">
        <v>43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65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37</v>
      </c>
      <c r="B44">
        <v>2014</v>
      </c>
      <c r="C44" t="s">
        <v>45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39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40</v>
      </c>
      <c r="B45">
        <v>2014</v>
      </c>
      <c r="C45" t="s">
        <v>45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66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42</v>
      </c>
      <c r="B46">
        <v>2014</v>
      </c>
      <c r="C46" t="s">
        <v>67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66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37</v>
      </c>
      <c r="B47">
        <v>2014</v>
      </c>
      <c r="C47" t="s">
        <v>46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40</v>
      </c>
      <c r="B48">
        <v>2014</v>
      </c>
      <c r="C48" t="s">
        <v>46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68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42</v>
      </c>
      <c r="B49">
        <v>2014</v>
      </c>
      <c r="C49" t="s">
        <v>46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68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37</v>
      </c>
      <c r="B50">
        <v>2014</v>
      </c>
      <c r="C50" t="s">
        <v>48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39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40</v>
      </c>
      <c r="B51">
        <v>2014</v>
      </c>
      <c r="C51" t="s">
        <v>48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69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42</v>
      </c>
      <c r="B52">
        <v>2014</v>
      </c>
      <c r="C52" t="s">
        <v>48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69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37</v>
      </c>
      <c r="B53">
        <v>2014</v>
      </c>
      <c r="C53" t="s">
        <v>49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40</v>
      </c>
      <c r="B54">
        <v>2014</v>
      </c>
      <c r="C54" t="s">
        <v>49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68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42</v>
      </c>
      <c r="B55">
        <v>2014</v>
      </c>
      <c r="C55" t="s">
        <v>49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68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37</v>
      </c>
      <c r="B56">
        <v>2014</v>
      </c>
      <c r="C56" t="s">
        <v>51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39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40</v>
      </c>
      <c r="B57">
        <v>2014</v>
      </c>
      <c r="C57" t="s">
        <v>51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70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42</v>
      </c>
      <c r="B58">
        <v>2014</v>
      </c>
      <c r="C58" t="s">
        <v>51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70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37</v>
      </c>
      <c r="B59">
        <v>2014</v>
      </c>
      <c r="C59" t="s">
        <v>53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39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40</v>
      </c>
      <c r="B60">
        <v>2014</v>
      </c>
      <c r="C60" t="s">
        <v>53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71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42</v>
      </c>
      <c r="B61">
        <v>2014</v>
      </c>
      <c r="C61" t="s">
        <v>53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71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37</v>
      </c>
      <c r="B62">
        <v>2014</v>
      </c>
      <c r="C62" t="s">
        <v>55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39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40</v>
      </c>
      <c r="B63">
        <v>2014</v>
      </c>
      <c r="C63" t="s">
        <v>55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72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42</v>
      </c>
      <c r="B64">
        <v>2014</v>
      </c>
      <c r="C64" t="s">
        <v>55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72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37</v>
      </c>
      <c r="B65">
        <v>2014</v>
      </c>
      <c r="C65" t="s">
        <v>57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39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40</v>
      </c>
      <c r="B66">
        <v>2014</v>
      </c>
      <c r="C66" t="s">
        <v>57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73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42</v>
      </c>
      <c r="B67">
        <v>2014</v>
      </c>
      <c r="C67" t="s">
        <v>57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73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37</v>
      </c>
      <c r="B68">
        <v>2014</v>
      </c>
      <c r="C68" t="s">
        <v>60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39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40</v>
      </c>
      <c r="B69">
        <v>2014</v>
      </c>
      <c r="C69" t="s">
        <v>60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74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42</v>
      </c>
      <c r="B70">
        <v>2014</v>
      </c>
      <c r="C70" t="s">
        <v>60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74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37</v>
      </c>
      <c r="B71">
        <v>2014</v>
      </c>
      <c r="C71" t="s">
        <v>62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39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40</v>
      </c>
      <c r="B72">
        <v>2014</v>
      </c>
      <c r="C72" t="s">
        <v>62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75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42</v>
      </c>
      <c r="B73">
        <v>2014</v>
      </c>
      <c r="C73" t="s">
        <v>62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75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37</v>
      </c>
      <c r="B74">
        <v>2015</v>
      </c>
      <c r="C74" t="s">
        <v>38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39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40</v>
      </c>
      <c r="B75">
        <v>2015</v>
      </c>
      <c r="C75" t="s">
        <v>38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76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42</v>
      </c>
      <c r="B76">
        <v>2015</v>
      </c>
      <c r="C76" t="s">
        <v>38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76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37</v>
      </c>
      <c r="B77">
        <v>2015</v>
      </c>
      <c r="C77" t="s">
        <v>43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39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40</v>
      </c>
      <c r="B78">
        <v>2015</v>
      </c>
      <c r="C78" t="s">
        <v>43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77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42</v>
      </c>
      <c r="B79">
        <v>2015</v>
      </c>
      <c r="C79" t="s">
        <v>43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77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37</v>
      </c>
      <c r="B80">
        <v>2015</v>
      </c>
      <c r="C80" t="s">
        <v>45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39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40</v>
      </c>
      <c r="B81">
        <v>2015</v>
      </c>
      <c r="C81" t="s">
        <v>45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78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42</v>
      </c>
      <c r="B82">
        <v>2015</v>
      </c>
      <c r="C82" t="s">
        <v>45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78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37</v>
      </c>
      <c r="B83">
        <v>2015</v>
      </c>
      <c r="C83" t="s">
        <v>46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39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40</v>
      </c>
      <c r="B84">
        <v>2015</v>
      </c>
      <c r="C84" t="s">
        <v>46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79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42</v>
      </c>
      <c r="B85">
        <v>2015</v>
      </c>
      <c r="C85" t="s">
        <v>46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79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37</v>
      </c>
      <c r="B86">
        <v>2015</v>
      </c>
      <c r="C86" t="s">
        <v>48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39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40</v>
      </c>
      <c r="B87">
        <v>2015</v>
      </c>
      <c r="C87" t="s">
        <v>48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80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42</v>
      </c>
      <c r="B88">
        <v>2015</v>
      </c>
      <c r="C88" t="s">
        <v>48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80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37</v>
      </c>
      <c r="B89">
        <v>2015</v>
      </c>
      <c r="C89" t="s">
        <v>49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40</v>
      </c>
      <c r="B90">
        <v>2015</v>
      </c>
      <c r="C90" t="s">
        <v>49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81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42</v>
      </c>
      <c r="B91">
        <v>2015</v>
      </c>
      <c r="C91" t="s">
        <v>49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81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37</v>
      </c>
      <c r="B92">
        <v>2015</v>
      </c>
      <c r="C92" t="s">
        <v>51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40</v>
      </c>
      <c r="B93">
        <v>2015</v>
      </c>
      <c r="C93" t="s">
        <v>51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82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42</v>
      </c>
      <c r="B94">
        <v>2015</v>
      </c>
      <c r="C94" t="s">
        <v>51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82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37</v>
      </c>
      <c r="B95">
        <v>2015</v>
      </c>
      <c r="C95" t="s">
        <v>53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40</v>
      </c>
      <c r="B96">
        <v>2015</v>
      </c>
      <c r="C96" t="s">
        <v>53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83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42</v>
      </c>
      <c r="B97">
        <v>2015</v>
      </c>
      <c r="C97" t="s">
        <v>53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83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37</v>
      </c>
      <c r="B98">
        <v>2015</v>
      </c>
      <c r="C98" t="s">
        <v>55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39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40</v>
      </c>
      <c r="B99">
        <v>2015</v>
      </c>
      <c r="C99" t="s">
        <v>55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84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42</v>
      </c>
      <c r="B100">
        <v>2015</v>
      </c>
      <c r="C100" t="s">
        <v>55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84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37</v>
      </c>
      <c r="B101">
        <v>2015</v>
      </c>
      <c r="C101" t="s">
        <v>57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39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40</v>
      </c>
      <c r="B102">
        <v>2015</v>
      </c>
      <c r="C102" t="s">
        <v>57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85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42</v>
      </c>
      <c r="B103">
        <v>2015</v>
      </c>
      <c r="C103" t="s">
        <v>57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85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37</v>
      </c>
      <c r="B104">
        <v>2015</v>
      </c>
      <c r="C104" t="s">
        <v>60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40</v>
      </c>
      <c r="B105">
        <v>2015</v>
      </c>
      <c r="C105" t="s">
        <v>60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86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42</v>
      </c>
      <c r="B106">
        <v>2015</v>
      </c>
      <c r="C106" t="s">
        <v>60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86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37</v>
      </c>
      <c r="B107">
        <v>2015</v>
      </c>
      <c r="C107" t="s">
        <v>62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39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40</v>
      </c>
      <c r="B108">
        <v>2015</v>
      </c>
      <c r="C108" t="s">
        <v>62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85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42</v>
      </c>
      <c r="B109">
        <v>2015</v>
      </c>
      <c r="C109" t="s">
        <v>62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85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37</v>
      </c>
      <c r="B110">
        <v>2016</v>
      </c>
      <c r="C110" t="s">
        <v>38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39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40</v>
      </c>
      <c r="B111">
        <v>2016</v>
      </c>
      <c r="C111" t="s">
        <v>38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87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42</v>
      </c>
      <c r="B112">
        <v>2016</v>
      </c>
      <c r="C112" t="s">
        <v>38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87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37</v>
      </c>
      <c r="B113">
        <v>2016</v>
      </c>
      <c r="C113" t="s">
        <v>43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39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40</v>
      </c>
      <c r="B114">
        <v>2016</v>
      </c>
      <c r="C114" t="s">
        <v>43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88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42</v>
      </c>
      <c r="B115">
        <v>2016</v>
      </c>
      <c r="C115" t="s">
        <v>43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88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37</v>
      </c>
      <c r="B116">
        <v>2016</v>
      </c>
      <c r="C116" t="s">
        <v>45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40</v>
      </c>
      <c r="B117">
        <v>2016</v>
      </c>
      <c r="C117" t="s">
        <v>45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42</v>
      </c>
      <c r="B118">
        <v>2016</v>
      </c>
      <c r="C118" t="s">
        <v>45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37</v>
      </c>
      <c r="B119">
        <v>2016</v>
      </c>
      <c r="C119" t="s">
        <v>46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39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40</v>
      </c>
      <c r="B120">
        <v>2016</v>
      </c>
      <c r="C120" t="s">
        <v>46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90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42</v>
      </c>
      <c r="B121">
        <v>2016</v>
      </c>
      <c r="C121" t="s">
        <v>46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90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37</v>
      </c>
      <c r="B122">
        <v>2016</v>
      </c>
      <c r="C122" t="s">
        <v>48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39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40</v>
      </c>
      <c r="B123">
        <v>2016</v>
      </c>
      <c r="C123" t="s">
        <v>48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91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42</v>
      </c>
      <c r="B124">
        <v>2016</v>
      </c>
      <c r="C124" t="s">
        <v>48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91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37</v>
      </c>
      <c r="B125">
        <v>2016</v>
      </c>
      <c r="C125" t="s">
        <v>49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39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40</v>
      </c>
      <c r="B126">
        <v>2016</v>
      </c>
      <c r="C126" t="s">
        <v>49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92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42</v>
      </c>
      <c r="B127">
        <v>2016</v>
      </c>
      <c r="C127" t="s">
        <v>49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92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37</v>
      </c>
      <c r="B128">
        <v>2016</v>
      </c>
      <c r="C128" t="s">
        <v>51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39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40</v>
      </c>
      <c r="B129">
        <v>2016</v>
      </c>
      <c r="C129" t="s">
        <v>51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93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42</v>
      </c>
      <c r="B130">
        <v>2016</v>
      </c>
      <c r="C130" t="s">
        <v>51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93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37</v>
      </c>
      <c r="B131">
        <v>2016</v>
      </c>
      <c r="C131" t="s">
        <v>53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39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40</v>
      </c>
      <c r="B132">
        <v>2016</v>
      </c>
      <c r="C132" t="s">
        <v>53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94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42</v>
      </c>
      <c r="B133">
        <v>2016</v>
      </c>
      <c r="C133" t="s">
        <v>53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94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37</v>
      </c>
      <c r="B134">
        <v>2016</v>
      </c>
      <c r="C134" t="s">
        <v>55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40</v>
      </c>
      <c r="B135">
        <v>2016</v>
      </c>
      <c r="C135" t="s">
        <v>55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95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42</v>
      </c>
      <c r="B136">
        <v>2016</v>
      </c>
      <c r="C136" t="s">
        <v>55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95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37</v>
      </c>
      <c r="B137">
        <v>2016</v>
      </c>
      <c r="C137" t="s">
        <v>57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40</v>
      </c>
      <c r="B138">
        <v>2016</v>
      </c>
      <c r="C138" t="s">
        <v>57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96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42</v>
      </c>
      <c r="B139">
        <v>2016</v>
      </c>
      <c r="C139" t="s">
        <v>57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96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37</v>
      </c>
      <c r="B140">
        <v>2016</v>
      </c>
      <c r="C140" t="s">
        <v>60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39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40</v>
      </c>
      <c r="B141">
        <v>2016</v>
      </c>
      <c r="C141" t="s">
        <v>60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97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42</v>
      </c>
      <c r="B142">
        <v>2016</v>
      </c>
      <c r="C142" t="s">
        <v>60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97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37</v>
      </c>
      <c r="B143">
        <v>2016</v>
      </c>
      <c r="C143" t="s">
        <v>62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39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40</v>
      </c>
      <c r="B144">
        <v>2016</v>
      </c>
      <c r="C144" t="s">
        <v>62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98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42</v>
      </c>
      <c r="B145">
        <v>2016</v>
      </c>
      <c r="C145" t="s">
        <v>62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98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37</v>
      </c>
      <c r="B146">
        <v>2017</v>
      </c>
      <c r="C146" t="s">
        <v>38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39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40</v>
      </c>
      <c r="B147">
        <v>2017</v>
      </c>
      <c r="C147" t="s">
        <v>38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99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42</v>
      </c>
      <c r="B148">
        <v>2017</v>
      </c>
      <c r="C148" t="s">
        <v>38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99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37</v>
      </c>
      <c r="B149">
        <v>2017</v>
      </c>
      <c r="C149" t="s">
        <v>43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39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40</v>
      </c>
      <c r="B150">
        <v>2017</v>
      </c>
      <c r="C150" t="s">
        <v>43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100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42</v>
      </c>
      <c r="B151">
        <v>2017</v>
      </c>
      <c r="C151" t="s">
        <v>43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100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37</v>
      </c>
      <c r="B152">
        <v>2017</v>
      </c>
      <c r="C152" t="s">
        <v>45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39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40</v>
      </c>
      <c r="B153">
        <v>2017</v>
      </c>
      <c r="C153" t="s">
        <v>45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101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42</v>
      </c>
      <c r="B154">
        <v>2017</v>
      </c>
      <c r="C154" t="s">
        <v>45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101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37</v>
      </c>
      <c r="B155">
        <v>2017</v>
      </c>
      <c r="C155" t="s">
        <v>46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40</v>
      </c>
      <c r="B156">
        <v>2017</v>
      </c>
      <c r="C156" t="s">
        <v>46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102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42</v>
      </c>
      <c r="B157">
        <v>2017</v>
      </c>
      <c r="C157" t="s">
        <v>46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102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37</v>
      </c>
      <c r="B158">
        <v>2017</v>
      </c>
      <c r="C158" t="s">
        <v>48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39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40</v>
      </c>
      <c r="B159">
        <v>2017</v>
      </c>
      <c r="C159" t="s">
        <v>48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103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42</v>
      </c>
      <c r="B160">
        <v>2017</v>
      </c>
      <c r="C160" t="s">
        <v>48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103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37</v>
      </c>
      <c r="B161">
        <v>2017</v>
      </c>
      <c r="C161" t="s">
        <v>49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39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40</v>
      </c>
      <c r="B162">
        <v>2017</v>
      </c>
      <c r="C162" t="s">
        <v>49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104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42</v>
      </c>
      <c r="B163">
        <v>2017</v>
      </c>
      <c r="C163" t="s">
        <v>49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104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37</v>
      </c>
      <c r="B164">
        <v>2017</v>
      </c>
      <c r="C164" t="s">
        <v>51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39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40</v>
      </c>
      <c r="B165">
        <v>2017</v>
      </c>
      <c r="C165" t="s">
        <v>51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105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42</v>
      </c>
      <c r="B166">
        <v>2017</v>
      </c>
      <c r="C166" t="s">
        <v>51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105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37</v>
      </c>
      <c r="B167">
        <v>2017</v>
      </c>
      <c r="C167" t="s">
        <v>53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39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40</v>
      </c>
      <c r="B168">
        <v>2017</v>
      </c>
      <c r="C168" t="s">
        <v>53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106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42</v>
      </c>
      <c r="B169">
        <v>2017</v>
      </c>
      <c r="C169" t="s">
        <v>53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106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37</v>
      </c>
      <c r="B170">
        <v>2017</v>
      </c>
      <c r="C170" t="s">
        <v>55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40</v>
      </c>
      <c r="B171">
        <v>2017</v>
      </c>
      <c r="C171" t="s">
        <v>55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107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42</v>
      </c>
      <c r="B172">
        <v>2017</v>
      </c>
      <c r="C172" t="s">
        <v>55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107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37</v>
      </c>
      <c r="B173">
        <v>2017</v>
      </c>
      <c r="C173" t="s">
        <v>57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39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40</v>
      </c>
      <c r="B174">
        <v>2017</v>
      </c>
      <c r="C174" t="s">
        <v>57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108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42</v>
      </c>
      <c r="B175">
        <v>2017</v>
      </c>
      <c r="C175" t="s">
        <v>57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108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37</v>
      </c>
      <c r="B176">
        <v>2017</v>
      </c>
      <c r="C176" t="s">
        <v>60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39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40</v>
      </c>
      <c r="B177">
        <v>2017</v>
      </c>
      <c r="C177" t="s">
        <v>60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109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42</v>
      </c>
      <c r="B178">
        <v>2017</v>
      </c>
      <c r="C178" t="s">
        <v>60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109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37</v>
      </c>
      <c r="B179">
        <v>2017</v>
      </c>
      <c r="C179" t="s">
        <v>62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39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40</v>
      </c>
      <c r="B180">
        <v>2017</v>
      </c>
      <c r="C180" t="s">
        <v>62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110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42</v>
      </c>
      <c r="B181">
        <v>2017</v>
      </c>
      <c r="C181" t="s">
        <v>62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110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37</v>
      </c>
      <c r="B182">
        <v>2018</v>
      </c>
      <c r="C182" t="s">
        <v>38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39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40</v>
      </c>
      <c r="B183">
        <v>2018</v>
      </c>
      <c r="C183" t="s">
        <v>38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111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42</v>
      </c>
      <c r="B184">
        <v>2018</v>
      </c>
      <c r="C184" t="s">
        <v>38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111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37</v>
      </c>
      <c r="B185">
        <v>2018</v>
      </c>
      <c r="C185" t="s">
        <v>43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39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40</v>
      </c>
      <c r="B186">
        <v>2018</v>
      </c>
      <c r="C186" t="s">
        <v>43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112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42</v>
      </c>
      <c r="B187">
        <v>2018</v>
      </c>
      <c r="C187" t="s">
        <v>43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112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37</v>
      </c>
      <c r="B188">
        <v>2018</v>
      </c>
      <c r="C188" t="s">
        <v>45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39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40</v>
      </c>
      <c r="B189">
        <v>2018</v>
      </c>
      <c r="C189" t="s">
        <v>45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113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42</v>
      </c>
      <c r="B190">
        <v>2018</v>
      </c>
      <c r="C190" t="s">
        <v>45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113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37</v>
      </c>
      <c r="B191">
        <v>2018</v>
      </c>
      <c r="C191" t="s">
        <v>46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40</v>
      </c>
      <c r="B192">
        <v>2018</v>
      </c>
      <c r="C192" t="s">
        <v>46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114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42</v>
      </c>
      <c r="B193">
        <v>2018</v>
      </c>
      <c r="C193" t="s">
        <v>46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114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37</v>
      </c>
      <c r="B194">
        <v>2018</v>
      </c>
      <c r="C194" t="s">
        <v>48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40</v>
      </c>
      <c r="B195">
        <v>2018</v>
      </c>
      <c r="C195" t="s">
        <v>48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115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42</v>
      </c>
      <c r="B196">
        <v>2018</v>
      </c>
      <c r="C196" t="s">
        <v>48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115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37</v>
      </c>
      <c r="B197">
        <v>2018</v>
      </c>
      <c r="C197" t="s">
        <v>49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39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40</v>
      </c>
      <c r="B198">
        <v>2018</v>
      </c>
      <c r="C198" t="s">
        <v>49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116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42</v>
      </c>
      <c r="B199">
        <v>2018</v>
      </c>
      <c r="C199" t="s">
        <v>49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116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37</v>
      </c>
      <c r="B200">
        <v>2018</v>
      </c>
      <c r="C200" t="s">
        <v>51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39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40</v>
      </c>
      <c r="B201">
        <v>2018</v>
      </c>
      <c r="C201" t="s">
        <v>51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117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42</v>
      </c>
      <c r="B202">
        <v>2018</v>
      </c>
      <c r="C202" t="s">
        <v>51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117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37</v>
      </c>
      <c r="B203">
        <v>2018</v>
      </c>
      <c r="C203" t="s">
        <v>53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39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40</v>
      </c>
      <c r="B204">
        <v>2018</v>
      </c>
      <c r="C204" t="s">
        <v>53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118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42</v>
      </c>
      <c r="B205">
        <v>2018</v>
      </c>
      <c r="C205" t="s">
        <v>53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118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37</v>
      </c>
      <c r="B206">
        <v>2018</v>
      </c>
      <c r="C206" t="s">
        <v>55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39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40</v>
      </c>
      <c r="B207">
        <v>2018</v>
      </c>
      <c r="C207" t="s">
        <v>55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119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42</v>
      </c>
      <c r="B208">
        <v>2018</v>
      </c>
      <c r="C208" t="s">
        <v>55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119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37</v>
      </c>
      <c r="B209">
        <v>2018</v>
      </c>
      <c r="C209" t="s">
        <v>57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39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40</v>
      </c>
      <c r="B210">
        <v>2018</v>
      </c>
      <c r="C210" t="s">
        <v>57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120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42</v>
      </c>
      <c r="B211">
        <v>2018</v>
      </c>
      <c r="C211" t="s">
        <v>57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121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37</v>
      </c>
      <c r="B212">
        <v>2018</v>
      </c>
      <c r="C212" t="s">
        <v>60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40</v>
      </c>
      <c r="B213">
        <v>2018</v>
      </c>
      <c r="C213" t="s">
        <v>60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121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42</v>
      </c>
      <c r="B214">
        <v>2018</v>
      </c>
      <c r="C214" t="s">
        <v>60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121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37</v>
      </c>
      <c r="B215">
        <v>2018</v>
      </c>
      <c r="C215" t="s">
        <v>62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39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40</v>
      </c>
      <c r="B216">
        <v>2018</v>
      </c>
      <c r="C216" t="s">
        <v>62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122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42</v>
      </c>
      <c r="B217">
        <v>2018</v>
      </c>
      <c r="C217" t="s">
        <v>62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122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37</v>
      </c>
      <c r="B218">
        <v>2019</v>
      </c>
      <c r="C218" t="s">
        <v>38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40</v>
      </c>
      <c r="B219">
        <v>2019</v>
      </c>
      <c r="C219" t="s">
        <v>38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123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42</v>
      </c>
      <c r="B220">
        <v>2019</v>
      </c>
      <c r="C220" t="s">
        <v>38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123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37</v>
      </c>
      <c r="B221">
        <v>2019</v>
      </c>
      <c r="C221" t="s">
        <v>43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39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40</v>
      </c>
      <c r="B222">
        <v>2019</v>
      </c>
      <c r="C222" t="s">
        <v>43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124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42</v>
      </c>
      <c r="B223">
        <v>2019</v>
      </c>
      <c r="C223" t="s">
        <v>43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124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37</v>
      </c>
      <c r="B224">
        <v>2019</v>
      </c>
      <c r="C224" t="s">
        <v>45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40</v>
      </c>
      <c r="B225">
        <v>2019</v>
      </c>
      <c r="C225" t="s">
        <v>45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125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42</v>
      </c>
      <c r="B226">
        <v>2019</v>
      </c>
      <c r="C226" t="s">
        <v>45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125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37</v>
      </c>
      <c r="B227">
        <v>2019</v>
      </c>
      <c r="C227" t="s">
        <v>48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39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40</v>
      </c>
      <c r="B228">
        <v>2019</v>
      </c>
      <c r="C228" t="s">
        <v>48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126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42</v>
      </c>
      <c r="B229">
        <v>2019</v>
      </c>
      <c r="C229" t="s">
        <v>48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126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37</v>
      </c>
      <c r="B230">
        <v>2019</v>
      </c>
      <c r="C230" t="s">
        <v>49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39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40</v>
      </c>
      <c r="B231">
        <v>2019</v>
      </c>
      <c r="C231" t="s">
        <v>49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127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42</v>
      </c>
      <c r="B232">
        <v>2019</v>
      </c>
      <c r="C232" t="s">
        <v>49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127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37</v>
      </c>
      <c r="B233">
        <v>2019</v>
      </c>
      <c r="C233" t="s">
        <v>51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39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40</v>
      </c>
      <c r="B234">
        <v>2019</v>
      </c>
      <c r="C234" t="s">
        <v>51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128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42</v>
      </c>
      <c r="B235">
        <v>2019</v>
      </c>
      <c r="C235" t="s">
        <v>51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128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37</v>
      </c>
      <c r="B236">
        <v>2019</v>
      </c>
      <c r="C236" t="s">
        <v>53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39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40</v>
      </c>
      <c r="B237">
        <v>2019</v>
      </c>
      <c r="C237" t="s">
        <v>53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129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42</v>
      </c>
      <c r="B238">
        <v>2019</v>
      </c>
      <c r="C238" t="s">
        <v>53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129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37</v>
      </c>
      <c r="B239">
        <v>2019</v>
      </c>
      <c r="C239" t="s">
        <v>55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40</v>
      </c>
      <c r="B240">
        <v>2019</v>
      </c>
      <c r="C240" t="s">
        <v>55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130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42</v>
      </c>
      <c r="B241">
        <v>2019</v>
      </c>
      <c r="C241" t="s">
        <v>55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130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37</v>
      </c>
      <c r="B242">
        <v>2019</v>
      </c>
      <c r="C242" t="s">
        <v>57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40</v>
      </c>
      <c r="B243">
        <v>2019</v>
      </c>
      <c r="C243" t="s">
        <v>57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131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42</v>
      </c>
      <c r="B244">
        <v>2019</v>
      </c>
      <c r="C244" t="s">
        <v>57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131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37</v>
      </c>
      <c r="B245">
        <v>2019</v>
      </c>
      <c r="C245" t="s">
        <v>60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39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40</v>
      </c>
      <c r="B246">
        <v>2019</v>
      </c>
      <c r="C246" t="s">
        <v>60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132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42</v>
      </c>
      <c r="B247">
        <v>2019</v>
      </c>
      <c r="C247" t="s">
        <v>60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132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37</v>
      </c>
      <c r="B248">
        <v>2019</v>
      </c>
      <c r="C248" t="s">
        <v>62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39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40</v>
      </c>
      <c r="B249">
        <v>2019</v>
      </c>
      <c r="C249" t="s">
        <v>62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133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42</v>
      </c>
      <c r="B250">
        <v>2019</v>
      </c>
      <c r="C250" t="s">
        <v>62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133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37</v>
      </c>
      <c r="B251">
        <v>2020</v>
      </c>
      <c r="C251" t="s">
        <v>38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39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40</v>
      </c>
      <c r="B252">
        <v>2020</v>
      </c>
      <c r="C252" t="s">
        <v>38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134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42</v>
      </c>
      <c r="B253">
        <v>2020</v>
      </c>
      <c r="C253" t="s">
        <v>38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134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37</v>
      </c>
      <c r="B254">
        <v>2020</v>
      </c>
      <c r="C254" t="s">
        <v>43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39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40</v>
      </c>
      <c r="B255">
        <v>2020</v>
      </c>
      <c r="C255" t="s">
        <v>43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135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42</v>
      </c>
      <c r="B256">
        <v>2020</v>
      </c>
      <c r="C256" t="s">
        <v>43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135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37</v>
      </c>
      <c r="B257">
        <v>2020</v>
      </c>
      <c r="C257" t="s">
        <v>45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39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40</v>
      </c>
      <c r="B258">
        <v>2020</v>
      </c>
      <c r="C258" t="s">
        <v>45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136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42</v>
      </c>
      <c r="B259">
        <v>2020</v>
      </c>
      <c r="C259" t="s">
        <v>45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136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37</v>
      </c>
      <c r="B260">
        <v>2020</v>
      </c>
      <c r="C260" t="s">
        <v>46</v>
      </c>
      <c r="D260">
        <v>147.19999999999999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39</v>
      </c>
      <c r="V260">
        <v>148.4</v>
      </c>
      <c r="X260">
        <v>154.30000000000001</v>
      </c>
    </row>
    <row r="261" spans="1:30" x14ac:dyDescent="0.3">
      <c r="A261" t="s">
        <v>40</v>
      </c>
      <c r="B261">
        <v>2020</v>
      </c>
      <c r="C261" t="s">
        <v>46</v>
      </c>
      <c r="D261">
        <v>151.80000000000001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137</v>
      </c>
      <c r="V261">
        <v>137.1</v>
      </c>
      <c r="X261">
        <v>144.80000000000001</v>
      </c>
    </row>
    <row r="262" spans="1:30" x14ac:dyDescent="0.3">
      <c r="A262" t="s">
        <v>42</v>
      </c>
      <c r="B262">
        <v>2020</v>
      </c>
      <c r="C262" t="s">
        <v>46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137</v>
      </c>
      <c r="V262">
        <v>144.1</v>
      </c>
      <c r="X262">
        <v>150.69999999999999</v>
      </c>
    </row>
    <row r="263" spans="1:30" x14ac:dyDescent="0.3">
      <c r="A263" t="s">
        <v>37</v>
      </c>
      <c r="B263">
        <v>2020</v>
      </c>
      <c r="C263" t="s">
        <v>48</v>
      </c>
      <c r="U263" t="s">
        <v>39</v>
      </c>
    </row>
    <row r="264" spans="1:30" x14ac:dyDescent="0.3">
      <c r="A264" t="s">
        <v>40</v>
      </c>
      <c r="B264">
        <v>2020</v>
      </c>
      <c r="C264" t="s">
        <v>48</v>
      </c>
      <c r="U264" t="s">
        <v>39</v>
      </c>
    </row>
    <row r="265" spans="1:30" x14ac:dyDescent="0.3">
      <c r="A265" t="s">
        <v>42</v>
      </c>
      <c r="B265">
        <v>2020</v>
      </c>
      <c r="C265" t="s">
        <v>48</v>
      </c>
      <c r="U265" t="s">
        <v>39</v>
      </c>
    </row>
    <row r="266" spans="1:30" x14ac:dyDescent="0.3">
      <c r="A266" t="s">
        <v>37</v>
      </c>
      <c r="B266">
        <v>2020</v>
      </c>
      <c r="C266" t="s">
        <v>49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40</v>
      </c>
      <c r="B267">
        <v>2020</v>
      </c>
      <c r="C267" t="s">
        <v>49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138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42</v>
      </c>
      <c r="B268">
        <v>2020</v>
      </c>
      <c r="C268" t="s">
        <v>49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138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37</v>
      </c>
      <c r="B269">
        <v>2020</v>
      </c>
      <c r="C269" t="s">
        <v>51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40</v>
      </c>
      <c r="B270">
        <v>2020</v>
      </c>
      <c r="C270" t="s">
        <v>51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138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42</v>
      </c>
      <c r="B271">
        <v>2020</v>
      </c>
      <c r="C271" t="s">
        <v>51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138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37</v>
      </c>
      <c r="B272">
        <v>2020</v>
      </c>
      <c r="C272" t="s">
        <v>53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39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40</v>
      </c>
      <c r="B273">
        <v>2020</v>
      </c>
      <c r="C273" t="s">
        <v>53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139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42</v>
      </c>
      <c r="B274">
        <v>2020</v>
      </c>
      <c r="C274" t="s">
        <v>53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139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37</v>
      </c>
      <c r="B275">
        <v>2020</v>
      </c>
      <c r="C275" t="s">
        <v>55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39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40</v>
      </c>
      <c r="B276">
        <v>2020</v>
      </c>
      <c r="C276" t="s">
        <v>55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140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42</v>
      </c>
      <c r="B277">
        <v>2020</v>
      </c>
      <c r="C277" t="s">
        <v>55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140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37</v>
      </c>
      <c r="B278">
        <v>2020</v>
      </c>
      <c r="C278" t="s">
        <v>57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39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40</v>
      </c>
      <c r="B279">
        <v>2020</v>
      </c>
      <c r="C279" t="s">
        <v>57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141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42</v>
      </c>
      <c r="B280">
        <v>2020</v>
      </c>
      <c r="C280" t="s">
        <v>57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141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37</v>
      </c>
      <c r="B281">
        <v>2020</v>
      </c>
      <c r="C281" t="s">
        <v>60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39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40</v>
      </c>
      <c r="B282">
        <v>2020</v>
      </c>
      <c r="C282" t="s">
        <v>60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142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42</v>
      </c>
      <c r="B283">
        <v>2020</v>
      </c>
      <c r="C283" t="s">
        <v>60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142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37</v>
      </c>
      <c r="B284">
        <v>2020</v>
      </c>
      <c r="C284" t="s">
        <v>62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39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40</v>
      </c>
      <c r="B285">
        <v>2020</v>
      </c>
      <c r="C285" t="s">
        <v>62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143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42</v>
      </c>
      <c r="B286">
        <v>2020</v>
      </c>
      <c r="C286" t="s">
        <v>62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143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37</v>
      </c>
      <c r="B287">
        <v>2021</v>
      </c>
      <c r="C287" t="s">
        <v>38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40</v>
      </c>
      <c r="B288">
        <v>2021</v>
      </c>
      <c r="C288" t="s">
        <v>38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144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42</v>
      </c>
      <c r="B289">
        <v>2021</v>
      </c>
      <c r="C289" t="s">
        <v>38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144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37</v>
      </c>
      <c r="B290">
        <v>2021</v>
      </c>
      <c r="C290" t="s">
        <v>43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39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40</v>
      </c>
      <c r="B291">
        <v>2021</v>
      </c>
      <c r="C291" t="s">
        <v>43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145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42</v>
      </c>
      <c r="B292">
        <v>2021</v>
      </c>
      <c r="C292" t="s">
        <v>43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145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37</v>
      </c>
      <c r="B293">
        <v>2021</v>
      </c>
      <c r="C293" t="s">
        <v>45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146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40</v>
      </c>
      <c r="B294">
        <v>2021</v>
      </c>
      <c r="C294" t="s">
        <v>45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147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42</v>
      </c>
      <c r="B295">
        <v>2021</v>
      </c>
      <c r="C295" t="s">
        <v>45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147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37</v>
      </c>
      <c r="B296">
        <v>2021</v>
      </c>
      <c r="C296" t="s">
        <v>46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146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40</v>
      </c>
      <c r="B297">
        <v>2021</v>
      </c>
      <c r="C297" t="s">
        <v>46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148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42</v>
      </c>
      <c r="B298">
        <v>2021</v>
      </c>
      <c r="C298" t="s">
        <v>46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148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37</v>
      </c>
      <c r="B299">
        <v>2021</v>
      </c>
      <c r="C299" t="s">
        <v>48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39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40</v>
      </c>
      <c r="B300">
        <v>2021</v>
      </c>
      <c r="C300" t="s">
        <v>48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149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42</v>
      </c>
      <c r="B301">
        <v>2021</v>
      </c>
      <c r="C301" t="s">
        <v>48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149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37</v>
      </c>
      <c r="B302">
        <v>2021</v>
      </c>
      <c r="C302" t="s">
        <v>49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39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40</v>
      </c>
      <c r="B303">
        <v>2021</v>
      </c>
      <c r="C303" t="s">
        <v>49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150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42</v>
      </c>
      <c r="B304">
        <v>2021</v>
      </c>
      <c r="C304" t="s">
        <v>49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150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37</v>
      </c>
      <c r="B305">
        <v>2021</v>
      </c>
      <c r="C305" t="s">
        <v>51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39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40</v>
      </c>
      <c r="B306">
        <v>2021</v>
      </c>
      <c r="C306" t="s">
        <v>51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151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42</v>
      </c>
      <c r="B307">
        <v>2021</v>
      </c>
      <c r="C307" t="s">
        <v>51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151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37</v>
      </c>
      <c r="B308">
        <v>2021</v>
      </c>
      <c r="C308" t="s">
        <v>53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39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40</v>
      </c>
      <c r="B309">
        <v>2021</v>
      </c>
      <c r="C309" t="s">
        <v>53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152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42</v>
      </c>
      <c r="B310">
        <v>2021</v>
      </c>
      <c r="C310" t="s">
        <v>53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152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37</v>
      </c>
      <c r="B311">
        <v>2021</v>
      </c>
      <c r="C311" t="s">
        <v>55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39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40</v>
      </c>
      <c r="B312">
        <v>2021</v>
      </c>
      <c r="C312" t="s">
        <v>55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152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42</v>
      </c>
      <c r="B313">
        <v>2021</v>
      </c>
      <c r="C313" t="s">
        <v>55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152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37</v>
      </c>
      <c r="B314">
        <v>2021</v>
      </c>
      <c r="C314" t="s">
        <v>57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39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40</v>
      </c>
      <c r="B315">
        <v>2021</v>
      </c>
      <c r="C315" t="s">
        <v>57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153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42</v>
      </c>
      <c r="B316">
        <v>2021</v>
      </c>
      <c r="C316" t="s">
        <v>57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153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37</v>
      </c>
      <c r="B317">
        <v>2021</v>
      </c>
      <c r="C317" t="s">
        <v>60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39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40</v>
      </c>
      <c r="B318">
        <v>2021</v>
      </c>
      <c r="C318" t="s">
        <v>60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154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42</v>
      </c>
      <c r="B319">
        <v>2021</v>
      </c>
      <c r="C319" t="s">
        <v>60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154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37</v>
      </c>
      <c r="B320">
        <v>2021</v>
      </c>
      <c r="C320" t="s">
        <v>62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39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40</v>
      </c>
      <c r="B321">
        <v>2021</v>
      </c>
      <c r="C321" t="s">
        <v>62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155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42</v>
      </c>
      <c r="B322">
        <v>2021</v>
      </c>
      <c r="C322" t="s">
        <v>62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155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37</v>
      </c>
      <c r="B323">
        <v>2022</v>
      </c>
      <c r="C323" t="s">
        <v>38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39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40</v>
      </c>
      <c r="B324">
        <v>2022</v>
      </c>
      <c r="C324" t="s">
        <v>38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156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42</v>
      </c>
      <c r="B325">
        <v>2022</v>
      </c>
      <c r="C325" t="s">
        <v>38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156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37</v>
      </c>
      <c r="B326">
        <v>2022</v>
      </c>
      <c r="C326" t="s">
        <v>43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39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40</v>
      </c>
      <c r="B327">
        <v>2022</v>
      </c>
      <c r="C327" t="s">
        <v>43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157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42</v>
      </c>
      <c r="B328">
        <v>2022</v>
      </c>
      <c r="C328" t="s">
        <v>43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157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37</v>
      </c>
      <c r="B329">
        <v>2022</v>
      </c>
      <c r="C329" t="s">
        <v>45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39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40</v>
      </c>
      <c r="B330">
        <v>2022</v>
      </c>
      <c r="C330" t="s">
        <v>45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158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42</v>
      </c>
      <c r="B331">
        <v>2022</v>
      </c>
      <c r="C331" t="s">
        <v>45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158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37</v>
      </c>
      <c r="B332">
        <v>2022</v>
      </c>
      <c r="C332" t="s">
        <v>46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39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40</v>
      </c>
      <c r="B333">
        <v>2022</v>
      </c>
      <c r="C333" t="s">
        <v>46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159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42</v>
      </c>
      <c r="B334">
        <v>2022</v>
      </c>
      <c r="C334" t="s">
        <v>46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159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37</v>
      </c>
      <c r="B335">
        <v>2022</v>
      </c>
      <c r="C335" t="s">
        <v>48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39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40</v>
      </c>
      <c r="B336">
        <v>2022</v>
      </c>
      <c r="C336" t="s">
        <v>48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160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42</v>
      </c>
      <c r="B337">
        <v>2022</v>
      </c>
      <c r="C337" t="s">
        <v>48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160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37</v>
      </c>
      <c r="B338">
        <v>2022</v>
      </c>
      <c r="C338" t="s">
        <v>49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39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40</v>
      </c>
      <c r="B339">
        <v>2022</v>
      </c>
      <c r="C339" t="s">
        <v>49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161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42</v>
      </c>
      <c r="B340">
        <v>2022</v>
      </c>
      <c r="C340" t="s">
        <v>49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161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37</v>
      </c>
      <c r="B341">
        <v>2022</v>
      </c>
      <c r="C341" t="s">
        <v>51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39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40</v>
      </c>
      <c r="B342">
        <v>2022</v>
      </c>
      <c r="C342" t="s">
        <v>51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162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42</v>
      </c>
      <c r="B343">
        <v>2022</v>
      </c>
      <c r="C343" t="s">
        <v>51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162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37</v>
      </c>
      <c r="B344">
        <v>2022</v>
      </c>
      <c r="C344" t="s">
        <v>53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40</v>
      </c>
      <c r="B345">
        <v>2022</v>
      </c>
      <c r="C345" t="s">
        <v>53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163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42</v>
      </c>
      <c r="B346">
        <v>2022</v>
      </c>
      <c r="C346" t="s">
        <v>53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163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37</v>
      </c>
      <c r="B347">
        <v>2022</v>
      </c>
      <c r="C347" t="s">
        <v>55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39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40</v>
      </c>
      <c r="B348">
        <v>2022</v>
      </c>
      <c r="C348" t="s">
        <v>55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164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42</v>
      </c>
      <c r="B349">
        <v>2022</v>
      </c>
      <c r="C349" t="s">
        <v>55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164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37</v>
      </c>
      <c r="B350">
        <v>2022</v>
      </c>
      <c r="C350" t="s">
        <v>57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39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40</v>
      </c>
      <c r="B351">
        <v>2022</v>
      </c>
      <c r="C351" t="s">
        <v>57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165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42</v>
      </c>
      <c r="B352">
        <v>2022</v>
      </c>
      <c r="C352" t="s">
        <v>57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165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37</v>
      </c>
      <c r="B353">
        <v>2022</v>
      </c>
      <c r="C353" t="s">
        <v>60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39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40</v>
      </c>
      <c r="B354">
        <v>2022</v>
      </c>
      <c r="C354" t="s">
        <v>60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166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42</v>
      </c>
      <c r="B355">
        <v>2022</v>
      </c>
      <c r="C355" t="s">
        <v>60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166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37</v>
      </c>
      <c r="B356">
        <v>2022</v>
      </c>
      <c r="C356" t="s">
        <v>62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39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40</v>
      </c>
      <c r="B357">
        <v>2022</v>
      </c>
      <c r="C357" t="s">
        <v>62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167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42</v>
      </c>
      <c r="B358">
        <v>2022</v>
      </c>
      <c r="C358" t="s">
        <v>62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167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37</v>
      </c>
      <c r="B359">
        <v>2023</v>
      </c>
      <c r="C359" t="s">
        <v>38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39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40</v>
      </c>
      <c r="B360">
        <v>2023</v>
      </c>
      <c r="C360" t="s">
        <v>38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168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42</v>
      </c>
      <c r="B361">
        <v>2023</v>
      </c>
      <c r="C361" t="s">
        <v>38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168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37</v>
      </c>
      <c r="B362">
        <v>2023</v>
      </c>
      <c r="C362" t="s">
        <v>43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39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40</v>
      </c>
      <c r="B363">
        <v>2023</v>
      </c>
      <c r="C363" t="s">
        <v>43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169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42</v>
      </c>
      <c r="B364">
        <v>2023</v>
      </c>
      <c r="C364" t="s">
        <v>43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169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37</v>
      </c>
      <c r="B365">
        <v>2023</v>
      </c>
      <c r="C365" t="s">
        <v>45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39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40</v>
      </c>
      <c r="B366">
        <v>2023</v>
      </c>
      <c r="C366" t="s">
        <v>45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169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42</v>
      </c>
      <c r="B367">
        <v>2023</v>
      </c>
      <c r="C367" t="s">
        <v>45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169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37</v>
      </c>
      <c r="B368">
        <v>2023</v>
      </c>
      <c r="C368" t="s">
        <v>46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146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40</v>
      </c>
      <c r="B369">
        <v>2023</v>
      </c>
      <c r="C369" t="s">
        <v>46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170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42</v>
      </c>
      <c r="B370">
        <v>2023</v>
      </c>
      <c r="C370" t="s">
        <v>46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170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37</v>
      </c>
      <c r="B371">
        <v>2023</v>
      </c>
      <c r="C371" t="s">
        <v>48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146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40</v>
      </c>
      <c r="B372">
        <v>2023</v>
      </c>
      <c r="C372" t="s">
        <v>48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171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42</v>
      </c>
      <c r="B373">
        <v>2023</v>
      </c>
      <c r="C373" t="s">
        <v>48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171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746B-C573-4C07-95E3-25CF1EB6055F}">
  <dimension ref="B2:P54"/>
  <sheetViews>
    <sheetView topLeftCell="D36" workbookViewId="0">
      <selection activeCell="C43" sqref="B35:P54"/>
    </sheetView>
  </sheetViews>
  <sheetFormatPr defaultRowHeight="14.4" x14ac:dyDescent="0.3"/>
  <cols>
    <col min="2" max="2" width="13.77734375" bestFit="1" customWidth="1"/>
    <col min="3" max="3" width="28.5546875" bestFit="1" customWidth="1"/>
    <col min="4" max="4" width="22.44140625" bestFit="1" customWidth="1"/>
    <col min="5" max="5" width="13.6640625" bestFit="1" customWidth="1"/>
    <col min="6" max="6" width="26.21875" bestFit="1" customWidth="1"/>
    <col min="7" max="7" width="21" bestFit="1" customWidth="1"/>
    <col min="8" max="8" width="15.21875" bestFit="1" customWidth="1"/>
    <col min="9" max="9" width="20" bestFit="1" customWidth="1"/>
    <col min="10" max="10" width="27.77734375" bestFit="1" customWidth="1"/>
    <col min="11" max="11" width="31.88671875" bestFit="1" customWidth="1"/>
    <col min="12" max="12" width="15.88671875" bestFit="1" customWidth="1"/>
    <col min="13" max="13" width="31.77734375" bestFit="1" customWidth="1"/>
    <col min="14" max="14" width="41.109375" bestFit="1" customWidth="1"/>
    <col min="15" max="15" width="27.88671875" bestFit="1" customWidth="1"/>
    <col min="16" max="16" width="35.44140625" bestFit="1" customWidth="1"/>
    <col min="17" max="17" width="32.21875" bestFit="1" customWidth="1"/>
    <col min="18" max="22" width="6" bestFit="1" customWidth="1"/>
    <col min="23" max="23" width="4" bestFit="1" customWidth="1"/>
    <col min="24" max="33" width="6" bestFit="1" customWidth="1"/>
    <col min="34" max="34" width="4" bestFit="1" customWidth="1"/>
    <col min="35" max="39" width="6" bestFit="1" customWidth="1"/>
    <col min="40" max="40" width="4" bestFit="1" customWidth="1"/>
    <col min="41" max="45" width="6" bestFit="1" customWidth="1"/>
    <col min="46" max="46" width="4" bestFit="1" customWidth="1"/>
    <col min="47" max="49" width="6" bestFit="1" customWidth="1"/>
    <col min="50" max="50" width="4" bestFit="1" customWidth="1"/>
    <col min="51" max="55" width="6" bestFit="1" customWidth="1"/>
    <col min="56" max="56" width="4" bestFit="1" customWidth="1"/>
    <col min="57" max="68" width="6" bestFit="1" customWidth="1"/>
    <col min="69" max="69" width="4" bestFit="1" customWidth="1"/>
    <col min="70" max="74" width="6" bestFit="1" customWidth="1"/>
    <col min="75" max="75" width="4" bestFit="1" customWidth="1"/>
    <col min="76" max="79" width="6" bestFit="1" customWidth="1"/>
    <col min="80" max="80" width="4" bestFit="1" customWidth="1"/>
    <col min="81" max="87" width="6" bestFit="1" customWidth="1"/>
    <col min="88" max="88" width="4" bestFit="1" customWidth="1"/>
    <col min="89" max="91" width="6" bestFit="1" customWidth="1"/>
    <col min="92" max="92" width="4" bestFit="1" customWidth="1"/>
    <col min="93" max="97" width="6" bestFit="1" customWidth="1"/>
    <col min="98" max="98" width="4" bestFit="1" customWidth="1"/>
    <col min="99" max="105" width="6" bestFit="1" customWidth="1"/>
    <col min="106" max="106" width="4" bestFit="1" customWidth="1"/>
    <col min="107" max="119" width="6" bestFit="1" customWidth="1"/>
    <col min="120" max="120" width="4" bestFit="1" customWidth="1"/>
    <col min="121" max="125" width="6" bestFit="1" customWidth="1"/>
    <col min="126" max="126" width="4" bestFit="1" customWidth="1"/>
    <col min="127" max="132" width="6" bestFit="1" customWidth="1"/>
    <col min="133" max="133" width="4" bestFit="1" customWidth="1"/>
    <col min="134" max="148" width="6" bestFit="1" customWidth="1"/>
    <col min="149" max="149" width="4" bestFit="1" customWidth="1"/>
    <col min="150" max="155" width="6" bestFit="1" customWidth="1"/>
    <col min="156" max="156" width="4" bestFit="1" customWidth="1"/>
    <col min="157" max="162" width="6" bestFit="1" customWidth="1"/>
    <col min="163" max="163" width="4" bestFit="1" customWidth="1"/>
    <col min="164" max="168" width="6" bestFit="1" customWidth="1"/>
    <col min="169" max="169" width="4" bestFit="1" customWidth="1"/>
    <col min="170" max="173" width="6" bestFit="1" customWidth="1"/>
    <col min="174" max="174" width="4" bestFit="1" customWidth="1"/>
    <col min="175" max="184" width="6" bestFit="1" customWidth="1"/>
    <col min="185" max="185" width="4" bestFit="1" customWidth="1"/>
    <col min="186" max="187" width="6" bestFit="1" customWidth="1"/>
    <col min="188" max="188" width="4" bestFit="1" customWidth="1"/>
    <col min="189" max="189" width="6" bestFit="1" customWidth="1"/>
    <col min="190" max="190" width="4" bestFit="1" customWidth="1"/>
    <col min="191" max="208" width="6" bestFit="1" customWidth="1"/>
    <col min="209" max="209" width="4" bestFit="1" customWidth="1"/>
    <col min="210" max="212" width="6" bestFit="1" customWidth="1"/>
    <col min="213" max="213" width="4" bestFit="1" customWidth="1"/>
    <col min="214" max="223" width="6" bestFit="1" customWidth="1"/>
    <col min="224" max="224" width="4" bestFit="1" customWidth="1"/>
    <col min="225" max="239" width="6" bestFit="1" customWidth="1"/>
    <col min="240" max="240" width="4" bestFit="1" customWidth="1"/>
    <col min="241" max="241" width="6" bestFit="1" customWidth="1"/>
    <col min="242" max="242" width="4" bestFit="1" customWidth="1"/>
    <col min="243" max="252" width="6" bestFit="1" customWidth="1"/>
    <col min="253" max="253" width="4" bestFit="1" customWidth="1"/>
    <col min="254" max="281" width="6" bestFit="1" customWidth="1"/>
    <col min="282" max="282" width="4" bestFit="1" customWidth="1"/>
    <col min="283" max="287" width="6" bestFit="1" customWidth="1"/>
    <col min="288" max="373" width="15.5546875" bestFit="1" customWidth="1"/>
    <col min="374" max="375" width="10.77734375" bestFit="1" customWidth="1"/>
    <col min="376" max="742" width="16.77734375" bestFit="1" customWidth="1"/>
    <col min="743" max="743" width="21.6640625" bestFit="1" customWidth="1"/>
    <col min="744" max="1108" width="17.88671875" bestFit="1" customWidth="1"/>
    <col min="1109" max="1109" width="22.6640625" bestFit="1" customWidth="1"/>
    <col min="1110" max="1110" width="16.77734375" bestFit="1" customWidth="1"/>
    <col min="1111" max="1111" width="21.6640625" bestFit="1" customWidth="1"/>
  </cols>
  <sheetData>
    <row r="2" spans="2:7" x14ac:dyDescent="0.3">
      <c r="B2" s="5" t="s">
        <v>35</v>
      </c>
      <c r="C2" t="s" vm="1">
        <v>178</v>
      </c>
    </row>
    <row r="4" spans="2:7" x14ac:dyDescent="0.3">
      <c r="C4" s="5" t="s">
        <v>177</v>
      </c>
    </row>
    <row r="5" spans="2:7" x14ac:dyDescent="0.3">
      <c r="B5" s="5" t="s">
        <v>183</v>
      </c>
      <c r="C5" t="s">
        <v>46</v>
      </c>
      <c r="D5" t="s">
        <v>43</v>
      </c>
      <c r="E5" t="s">
        <v>38</v>
      </c>
      <c r="F5" t="s">
        <v>45</v>
      </c>
      <c r="G5" t="s">
        <v>48</v>
      </c>
    </row>
    <row r="6" spans="2:7" x14ac:dyDescent="0.3">
      <c r="B6" s="6" t="s">
        <v>182</v>
      </c>
      <c r="C6" s="12">
        <v>173.9666666666667</v>
      </c>
      <c r="D6" s="12">
        <v>174.43333333333331</v>
      </c>
      <c r="E6" s="12">
        <v>173.70000000000002</v>
      </c>
      <c r="F6" s="12">
        <v>174.46666666666667</v>
      </c>
      <c r="G6" s="12">
        <v>173.86666666666665</v>
      </c>
    </row>
    <row r="7" spans="2:7" x14ac:dyDescent="0.3">
      <c r="B7" s="6" t="s">
        <v>184</v>
      </c>
      <c r="C7" s="12">
        <v>176.4</v>
      </c>
      <c r="D7" s="12">
        <v>169.6</v>
      </c>
      <c r="E7" s="12">
        <v>158.36666666666667</v>
      </c>
      <c r="F7" s="12">
        <v>169.6</v>
      </c>
      <c r="G7" s="12">
        <v>172.33333333333334</v>
      </c>
    </row>
    <row r="8" spans="2:7" x14ac:dyDescent="0.3">
      <c r="B8" s="6" t="s">
        <v>186</v>
      </c>
      <c r="C8" s="12">
        <v>178.46666666666667</v>
      </c>
      <c r="D8" s="12">
        <v>177.4</v>
      </c>
      <c r="E8" s="12">
        <v>174.70000000000002</v>
      </c>
      <c r="F8" s="12">
        <v>177.4</v>
      </c>
      <c r="G8" s="12">
        <v>179.5</v>
      </c>
    </row>
    <row r="9" spans="2:7" x14ac:dyDescent="0.3">
      <c r="B9" s="6" t="s">
        <v>187</v>
      </c>
      <c r="C9" s="12">
        <v>209.9666666666667</v>
      </c>
      <c r="D9" s="12">
        <v>208.36666666666665</v>
      </c>
      <c r="E9" s="12">
        <v>211.4</v>
      </c>
      <c r="F9" s="12">
        <v>208.36666666666665</v>
      </c>
      <c r="G9" s="12">
        <v>215.06666666666669</v>
      </c>
    </row>
    <row r="10" spans="2:7" x14ac:dyDescent="0.3">
      <c r="B10" s="6" t="s">
        <v>188</v>
      </c>
      <c r="C10" s="12">
        <v>169.96666666666667</v>
      </c>
      <c r="D10" s="12">
        <v>175.43333333333331</v>
      </c>
      <c r="E10" s="12">
        <v>194.79999999999998</v>
      </c>
      <c r="F10" s="12">
        <v>175.43333333333331</v>
      </c>
      <c r="G10" s="12">
        <v>173.63333333333333</v>
      </c>
    </row>
    <row r="11" spans="2:7" x14ac:dyDescent="0.3">
      <c r="B11" s="6" t="s">
        <v>189</v>
      </c>
      <c r="C11" s="12">
        <v>159.36666666666667</v>
      </c>
      <c r="D11" s="12">
        <v>156.46666666666667</v>
      </c>
      <c r="E11" s="12">
        <v>157.36666666666667</v>
      </c>
      <c r="F11" s="12">
        <v>156.53333333333333</v>
      </c>
      <c r="G11" s="12">
        <v>164.9</v>
      </c>
    </row>
    <row r="12" spans="2:7" x14ac:dyDescent="0.3">
      <c r="B12" s="6" t="s">
        <v>185</v>
      </c>
      <c r="C12" s="12">
        <v>173.63333333333333</v>
      </c>
      <c r="D12" s="12">
        <v>171.20000000000002</v>
      </c>
      <c r="E12" s="12">
        <v>170.93333333333331</v>
      </c>
      <c r="F12" s="12">
        <v>171.26666666666665</v>
      </c>
      <c r="G12" s="12">
        <v>175.79999999999998</v>
      </c>
    </row>
    <row r="13" spans="2:7" x14ac:dyDescent="0.3">
      <c r="B13" s="6" t="s">
        <v>190</v>
      </c>
      <c r="C13" s="12">
        <v>174.03333333333333</v>
      </c>
      <c r="D13" s="12">
        <v>178.30000000000004</v>
      </c>
      <c r="E13" s="12">
        <v>185.93333333333331</v>
      </c>
      <c r="F13" s="12">
        <v>178.23333333333335</v>
      </c>
      <c r="G13" s="12">
        <v>169.23333333333335</v>
      </c>
    </row>
    <row r="14" spans="2:7" x14ac:dyDescent="0.3">
      <c r="B14" s="6" t="s">
        <v>191</v>
      </c>
      <c r="C14" s="12">
        <v>121.60000000000001</v>
      </c>
      <c r="D14" s="12">
        <v>120.33333333333333</v>
      </c>
      <c r="E14" s="12">
        <v>121.36666666666667</v>
      </c>
      <c r="F14" s="12">
        <v>120.33333333333333</v>
      </c>
      <c r="G14" s="12">
        <v>122.93333333333334</v>
      </c>
    </row>
    <row r="15" spans="2:7" x14ac:dyDescent="0.3">
      <c r="B15" s="6" t="s">
        <v>192</v>
      </c>
      <c r="C15" s="12">
        <v>212.06666666666669</v>
      </c>
      <c r="D15" s="12">
        <v>208.86666666666665</v>
      </c>
      <c r="E15" s="12">
        <v>207.73333333333335</v>
      </c>
      <c r="F15" s="12">
        <v>208.86666666666665</v>
      </c>
      <c r="G15" s="12">
        <v>216.96666666666667</v>
      </c>
    </row>
    <row r="16" spans="2:7" x14ac:dyDescent="0.3">
      <c r="B16" s="6" t="s">
        <v>193</v>
      </c>
      <c r="C16" s="12">
        <v>172.20000000000002</v>
      </c>
      <c r="D16" s="12">
        <v>171.6</v>
      </c>
      <c r="E16" s="12">
        <v>170.66666666666666</v>
      </c>
      <c r="F16" s="12">
        <v>171.6</v>
      </c>
      <c r="G16" s="12">
        <v>172.66666666666666</v>
      </c>
    </row>
    <row r="17" spans="2:7" x14ac:dyDescent="0.3">
      <c r="B17" s="6" t="s">
        <v>194</v>
      </c>
      <c r="C17" s="12">
        <v>193.66666666666666</v>
      </c>
      <c r="D17" s="12">
        <v>193.16666666666666</v>
      </c>
      <c r="E17" s="12">
        <v>191.33333333333334</v>
      </c>
      <c r="F17" s="12">
        <v>193.16666666666666</v>
      </c>
      <c r="G17" s="12">
        <v>194.33333333333334</v>
      </c>
    </row>
    <row r="18" spans="2:7" x14ac:dyDescent="0.3">
      <c r="B18" s="6" t="s">
        <v>195</v>
      </c>
      <c r="C18" s="12">
        <v>178.5</v>
      </c>
      <c r="D18" s="12">
        <v>177.5</v>
      </c>
      <c r="E18" s="12">
        <v>177.06666666666669</v>
      </c>
      <c r="F18" s="12">
        <v>177.53333333333333</v>
      </c>
      <c r="G18" s="12">
        <v>179.66666666666666</v>
      </c>
    </row>
    <row r="19" spans="2:7" x14ac:dyDescent="0.3">
      <c r="B19" s="6" t="s">
        <v>196</v>
      </c>
      <c r="C19" s="12">
        <v>201.20000000000002</v>
      </c>
      <c r="D19" s="12">
        <v>200.16666666666666</v>
      </c>
      <c r="E19" s="12">
        <v>198.9</v>
      </c>
      <c r="F19" s="12">
        <v>200.20000000000002</v>
      </c>
      <c r="G19" s="12">
        <v>201.70000000000002</v>
      </c>
    </row>
    <row r="23" spans="2:7" x14ac:dyDescent="0.3">
      <c r="B23" s="5" t="s">
        <v>176</v>
      </c>
      <c r="C23" t="s">
        <v>202</v>
      </c>
    </row>
    <row r="24" spans="2:7" x14ac:dyDescent="0.3">
      <c r="B24" s="6">
        <v>2016</v>
      </c>
      <c r="C24" s="12">
        <v>129.10000000000002</v>
      </c>
    </row>
    <row r="25" spans="2:7" x14ac:dyDescent="0.3">
      <c r="B25" s="6">
        <v>2017</v>
      </c>
      <c r="C25" s="12">
        <v>133.38611111111112</v>
      </c>
    </row>
    <row r="26" spans="2:7" x14ac:dyDescent="0.3">
      <c r="B26" s="6">
        <v>2018</v>
      </c>
      <c r="C26" s="12">
        <v>138.66944444444442</v>
      </c>
    </row>
    <row r="27" spans="2:7" x14ac:dyDescent="0.3">
      <c r="B27" s="6">
        <v>2019</v>
      </c>
      <c r="C27" s="12">
        <v>144.12727272727273</v>
      </c>
    </row>
    <row r="28" spans="2:7" x14ac:dyDescent="0.3">
      <c r="B28" s="6">
        <v>2020</v>
      </c>
      <c r="C28" s="12">
        <v>153.32999999999996</v>
      </c>
    </row>
    <row r="29" spans="2:7" x14ac:dyDescent="0.3">
      <c r="B29" s="6">
        <v>2021</v>
      </c>
      <c r="C29" s="12">
        <v>161.41666666666669</v>
      </c>
    </row>
    <row r="30" spans="2:7" x14ac:dyDescent="0.3">
      <c r="B30" s="6">
        <v>2022</v>
      </c>
      <c r="C30" s="12">
        <v>172.07500000000005</v>
      </c>
    </row>
    <row r="31" spans="2:7" x14ac:dyDescent="0.3">
      <c r="B31" s="6">
        <v>2023</v>
      </c>
      <c r="C31" s="12">
        <v>177.57333333333332</v>
      </c>
    </row>
    <row r="35" spans="2:16" x14ac:dyDescent="0.3">
      <c r="B35" s="5" t="s">
        <v>176</v>
      </c>
      <c r="C35" t="s">
        <v>182</v>
      </c>
      <c r="D35" t="s">
        <v>187</v>
      </c>
      <c r="E35" t="s">
        <v>188</v>
      </c>
      <c r="F35" t="s">
        <v>186</v>
      </c>
      <c r="G35" t="s">
        <v>190</v>
      </c>
      <c r="H35" t="s">
        <v>184</v>
      </c>
      <c r="I35" t="s">
        <v>189</v>
      </c>
      <c r="J35" t="s">
        <v>185</v>
      </c>
      <c r="K35" t="s">
        <v>191</v>
      </c>
      <c r="L35" t="s">
        <v>192</v>
      </c>
      <c r="M35" t="s">
        <v>193</v>
      </c>
      <c r="N35" t="s">
        <v>194</v>
      </c>
      <c r="O35" t="s">
        <v>195</v>
      </c>
      <c r="P35" t="s">
        <v>196</v>
      </c>
    </row>
    <row r="36" spans="2:16" x14ac:dyDescent="0.3">
      <c r="B36" s="6">
        <v>2022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2:16" x14ac:dyDescent="0.3">
      <c r="B37" s="7" t="s">
        <v>46</v>
      </c>
      <c r="C37" s="12">
        <v>153.36666666666667</v>
      </c>
      <c r="D37" s="12">
        <v>212.43333333333331</v>
      </c>
      <c r="E37" s="12">
        <v>164.53333333333333</v>
      </c>
      <c r="F37" s="12">
        <v>163.96666666666667</v>
      </c>
      <c r="G37" s="12">
        <v>197.63333333333333</v>
      </c>
      <c r="H37" s="12">
        <v>172.73333333333335</v>
      </c>
      <c r="I37" s="12">
        <v>170.16666666666666</v>
      </c>
      <c r="J37" s="12">
        <v>164.6</v>
      </c>
      <c r="K37" s="12">
        <v>119.23333333333333</v>
      </c>
      <c r="L37" s="12">
        <v>180.73333333333335</v>
      </c>
      <c r="M37" s="12">
        <v>165.36666666666665</v>
      </c>
      <c r="N37" s="12">
        <v>181.03333333333333</v>
      </c>
      <c r="O37" s="12">
        <v>171.30000000000004</v>
      </c>
      <c r="P37" s="12">
        <v>194.6</v>
      </c>
    </row>
    <row r="38" spans="2:16" x14ac:dyDescent="0.3">
      <c r="B38" s="7" t="s">
        <v>53</v>
      </c>
      <c r="C38" s="12">
        <v>160.63333333333335</v>
      </c>
      <c r="D38" s="12">
        <v>207.16666666666666</v>
      </c>
      <c r="E38" s="12">
        <v>169.36666666666665</v>
      </c>
      <c r="F38" s="12">
        <v>168.13333333333333</v>
      </c>
      <c r="G38" s="12">
        <v>191</v>
      </c>
      <c r="H38" s="12">
        <v>173.06666666666663</v>
      </c>
      <c r="I38" s="12">
        <v>190.96666666666667</v>
      </c>
      <c r="J38" s="12">
        <v>167.2</v>
      </c>
      <c r="K38" s="12">
        <v>121.10000000000001</v>
      </c>
      <c r="L38" s="12">
        <v>192.96666666666667</v>
      </c>
      <c r="M38" s="12">
        <v>168.03333333333333</v>
      </c>
      <c r="N38" s="12">
        <v>186.4</v>
      </c>
      <c r="O38" s="12">
        <v>176.86666666666667</v>
      </c>
      <c r="P38" s="12">
        <v>195.79999999999998</v>
      </c>
    </row>
    <row r="39" spans="2:16" x14ac:dyDescent="0.3">
      <c r="B39" s="7" t="s">
        <v>62</v>
      </c>
      <c r="C39" s="12">
        <v>169.4</v>
      </c>
      <c r="D39" s="12">
        <v>209.6</v>
      </c>
      <c r="E39" s="12">
        <v>190.4</v>
      </c>
      <c r="F39" s="12">
        <v>173.63333333333333</v>
      </c>
      <c r="G39" s="12">
        <v>187.16666666666666</v>
      </c>
      <c r="H39" s="12">
        <v>158.06666666666666</v>
      </c>
      <c r="I39" s="12">
        <v>162.93333333333331</v>
      </c>
      <c r="J39" s="12">
        <v>170.86666666666667</v>
      </c>
      <c r="K39" s="12">
        <v>122.03333333333335</v>
      </c>
      <c r="L39" s="12">
        <v>204.4</v>
      </c>
      <c r="M39" s="12">
        <v>170.20000000000002</v>
      </c>
      <c r="N39" s="12">
        <v>190.43333333333331</v>
      </c>
      <c r="O39" s="12">
        <v>176.29999999999998</v>
      </c>
      <c r="P39" s="12">
        <v>198.1</v>
      </c>
    </row>
    <row r="40" spans="2:16" x14ac:dyDescent="0.3">
      <c r="B40" s="7" t="s">
        <v>43</v>
      </c>
      <c r="C40" s="12">
        <v>150.43333333333334</v>
      </c>
      <c r="D40" s="12">
        <v>201.29999999999998</v>
      </c>
      <c r="E40" s="12">
        <v>175.9</v>
      </c>
      <c r="F40" s="12">
        <v>160.66666666666666</v>
      </c>
      <c r="G40" s="12">
        <v>183</v>
      </c>
      <c r="H40" s="12">
        <v>153.83333333333334</v>
      </c>
      <c r="I40" s="12">
        <v>174.29999999999998</v>
      </c>
      <c r="J40" s="12">
        <v>163.6</v>
      </c>
      <c r="K40" s="12">
        <v>119.2</v>
      </c>
      <c r="L40" s="12">
        <v>173.9666666666667</v>
      </c>
      <c r="M40" s="12">
        <v>163.96666666666667</v>
      </c>
      <c r="N40" s="12">
        <v>178.1</v>
      </c>
      <c r="O40" s="12">
        <v>166.76666666666668</v>
      </c>
      <c r="P40" s="12">
        <v>193.6</v>
      </c>
    </row>
    <row r="41" spans="2:16" x14ac:dyDescent="0.3">
      <c r="B41" s="7" t="s">
        <v>38</v>
      </c>
      <c r="C41" s="12">
        <v>150</v>
      </c>
      <c r="D41" s="12">
        <v>199.23333333333335</v>
      </c>
      <c r="E41" s="12">
        <v>178.9666666666667</v>
      </c>
      <c r="F41" s="12">
        <v>160.46666666666667</v>
      </c>
      <c r="G41" s="12">
        <v>182.76666666666665</v>
      </c>
      <c r="H41" s="12">
        <v>153.79999999999998</v>
      </c>
      <c r="I41" s="12">
        <v>179.0333333333333</v>
      </c>
      <c r="J41" s="12">
        <v>163.9</v>
      </c>
      <c r="K41" s="12">
        <v>120.2</v>
      </c>
      <c r="L41" s="12">
        <v>171.73333333333335</v>
      </c>
      <c r="M41" s="12">
        <v>163.56666666666666</v>
      </c>
      <c r="N41" s="12">
        <v>177.36666666666667</v>
      </c>
      <c r="O41" s="12">
        <v>166.93333333333331</v>
      </c>
      <c r="P41" s="12">
        <v>193.1</v>
      </c>
    </row>
    <row r="42" spans="2:16" x14ac:dyDescent="0.3">
      <c r="B42" s="7" t="s">
        <v>51</v>
      </c>
      <c r="C42" s="12">
        <v>157</v>
      </c>
      <c r="D42" s="12">
        <v>213.63333333333333</v>
      </c>
      <c r="E42" s="12">
        <v>175.36666666666665</v>
      </c>
      <c r="F42" s="12">
        <v>166.66666666666666</v>
      </c>
      <c r="G42" s="12">
        <v>194.26666666666665</v>
      </c>
      <c r="H42" s="12">
        <v>174.43333333333331</v>
      </c>
      <c r="I42" s="12">
        <v>186.4</v>
      </c>
      <c r="J42" s="12">
        <v>164.23333333333332</v>
      </c>
      <c r="K42" s="12">
        <v>120.23333333333333</v>
      </c>
      <c r="L42" s="12">
        <v>189.36666666666667</v>
      </c>
      <c r="M42" s="12">
        <v>167.56666666666669</v>
      </c>
      <c r="N42" s="12">
        <v>185.33333333333334</v>
      </c>
      <c r="O42" s="12">
        <v>175.63333333333333</v>
      </c>
      <c r="P42" s="12">
        <v>195.46666666666667</v>
      </c>
    </row>
    <row r="43" spans="2:16" x14ac:dyDescent="0.3">
      <c r="B43" s="7" t="s">
        <v>49</v>
      </c>
      <c r="C43" s="12">
        <v>155.43333333333334</v>
      </c>
      <c r="D43" s="12">
        <v>220</v>
      </c>
      <c r="E43" s="12">
        <v>171.06666666666669</v>
      </c>
      <c r="F43" s="12">
        <v>165.86666666666667</v>
      </c>
      <c r="G43" s="12">
        <v>199.20000000000002</v>
      </c>
      <c r="H43" s="12">
        <v>169.86666666666665</v>
      </c>
      <c r="I43" s="12">
        <v>187.03333333333333</v>
      </c>
      <c r="J43" s="12">
        <v>164.16666666666666</v>
      </c>
      <c r="K43" s="12">
        <v>120.13333333333333</v>
      </c>
      <c r="L43" s="12">
        <v>186.5</v>
      </c>
      <c r="M43" s="12">
        <v>167.06666666666663</v>
      </c>
      <c r="N43" s="12">
        <v>184.03333333333333</v>
      </c>
      <c r="O43" s="12">
        <v>175.53333333333333</v>
      </c>
      <c r="P43" s="12">
        <v>195.16666666666666</v>
      </c>
    </row>
    <row r="44" spans="2:16" x14ac:dyDescent="0.3">
      <c r="B44" s="7" t="s">
        <v>45</v>
      </c>
      <c r="C44" s="12">
        <v>151.73333333333332</v>
      </c>
      <c r="D44" s="12">
        <v>211.5</v>
      </c>
      <c r="E44" s="12">
        <v>167.8</v>
      </c>
      <c r="F44" s="12">
        <v>162.26666666666668</v>
      </c>
      <c r="G44" s="12">
        <v>192.56666666666669</v>
      </c>
      <c r="H44" s="12">
        <v>157.70000000000002</v>
      </c>
      <c r="I44" s="12">
        <v>170.36666666666667</v>
      </c>
      <c r="J44" s="12">
        <v>163.83333333333334</v>
      </c>
      <c r="K44" s="12">
        <v>119.06666666666666</v>
      </c>
      <c r="L44" s="12">
        <v>176.93333333333331</v>
      </c>
      <c r="M44" s="12">
        <v>164.53333333333333</v>
      </c>
      <c r="N44" s="12">
        <v>179.4</v>
      </c>
      <c r="O44" s="12">
        <v>168.83333333333334</v>
      </c>
      <c r="P44" s="12">
        <v>194.5</v>
      </c>
    </row>
    <row r="45" spans="2:16" x14ac:dyDescent="0.3">
      <c r="B45" s="7" t="s">
        <v>48</v>
      </c>
      <c r="C45" s="12">
        <v>154.56666666666669</v>
      </c>
      <c r="D45" s="12">
        <v>217.63333333333333</v>
      </c>
      <c r="E45" s="12">
        <v>162.63333333333333</v>
      </c>
      <c r="F45" s="12">
        <v>164.96666666666667</v>
      </c>
      <c r="G45" s="12">
        <v>200.6</v>
      </c>
      <c r="H45" s="12">
        <v>171.16666666666666</v>
      </c>
      <c r="I45" s="12">
        <v>179.5</v>
      </c>
      <c r="J45" s="12">
        <v>164.6</v>
      </c>
      <c r="K45" s="12">
        <v>119.93333333333334</v>
      </c>
      <c r="L45" s="12">
        <v>184.29999999999998</v>
      </c>
      <c r="M45" s="12">
        <v>166.26666666666665</v>
      </c>
      <c r="N45" s="12">
        <v>182.6</v>
      </c>
      <c r="O45" s="12">
        <v>173.86666666666667</v>
      </c>
      <c r="P45" s="12">
        <v>194.83333333333334</v>
      </c>
    </row>
    <row r="46" spans="2:16" x14ac:dyDescent="0.3">
      <c r="B46" s="7" t="s">
        <v>60</v>
      </c>
      <c r="C46" s="12">
        <v>167.56666666666669</v>
      </c>
      <c r="D46" s="12">
        <v>210</v>
      </c>
      <c r="E46" s="12">
        <v>181.6</v>
      </c>
      <c r="F46" s="12">
        <v>172.30000000000004</v>
      </c>
      <c r="G46" s="12">
        <v>187.63333333333333</v>
      </c>
      <c r="H46" s="12">
        <v>160.79999999999998</v>
      </c>
      <c r="I46" s="12">
        <v>186.73333333333335</v>
      </c>
      <c r="J46" s="12">
        <v>170.56666666666666</v>
      </c>
      <c r="K46" s="12">
        <v>122.33333333333333</v>
      </c>
      <c r="L46" s="12">
        <v>202.13333333333335</v>
      </c>
      <c r="M46" s="12">
        <v>169.63333333333333</v>
      </c>
      <c r="N46" s="12">
        <v>189.6</v>
      </c>
      <c r="O46" s="12">
        <v>178.73333333333335</v>
      </c>
      <c r="P46" s="12">
        <v>197.66666666666666</v>
      </c>
    </row>
    <row r="47" spans="2:16" x14ac:dyDescent="0.3">
      <c r="B47" s="7" t="s">
        <v>57</v>
      </c>
      <c r="C47" s="12">
        <v>165.43333333333334</v>
      </c>
      <c r="D47" s="12">
        <v>211.53333333333333</v>
      </c>
      <c r="E47" s="12">
        <v>171.03333333333333</v>
      </c>
      <c r="F47" s="12">
        <v>170.93333333333331</v>
      </c>
      <c r="G47" s="12">
        <v>185.26666666666665</v>
      </c>
      <c r="H47" s="12">
        <v>163.9</v>
      </c>
      <c r="I47" s="12">
        <v>204.36666666666665</v>
      </c>
      <c r="J47" s="12">
        <v>169.8</v>
      </c>
      <c r="K47" s="12">
        <v>122.13333333333333</v>
      </c>
      <c r="L47" s="12">
        <v>199.29999999999998</v>
      </c>
      <c r="M47" s="12">
        <v>169.1</v>
      </c>
      <c r="N47" s="12">
        <v>188.4666666666667</v>
      </c>
      <c r="O47" s="12">
        <v>180.10000000000002</v>
      </c>
      <c r="P47" s="12">
        <v>197.1</v>
      </c>
    </row>
    <row r="48" spans="2:16" x14ac:dyDescent="0.3">
      <c r="B48" s="7" t="s">
        <v>55</v>
      </c>
      <c r="C48" s="12">
        <v>163.76666666666668</v>
      </c>
      <c r="D48" s="12">
        <v>209.86666666666665</v>
      </c>
      <c r="E48" s="12">
        <v>169.86666666666665</v>
      </c>
      <c r="F48" s="12">
        <v>169.76666666666668</v>
      </c>
      <c r="G48" s="12">
        <v>187.36666666666665</v>
      </c>
      <c r="H48" s="12">
        <v>165.76666666666668</v>
      </c>
      <c r="I48" s="12">
        <v>196.5</v>
      </c>
      <c r="J48" s="12">
        <v>169.1</v>
      </c>
      <c r="K48" s="12">
        <v>121.83333333333333</v>
      </c>
      <c r="L48" s="12">
        <v>196.66666666666666</v>
      </c>
      <c r="M48" s="12">
        <v>168.63333333333333</v>
      </c>
      <c r="N48" s="12">
        <v>187.53333333333333</v>
      </c>
      <c r="O48" s="12">
        <v>178.36666666666667</v>
      </c>
      <c r="P48" s="12">
        <v>196.70000000000002</v>
      </c>
    </row>
    <row r="49" spans="2:16" x14ac:dyDescent="0.3">
      <c r="B49" s="6">
        <v>2023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x14ac:dyDescent="0.3">
      <c r="B50" s="7" t="s">
        <v>46</v>
      </c>
      <c r="C50" s="12">
        <v>173.9666666666667</v>
      </c>
      <c r="D50" s="12">
        <v>209.9666666666667</v>
      </c>
      <c r="E50" s="12">
        <v>169.96666666666667</v>
      </c>
      <c r="F50" s="12">
        <v>178.46666666666667</v>
      </c>
      <c r="G50" s="12">
        <v>174.03333333333333</v>
      </c>
      <c r="H50" s="12">
        <v>176.4</v>
      </c>
      <c r="I50" s="12">
        <v>159.36666666666667</v>
      </c>
      <c r="J50" s="12">
        <v>173.63333333333333</v>
      </c>
      <c r="K50" s="12">
        <v>121.60000000000001</v>
      </c>
      <c r="L50" s="12">
        <v>212.06666666666669</v>
      </c>
      <c r="M50" s="12">
        <v>172.20000000000002</v>
      </c>
      <c r="N50" s="12">
        <v>193.66666666666666</v>
      </c>
      <c r="O50" s="12">
        <v>178.5</v>
      </c>
      <c r="P50" s="12">
        <v>201.20000000000002</v>
      </c>
    </row>
    <row r="51" spans="2:16" x14ac:dyDescent="0.3">
      <c r="B51" s="7" t="s">
        <v>43</v>
      </c>
      <c r="C51" s="12">
        <v>174.43333333333331</v>
      </c>
      <c r="D51" s="12">
        <v>208.36666666666665</v>
      </c>
      <c r="E51" s="12">
        <v>175.43333333333331</v>
      </c>
      <c r="F51" s="12">
        <v>177.4</v>
      </c>
      <c r="G51" s="12">
        <v>178.30000000000004</v>
      </c>
      <c r="H51" s="12">
        <v>169.6</v>
      </c>
      <c r="I51" s="12">
        <v>156.46666666666667</v>
      </c>
      <c r="J51" s="12">
        <v>171.20000000000002</v>
      </c>
      <c r="K51" s="12">
        <v>120.33333333333333</v>
      </c>
      <c r="L51" s="12">
        <v>208.86666666666665</v>
      </c>
      <c r="M51" s="12">
        <v>171.6</v>
      </c>
      <c r="N51" s="12">
        <v>193.16666666666666</v>
      </c>
      <c r="O51" s="12">
        <v>177.5</v>
      </c>
      <c r="P51" s="12">
        <v>200.16666666666666</v>
      </c>
    </row>
    <row r="52" spans="2:16" x14ac:dyDescent="0.3">
      <c r="B52" s="7" t="s">
        <v>38</v>
      </c>
      <c r="C52" s="12">
        <v>173.70000000000002</v>
      </c>
      <c r="D52" s="12">
        <v>211.4</v>
      </c>
      <c r="E52" s="12">
        <v>194.79999999999998</v>
      </c>
      <c r="F52" s="12">
        <v>174.70000000000002</v>
      </c>
      <c r="G52" s="12">
        <v>185.93333333333331</v>
      </c>
      <c r="H52" s="12">
        <v>158.36666666666667</v>
      </c>
      <c r="I52" s="12">
        <v>157.36666666666667</v>
      </c>
      <c r="J52" s="12">
        <v>170.93333333333331</v>
      </c>
      <c r="K52" s="12">
        <v>121.36666666666667</v>
      </c>
      <c r="L52" s="12">
        <v>207.73333333333335</v>
      </c>
      <c r="M52" s="12">
        <v>170.66666666666666</v>
      </c>
      <c r="N52" s="12">
        <v>191.33333333333334</v>
      </c>
      <c r="O52" s="12">
        <v>177.06666666666669</v>
      </c>
      <c r="P52" s="12">
        <v>198.9</v>
      </c>
    </row>
    <row r="53" spans="2:16" x14ac:dyDescent="0.3">
      <c r="B53" s="7" t="s">
        <v>45</v>
      </c>
      <c r="C53" s="12">
        <v>174.46666666666667</v>
      </c>
      <c r="D53" s="12">
        <v>208.36666666666665</v>
      </c>
      <c r="E53" s="12">
        <v>175.43333333333331</v>
      </c>
      <c r="F53" s="12">
        <v>177.4</v>
      </c>
      <c r="G53" s="12">
        <v>178.23333333333335</v>
      </c>
      <c r="H53" s="12">
        <v>169.6</v>
      </c>
      <c r="I53" s="12">
        <v>156.53333333333333</v>
      </c>
      <c r="J53" s="12">
        <v>171.26666666666665</v>
      </c>
      <c r="K53" s="12">
        <v>120.33333333333333</v>
      </c>
      <c r="L53" s="12">
        <v>208.86666666666665</v>
      </c>
      <c r="M53" s="12">
        <v>171.6</v>
      </c>
      <c r="N53" s="12">
        <v>193.16666666666666</v>
      </c>
      <c r="O53" s="12">
        <v>177.53333333333333</v>
      </c>
      <c r="P53" s="12">
        <v>200.20000000000002</v>
      </c>
    </row>
    <row r="54" spans="2:16" x14ac:dyDescent="0.3">
      <c r="B54" s="7" t="s">
        <v>48</v>
      </c>
      <c r="C54" s="12">
        <v>173.86666666666665</v>
      </c>
      <c r="D54" s="12">
        <v>215.06666666666669</v>
      </c>
      <c r="E54" s="12">
        <v>173.63333333333333</v>
      </c>
      <c r="F54" s="12">
        <v>179.5</v>
      </c>
      <c r="G54" s="12">
        <v>169.23333333333335</v>
      </c>
      <c r="H54" s="12">
        <v>172.33333333333334</v>
      </c>
      <c r="I54" s="12">
        <v>164.9</v>
      </c>
      <c r="J54" s="12">
        <v>175.79999999999998</v>
      </c>
      <c r="K54" s="12">
        <v>122.93333333333334</v>
      </c>
      <c r="L54" s="12">
        <v>216.96666666666667</v>
      </c>
      <c r="M54" s="12">
        <v>172.66666666666666</v>
      </c>
      <c r="N54" s="12">
        <v>194.33333333333334</v>
      </c>
      <c r="O54" s="12">
        <v>179.66666666666666</v>
      </c>
      <c r="P54" s="12">
        <v>201.70000000000002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32"/>
  <sheetViews>
    <sheetView zoomScale="80" workbookViewId="0">
      <selection activeCell="G15" sqref="G15"/>
    </sheetView>
  </sheetViews>
  <sheetFormatPr defaultRowHeight="14.4" x14ac:dyDescent="0.3"/>
  <cols>
    <col min="3" max="3" width="24.88671875" bestFit="1" customWidth="1"/>
    <col min="4" max="4" width="30.44140625" bestFit="1" customWidth="1"/>
    <col min="5" max="5" width="29.44140625" customWidth="1"/>
    <col min="6" max="6" width="32.21875" bestFit="1" customWidth="1"/>
    <col min="8" max="8" width="26.6640625" bestFit="1" customWidth="1"/>
    <col min="10" max="10" width="27.21875" bestFit="1" customWidth="1"/>
  </cols>
  <sheetData>
    <row r="5" spans="3:10" x14ac:dyDescent="0.3">
      <c r="C5" s="2" t="s">
        <v>172</v>
      </c>
      <c r="D5" s="2" t="s">
        <v>173</v>
      </c>
      <c r="F5" s="57" t="s">
        <v>175</v>
      </c>
      <c r="G5" s="57"/>
    </row>
    <row r="6" spans="3:10" x14ac:dyDescent="0.3">
      <c r="C6" s="3" t="s">
        <v>0</v>
      </c>
      <c r="D6" s="3" t="s">
        <v>174</v>
      </c>
    </row>
    <row r="7" spans="3:10" x14ac:dyDescent="0.3">
      <c r="C7" s="3" t="s">
        <v>1</v>
      </c>
      <c r="D7" s="3" t="s">
        <v>174</v>
      </c>
      <c r="F7" s="4" t="s">
        <v>174</v>
      </c>
      <c r="H7" s="4" t="s">
        <v>14</v>
      </c>
      <c r="J7" s="4" t="s">
        <v>18</v>
      </c>
    </row>
    <row r="8" spans="3:10" x14ac:dyDescent="0.3">
      <c r="C8" s="3" t="s">
        <v>2</v>
      </c>
      <c r="D8" s="3" t="s">
        <v>174</v>
      </c>
      <c r="F8" s="3" t="s">
        <v>0</v>
      </c>
      <c r="H8" s="3" t="s">
        <v>15</v>
      </c>
      <c r="J8" s="3" t="s">
        <v>19</v>
      </c>
    </row>
    <row r="9" spans="3:10" x14ac:dyDescent="0.3">
      <c r="C9" s="3" t="s">
        <v>3</v>
      </c>
      <c r="D9" s="3" t="s">
        <v>174</v>
      </c>
      <c r="F9" s="3" t="s">
        <v>1</v>
      </c>
      <c r="H9" s="3" t="s">
        <v>16</v>
      </c>
      <c r="J9" s="3" t="s">
        <v>20</v>
      </c>
    </row>
    <row r="10" spans="3:10" x14ac:dyDescent="0.3">
      <c r="C10" s="3" t="s">
        <v>4</v>
      </c>
      <c r="D10" s="3" t="s">
        <v>174</v>
      </c>
      <c r="F10" s="3" t="s">
        <v>2</v>
      </c>
      <c r="H10" s="3" t="s">
        <v>17</v>
      </c>
      <c r="J10" s="3" t="s">
        <v>21</v>
      </c>
    </row>
    <row r="11" spans="3:10" x14ac:dyDescent="0.3">
      <c r="C11" s="3" t="s">
        <v>5</v>
      </c>
      <c r="D11" s="3" t="s">
        <v>174</v>
      </c>
      <c r="F11" s="3" t="s">
        <v>3</v>
      </c>
    </row>
    <row r="12" spans="3:10" x14ac:dyDescent="0.3">
      <c r="C12" s="3" t="s">
        <v>6</v>
      </c>
      <c r="D12" s="3" t="s">
        <v>174</v>
      </c>
      <c r="F12" s="3" t="s">
        <v>4</v>
      </c>
    </row>
    <row r="13" spans="3:10" x14ac:dyDescent="0.3">
      <c r="C13" s="3" t="s">
        <v>7</v>
      </c>
      <c r="D13" s="3" t="s">
        <v>174</v>
      </c>
      <c r="F13" s="3" t="s">
        <v>5</v>
      </c>
      <c r="H13" s="4" t="s">
        <v>24</v>
      </c>
      <c r="J13" s="4" t="s">
        <v>26</v>
      </c>
    </row>
    <row r="14" spans="3:10" x14ac:dyDescent="0.3">
      <c r="C14" s="3" t="s">
        <v>8</v>
      </c>
      <c r="D14" s="3" t="s">
        <v>174</v>
      </c>
      <c r="F14" s="3" t="s">
        <v>6</v>
      </c>
      <c r="H14" s="3" t="s">
        <v>25</v>
      </c>
      <c r="J14" s="3" t="s">
        <v>27</v>
      </c>
    </row>
    <row r="15" spans="3:10" x14ac:dyDescent="0.3">
      <c r="C15" s="3" t="s">
        <v>9</v>
      </c>
      <c r="D15" s="3" t="s">
        <v>174</v>
      </c>
      <c r="F15" s="3" t="s">
        <v>7</v>
      </c>
      <c r="H15" s="3" t="s">
        <v>28</v>
      </c>
    </row>
    <row r="16" spans="3:10" x14ac:dyDescent="0.3">
      <c r="C16" s="3" t="s">
        <v>10</v>
      </c>
      <c r="D16" s="3" t="s">
        <v>174</v>
      </c>
      <c r="F16" s="3" t="s">
        <v>8</v>
      </c>
      <c r="H16" s="3" t="s">
        <v>29</v>
      </c>
    </row>
    <row r="17" spans="3:10" x14ac:dyDescent="0.3">
      <c r="C17" s="3" t="s">
        <v>11</v>
      </c>
      <c r="D17" s="3" t="s">
        <v>174</v>
      </c>
      <c r="F17" s="3" t="s">
        <v>9</v>
      </c>
      <c r="J17" s="4" t="s">
        <v>30</v>
      </c>
    </row>
    <row r="18" spans="3:10" x14ac:dyDescent="0.3">
      <c r="C18" s="3" t="s">
        <v>12</v>
      </c>
      <c r="D18" s="3" t="s">
        <v>174</v>
      </c>
      <c r="F18" s="3" t="s">
        <v>10</v>
      </c>
      <c r="J18" s="3" t="s">
        <v>30</v>
      </c>
    </row>
    <row r="19" spans="3:10" x14ac:dyDescent="0.3">
      <c r="C19" s="3" t="s">
        <v>13</v>
      </c>
      <c r="D19" s="3" t="s">
        <v>174</v>
      </c>
      <c r="F19" s="3" t="s">
        <v>11</v>
      </c>
      <c r="H19" s="4" t="s">
        <v>22</v>
      </c>
    </row>
    <row r="20" spans="3:10" x14ac:dyDescent="0.3">
      <c r="C20" s="3" t="s">
        <v>15</v>
      </c>
      <c r="D20" s="3" t="s">
        <v>14</v>
      </c>
      <c r="F20" s="3" t="s">
        <v>12</v>
      </c>
      <c r="H20" s="3" t="s">
        <v>23</v>
      </c>
      <c r="J20" s="4" t="s">
        <v>31</v>
      </c>
    </row>
    <row r="21" spans="3:10" x14ac:dyDescent="0.3">
      <c r="C21" s="3" t="s">
        <v>16</v>
      </c>
      <c r="D21" s="3" t="s">
        <v>14</v>
      </c>
      <c r="F21" s="3" t="s">
        <v>13</v>
      </c>
      <c r="J21" s="3" t="s">
        <v>31</v>
      </c>
    </row>
    <row r="22" spans="3:10" x14ac:dyDescent="0.3">
      <c r="C22" s="3" t="s">
        <v>17</v>
      </c>
      <c r="D22" s="3" t="s">
        <v>14</v>
      </c>
    </row>
    <row r="23" spans="3:10" x14ac:dyDescent="0.3">
      <c r="C23" s="3" t="s">
        <v>19</v>
      </c>
      <c r="D23" s="3" t="s">
        <v>18</v>
      </c>
    </row>
    <row r="24" spans="3:10" x14ac:dyDescent="0.3">
      <c r="C24" s="3" t="s">
        <v>20</v>
      </c>
      <c r="D24" s="3" t="s">
        <v>18</v>
      </c>
    </row>
    <row r="25" spans="3:10" x14ac:dyDescent="0.3">
      <c r="C25" s="3" t="s">
        <v>21</v>
      </c>
      <c r="D25" s="3" t="s">
        <v>18</v>
      </c>
    </row>
    <row r="26" spans="3:10" x14ac:dyDescent="0.3">
      <c r="C26" s="3" t="s">
        <v>23</v>
      </c>
      <c r="D26" s="3" t="s">
        <v>22</v>
      </c>
    </row>
    <row r="27" spans="3:10" x14ac:dyDescent="0.3">
      <c r="C27" s="3" t="s">
        <v>25</v>
      </c>
      <c r="D27" s="3" t="s">
        <v>24</v>
      </c>
    </row>
    <row r="28" spans="3:10" x14ac:dyDescent="0.3">
      <c r="C28" s="3" t="s">
        <v>27</v>
      </c>
      <c r="D28" s="3" t="s">
        <v>26</v>
      </c>
    </row>
    <row r="29" spans="3:10" x14ac:dyDescent="0.3">
      <c r="C29" s="3" t="s">
        <v>28</v>
      </c>
      <c r="D29" s="3" t="s">
        <v>24</v>
      </c>
    </row>
    <row r="30" spans="3:10" x14ac:dyDescent="0.3">
      <c r="C30" s="3" t="s">
        <v>29</v>
      </c>
      <c r="D30" s="3" t="s">
        <v>24</v>
      </c>
    </row>
    <row r="31" spans="3:10" x14ac:dyDescent="0.3">
      <c r="C31" s="3" t="s">
        <v>30</v>
      </c>
      <c r="D31" s="3" t="s">
        <v>30</v>
      </c>
    </row>
    <row r="32" spans="3:10" x14ac:dyDescent="0.3">
      <c r="C32" s="3" t="s">
        <v>31</v>
      </c>
      <c r="D32" s="3" t="s">
        <v>31</v>
      </c>
    </row>
  </sheetData>
  <mergeCells count="1">
    <mergeCell ref="F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5F64-E213-4984-8AAD-05D79F7D75AD}">
  <dimension ref="C3:P34"/>
  <sheetViews>
    <sheetView topLeftCell="D15" zoomScale="123" workbookViewId="0">
      <selection activeCell="J33" sqref="J33:P33"/>
    </sheetView>
  </sheetViews>
  <sheetFormatPr defaultRowHeight="14.4" x14ac:dyDescent="0.3"/>
  <cols>
    <col min="3" max="3" width="22.6640625" bestFit="1" customWidth="1"/>
    <col min="4" max="4" width="30.44140625" bestFit="1" customWidth="1"/>
    <col min="5" max="5" width="11.21875" bestFit="1" customWidth="1"/>
    <col min="6" max="6" width="11" bestFit="1" customWidth="1"/>
    <col min="7" max="7" width="8.44140625" bestFit="1" customWidth="1"/>
    <col min="10" max="10" width="22.6640625" bestFit="1" customWidth="1"/>
    <col min="11" max="11" width="18.33203125" customWidth="1"/>
  </cols>
  <sheetData>
    <row r="3" spans="3:11" x14ac:dyDescent="0.3">
      <c r="C3" s="15"/>
      <c r="D3" s="15"/>
      <c r="E3" s="16"/>
    </row>
    <row r="4" spans="3:11" x14ac:dyDescent="0.3">
      <c r="C4" s="18" t="s">
        <v>173</v>
      </c>
      <c r="D4" s="18" t="s">
        <v>172</v>
      </c>
      <c r="E4" s="18" t="s">
        <v>42</v>
      </c>
      <c r="F4" s="18" t="s">
        <v>33</v>
      </c>
      <c r="G4" s="18" t="s">
        <v>179</v>
      </c>
      <c r="J4" s="2" t="s">
        <v>173</v>
      </c>
      <c r="K4" s="18" t="s">
        <v>180</v>
      </c>
    </row>
    <row r="5" spans="3:11" x14ac:dyDescent="0.3">
      <c r="C5" s="3" t="s">
        <v>174</v>
      </c>
      <c r="D5" s="3" t="s">
        <v>0</v>
      </c>
      <c r="E5" s="11">
        <v>173.7</v>
      </c>
      <c r="F5" s="11">
        <f ca="1">SUMIF($C$5:$E$31,INDEX($C$5:$E$31,MATCH(C5,$C$5:$C$31,0),1),$E$5:$E$31)</f>
        <v>2507.9</v>
      </c>
      <c r="G5" s="17">
        <f ca="1">F5/$E$32</f>
        <v>0.5188579704148133</v>
      </c>
      <c r="H5" s="12"/>
      <c r="J5" s="3" t="s">
        <v>174</v>
      </c>
      <c r="K5" s="20">
        <v>0.5188579704148133</v>
      </c>
    </row>
    <row r="6" spans="3:11" x14ac:dyDescent="0.3">
      <c r="C6" s="3" t="s">
        <v>174</v>
      </c>
      <c r="D6" s="3" t="s">
        <v>1</v>
      </c>
      <c r="E6" s="11">
        <v>214.3</v>
      </c>
      <c r="F6" s="11">
        <f t="shared" ref="F6:F29" ca="1" si="0">SUMIF($C$5:$E$31,INDEX($C$5:$E$31,MATCH(C6,$C$5:$C$31,0),1),$E$5:$E$31)</f>
        <v>2507.9</v>
      </c>
      <c r="G6" s="17">
        <f t="shared" ref="G6:G31" ca="1" si="1">F6/$E$32</f>
        <v>0.5188579704148133</v>
      </c>
      <c r="H6" s="12"/>
      <c r="J6" s="3" t="s">
        <v>14</v>
      </c>
      <c r="K6" s="20">
        <v>0.11445122581979933</v>
      </c>
    </row>
    <row r="7" spans="3:11" x14ac:dyDescent="0.3">
      <c r="C7" s="3" t="s">
        <v>174</v>
      </c>
      <c r="D7" s="3" t="s">
        <v>2</v>
      </c>
      <c r="E7" s="11">
        <v>173.2</v>
      </c>
      <c r="F7" s="11">
        <f t="shared" ca="1" si="0"/>
        <v>2507.9</v>
      </c>
      <c r="G7" s="17">
        <f t="shared" ca="1" si="1"/>
        <v>0.5188579704148133</v>
      </c>
      <c r="H7" s="12"/>
      <c r="J7" s="3" t="s">
        <v>18</v>
      </c>
      <c r="K7" s="20">
        <v>0.11039619323471603</v>
      </c>
    </row>
    <row r="8" spans="3:11" x14ac:dyDescent="0.3">
      <c r="C8" s="3" t="s">
        <v>174</v>
      </c>
      <c r="D8" s="3" t="s">
        <v>3</v>
      </c>
      <c r="E8" s="11">
        <v>179.5</v>
      </c>
      <c r="F8" s="11">
        <f t="shared" ca="1" si="0"/>
        <v>2507.9</v>
      </c>
      <c r="G8" s="17">
        <f t="shared" ca="1" si="1"/>
        <v>0.5188579704148133</v>
      </c>
      <c r="H8" s="12"/>
      <c r="J8" s="3" t="s">
        <v>22</v>
      </c>
      <c r="K8" s="20">
        <v>3.841936484948795E-2</v>
      </c>
    </row>
    <row r="9" spans="3:11" x14ac:dyDescent="0.3">
      <c r="C9" s="3" t="s">
        <v>174</v>
      </c>
      <c r="D9" s="3" t="s">
        <v>4</v>
      </c>
      <c r="E9" s="11">
        <v>170</v>
      </c>
      <c r="F9" s="11">
        <f t="shared" ca="1" si="0"/>
        <v>2507.9</v>
      </c>
      <c r="G9" s="17">
        <f t="shared" ca="1" si="1"/>
        <v>0.5188579704148133</v>
      </c>
      <c r="H9" s="12"/>
      <c r="J9" s="3" t="s">
        <v>24</v>
      </c>
      <c r="K9" s="20">
        <v>0.10905141202027514</v>
      </c>
    </row>
    <row r="10" spans="3:11" x14ac:dyDescent="0.3">
      <c r="C10" s="3" t="s">
        <v>174</v>
      </c>
      <c r="D10" s="3" t="s">
        <v>5</v>
      </c>
      <c r="E10" s="11">
        <v>172.2</v>
      </c>
      <c r="F10" s="11">
        <f t="shared" ca="1" si="0"/>
        <v>2507.9</v>
      </c>
      <c r="G10" s="17">
        <f t="shared" ca="1" si="1"/>
        <v>0.5188579704148133</v>
      </c>
      <c r="H10" s="12"/>
      <c r="J10" s="3" t="s">
        <v>26</v>
      </c>
      <c r="K10" s="20">
        <v>3.5419468294196753E-2</v>
      </c>
    </row>
    <row r="11" spans="3:11" x14ac:dyDescent="0.3">
      <c r="C11" s="3" t="s">
        <v>174</v>
      </c>
      <c r="D11" s="3" t="s">
        <v>6</v>
      </c>
      <c r="E11" s="11">
        <v>161</v>
      </c>
      <c r="F11" s="11">
        <f t="shared" ca="1" si="0"/>
        <v>2507.9</v>
      </c>
      <c r="G11" s="17">
        <f t="shared" ca="1" si="1"/>
        <v>0.5188579704148133</v>
      </c>
      <c r="H11" s="12"/>
      <c r="J11" s="3" t="s">
        <v>30</v>
      </c>
      <c r="K11" s="20">
        <v>3.6350470673425055E-2</v>
      </c>
    </row>
    <row r="12" spans="3:11" x14ac:dyDescent="0.3">
      <c r="C12" s="3" t="s">
        <v>174</v>
      </c>
      <c r="D12" s="3" t="s">
        <v>7</v>
      </c>
      <c r="E12" s="11">
        <v>175.6</v>
      </c>
      <c r="F12" s="11">
        <f t="shared" ca="1" si="0"/>
        <v>2507.9</v>
      </c>
      <c r="G12" s="17">
        <f t="shared" ca="1" si="1"/>
        <v>0.5188579704148133</v>
      </c>
      <c r="H12" s="12"/>
      <c r="J12" s="3" t="s">
        <v>31</v>
      </c>
      <c r="K12" s="20">
        <v>3.7053894693286439E-2</v>
      </c>
    </row>
    <row r="13" spans="3:11" x14ac:dyDescent="0.3">
      <c r="C13" s="3" t="s">
        <v>174</v>
      </c>
      <c r="D13" s="3" t="s">
        <v>8</v>
      </c>
      <c r="E13" s="11">
        <v>122.7</v>
      </c>
      <c r="F13" s="11">
        <f t="shared" ca="1" si="0"/>
        <v>2507.9</v>
      </c>
      <c r="G13" s="17">
        <f t="shared" ca="1" si="1"/>
        <v>0.5188579704148133</v>
      </c>
      <c r="H13" s="12"/>
    </row>
    <row r="14" spans="3:11" x14ac:dyDescent="0.3">
      <c r="C14" s="3" t="s">
        <v>174</v>
      </c>
      <c r="D14" s="3" t="s">
        <v>9</v>
      </c>
      <c r="E14" s="11">
        <v>218</v>
      </c>
      <c r="F14" s="11">
        <f t="shared" ca="1" si="0"/>
        <v>2507.9</v>
      </c>
      <c r="G14" s="17">
        <f t="shared" ca="1" si="1"/>
        <v>0.5188579704148133</v>
      </c>
      <c r="H14" s="12"/>
    </row>
    <row r="15" spans="3:11" x14ac:dyDescent="0.3">
      <c r="C15" s="3" t="s">
        <v>174</v>
      </c>
      <c r="D15" s="3" t="s">
        <v>10</v>
      </c>
      <c r="E15" s="11">
        <v>173.4</v>
      </c>
      <c r="F15" s="11">
        <f t="shared" ca="1" si="0"/>
        <v>2507.9</v>
      </c>
      <c r="G15" s="17">
        <f t="shared" ca="1" si="1"/>
        <v>0.5188579704148133</v>
      </c>
      <c r="H15" s="12"/>
    </row>
    <row r="16" spans="3:11" x14ac:dyDescent="0.3">
      <c r="C16" s="3" t="s">
        <v>174</v>
      </c>
      <c r="D16" s="3" t="s">
        <v>11</v>
      </c>
      <c r="E16" s="11">
        <v>194.2</v>
      </c>
      <c r="F16" s="11">
        <f t="shared" ca="1" si="0"/>
        <v>2507.9</v>
      </c>
      <c r="G16" s="17">
        <f t="shared" ca="1" si="1"/>
        <v>0.5188579704148133</v>
      </c>
      <c r="H16" s="12"/>
    </row>
    <row r="17" spans="3:8" x14ac:dyDescent="0.3">
      <c r="C17" s="3" t="s">
        <v>174</v>
      </c>
      <c r="D17" s="3" t="s">
        <v>12</v>
      </c>
      <c r="E17" s="11">
        <v>179.1</v>
      </c>
      <c r="F17" s="11">
        <f t="shared" ca="1" si="0"/>
        <v>2507.9</v>
      </c>
      <c r="G17" s="17">
        <f t="shared" ca="1" si="1"/>
        <v>0.5188579704148133</v>
      </c>
      <c r="H17" s="12"/>
    </row>
    <row r="18" spans="3:8" x14ac:dyDescent="0.3">
      <c r="C18" s="3" t="s">
        <v>174</v>
      </c>
      <c r="D18" s="3" t="s">
        <v>13</v>
      </c>
      <c r="E18" s="11">
        <v>201</v>
      </c>
      <c r="F18" s="11">
        <f t="shared" ca="1" si="0"/>
        <v>2507.9</v>
      </c>
      <c r="G18" s="17">
        <f t="shared" ca="1" si="1"/>
        <v>0.5188579704148133</v>
      </c>
      <c r="H18" s="12"/>
    </row>
    <row r="19" spans="3:8" x14ac:dyDescent="0.3">
      <c r="C19" s="3" t="s">
        <v>14</v>
      </c>
      <c r="D19" s="3" t="s">
        <v>15</v>
      </c>
      <c r="E19" s="11">
        <v>187.3</v>
      </c>
      <c r="F19" s="11">
        <f t="shared" ca="1" si="0"/>
        <v>553.20000000000005</v>
      </c>
      <c r="G19" s="17">
        <f t="shared" ca="1" si="1"/>
        <v>0.11445122581979933</v>
      </c>
      <c r="H19" s="12"/>
    </row>
    <row r="20" spans="3:8" x14ac:dyDescent="0.3">
      <c r="C20" s="3" t="s">
        <v>14</v>
      </c>
      <c r="D20" s="3" t="s">
        <v>16</v>
      </c>
      <c r="E20" s="11">
        <v>179.7</v>
      </c>
      <c r="F20" s="11">
        <f t="shared" ca="1" si="0"/>
        <v>553.20000000000005</v>
      </c>
      <c r="G20" s="17">
        <f t="shared" ca="1" si="1"/>
        <v>0.11445122581979933</v>
      </c>
      <c r="H20" s="12"/>
    </row>
    <row r="21" spans="3:8" x14ac:dyDescent="0.3">
      <c r="C21" s="3" t="s">
        <v>14</v>
      </c>
      <c r="D21" s="3" t="s">
        <v>17</v>
      </c>
      <c r="E21" s="11">
        <v>186.2</v>
      </c>
      <c r="F21" s="11">
        <f t="shared" ca="1" si="0"/>
        <v>553.20000000000005</v>
      </c>
      <c r="G21" s="17">
        <f t="shared" ca="1" si="1"/>
        <v>0.11445122581979933</v>
      </c>
      <c r="H21" s="12"/>
    </row>
    <row r="22" spans="3:8" x14ac:dyDescent="0.3">
      <c r="C22" s="3" t="s">
        <v>18</v>
      </c>
      <c r="D22" s="3" t="s">
        <v>19</v>
      </c>
      <c r="E22" s="11">
        <v>175.6</v>
      </c>
      <c r="F22" s="11">
        <f t="shared" ca="1" si="0"/>
        <v>533.59999999999991</v>
      </c>
      <c r="G22" s="17">
        <f t="shared" ca="1" si="1"/>
        <v>0.11039619323471603</v>
      </c>
      <c r="H22" s="12"/>
    </row>
    <row r="23" spans="3:8" x14ac:dyDescent="0.3">
      <c r="C23" s="3" t="s">
        <v>18</v>
      </c>
      <c r="D23" s="3" t="s">
        <v>20</v>
      </c>
      <c r="E23" s="11">
        <v>182.8</v>
      </c>
      <c r="F23" s="11">
        <f t="shared" ca="1" si="0"/>
        <v>533.59999999999991</v>
      </c>
      <c r="G23" s="17">
        <f t="shared" ca="1" si="1"/>
        <v>0.11039619323471603</v>
      </c>
      <c r="H23" s="12"/>
    </row>
    <row r="24" spans="3:8" x14ac:dyDescent="0.3">
      <c r="C24" s="3" t="s">
        <v>18</v>
      </c>
      <c r="D24" s="3" t="s">
        <v>21</v>
      </c>
      <c r="E24" s="11">
        <v>175.2</v>
      </c>
      <c r="F24" s="11">
        <f t="shared" ca="1" si="0"/>
        <v>533.59999999999991</v>
      </c>
      <c r="G24" s="17">
        <f t="shared" ca="1" si="1"/>
        <v>0.11039619323471603</v>
      </c>
      <c r="H24" s="12"/>
    </row>
    <row r="25" spans="3:8" x14ac:dyDescent="0.3">
      <c r="C25" s="3" t="s">
        <v>22</v>
      </c>
      <c r="D25" s="3" t="s">
        <v>23</v>
      </c>
      <c r="E25" s="11">
        <v>185.7</v>
      </c>
      <c r="F25" s="11">
        <f t="shared" ca="1" si="0"/>
        <v>185.7</v>
      </c>
      <c r="G25" s="17">
        <f t="shared" ca="1" si="1"/>
        <v>3.841936484948795E-2</v>
      </c>
      <c r="H25" s="12"/>
    </row>
    <row r="26" spans="3:8" x14ac:dyDescent="0.3">
      <c r="C26" s="3" t="s">
        <v>24</v>
      </c>
      <c r="D26" s="3" t="s">
        <v>25</v>
      </c>
      <c r="E26" s="11">
        <v>164.8</v>
      </c>
      <c r="F26" s="11">
        <f t="shared" ca="1" si="0"/>
        <v>527.09999999999991</v>
      </c>
      <c r="G26" s="17">
        <f t="shared" ca="1" si="1"/>
        <v>0.10905141202027514</v>
      </c>
      <c r="H26" s="12"/>
    </row>
    <row r="27" spans="3:8" x14ac:dyDescent="0.3">
      <c r="C27" s="3" t="s">
        <v>26</v>
      </c>
      <c r="D27" s="3" t="s">
        <v>27</v>
      </c>
      <c r="E27" s="11">
        <v>171.2</v>
      </c>
      <c r="F27" s="11">
        <f t="shared" ca="1" si="0"/>
        <v>171.2</v>
      </c>
      <c r="G27" s="17">
        <f t="shared" ca="1" si="1"/>
        <v>3.5419468294196753E-2</v>
      </c>
      <c r="H27" s="12"/>
    </row>
    <row r="28" spans="3:8" x14ac:dyDescent="0.3">
      <c r="C28" s="3" t="s">
        <v>24</v>
      </c>
      <c r="D28" s="3" t="s">
        <v>28</v>
      </c>
      <c r="E28" s="11">
        <v>177.1</v>
      </c>
      <c r="F28" s="11">
        <f t="shared" ca="1" si="0"/>
        <v>527.09999999999991</v>
      </c>
      <c r="G28" s="17">
        <f t="shared" ca="1" si="1"/>
        <v>0.10905141202027514</v>
      </c>
      <c r="H28" s="12"/>
    </row>
    <row r="29" spans="3:8" x14ac:dyDescent="0.3">
      <c r="C29" s="3" t="s">
        <v>24</v>
      </c>
      <c r="D29" s="3" t="s">
        <v>29</v>
      </c>
      <c r="E29" s="11">
        <v>185.2</v>
      </c>
      <c r="F29" s="11">
        <f t="shared" ca="1" si="0"/>
        <v>527.09999999999991</v>
      </c>
      <c r="G29" s="17">
        <f t="shared" ca="1" si="1"/>
        <v>0.10905141202027514</v>
      </c>
      <c r="H29" s="12"/>
    </row>
    <row r="30" spans="3:8" x14ac:dyDescent="0.3">
      <c r="C30" s="3" t="s">
        <v>30</v>
      </c>
      <c r="D30" s="3" t="s">
        <v>30</v>
      </c>
      <c r="E30" s="11">
        <v>175.7</v>
      </c>
      <c r="F30" s="11">
        <v>175.7</v>
      </c>
      <c r="G30" s="17">
        <f t="shared" si="1"/>
        <v>3.6350470673425055E-2</v>
      </c>
      <c r="H30" s="12"/>
    </row>
    <row r="31" spans="3:8" x14ac:dyDescent="0.3">
      <c r="C31" s="3" t="s">
        <v>31</v>
      </c>
      <c r="D31" s="3" t="s">
        <v>31</v>
      </c>
      <c r="E31" s="11">
        <v>179.1</v>
      </c>
      <c r="F31" s="11">
        <v>179.1</v>
      </c>
      <c r="G31" s="17">
        <f t="shared" si="1"/>
        <v>3.7053894693286439E-2</v>
      </c>
      <c r="H31" s="12"/>
    </row>
    <row r="32" spans="3:8" x14ac:dyDescent="0.3">
      <c r="C32" s="9"/>
      <c r="D32" s="9"/>
      <c r="E32" s="13">
        <f>SUM(E5:E31)</f>
        <v>4833.5</v>
      </c>
      <c r="F32" s="11"/>
      <c r="G32" s="3"/>
    </row>
    <row r="33" spans="5:16" x14ac:dyDescent="0.3">
      <c r="E33" s="12"/>
      <c r="F33" s="12"/>
      <c r="J33" s="58" t="s">
        <v>181</v>
      </c>
      <c r="K33" s="58"/>
      <c r="L33" s="58"/>
      <c r="M33" s="58"/>
      <c r="N33" s="58"/>
      <c r="O33" s="58"/>
      <c r="P33" s="58"/>
    </row>
    <row r="34" spans="5:16" x14ac:dyDescent="0.3">
      <c r="E34" s="12"/>
      <c r="F34" s="12"/>
    </row>
  </sheetData>
  <mergeCells count="1">
    <mergeCell ref="J33:P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BD77-8E6B-422E-9FD7-8C108497C74C}">
  <dimension ref="B3:I23"/>
  <sheetViews>
    <sheetView tabSelected="1" topLeftCell="C1" workbookViewId="0">
      <selection activeCell="N22" sqref="N22"/>
    </sheetView>
  </sheetViews>
  <sheetFormatPr defaultRowHeight="14.4" x14ac:dyDescent="0.3"/>
  <cols>
    <col min="2" max="2" width="39.88671875" bestFit="1" customWidth="1"/>
    <col min="3" max="3" width="7.5546875" bestFit="1" customWidth="1"/>
    <col min="4" max="4" width="8.44140625" bestFit="1" customWidth="1"/>
    <col min="5" max="5" width="6.44140625" bestFit="1" customWidth="1"/>
    <col min="6" max="7" width="5" bestFit="1" customWidth="1"/>
    <col min="8" max="8" width="8.33203125" bestFit="1" customWidth="1"/>
    <col min="9" max="9" width="30.21875" bestFit="1" customWidth="1"/>
  </cols>
  <sheetData>
    <row r="3" spans="2:9" x14ac:dyDescent="0.3">
      <c r="B3" s="59" t="s">
        <v>200</v>
      </c>
      <c r="C3" s="59"/>
      <c r="D3" s="59"/>
    </row>
    <row r="5" spans="2:9" x14ac:dyDescent="0.3">
      <c r="B5" s="18" t="s">
        <v>197</v>
      </c>
      <c r="C5" s="18" t="s">
        <v>38</v>
      </c>
      <c r="D5" s="18" t="s">
        <v>43</v>
      </c>
      <c r="E5" s="18" t="s">
        <v>45</v>
      </c>
      <c r="F5" s="18" t="s">
        <v>46</v>
      </c>
      <c r="G5" s="18" t="s">
        <v>48</v>
      </c>
      <c r="H5" s="18" t="s">
        <v>198</v>
      </c>
      <c r="I5" s="18" t="s">
        <v>199</v>
      </c>
    </row>
    <row r="6" spans="2:9" x14ac:dyDescent="0.3">
      <c r="B6" s="3" t="s">
        <v>192</v>
      </c>
      <c r="C6" s="11">
        <v>207.73333333333335</v>
      </c>
      <c r="D6" s="11">
        <v>208.86666666666665</v>
      </c>
      <c r="E6" s="11">
        <v>208.86666666666665</v>
      </c>
      <c r="F6" s="11">
        <v>212.06666666666669</v>
      </c>
      <c r="G6" s="11">
        <v>216.96666666666667</v>
      </c>
      <c r="H6" s="11">
        <f t="shared" ref="H6:H19" si="0">AVERAGE(D6:G6)</f>
        <v>211.69166666666666</v>
      </c>
      <c r="I6" s="19">
        <f t="shared" ref="I6:I19" si="1">(H6/$H$20)</f>
        <v>8.4901939813638846E-2</v>
      </c>
    </row>
    <row r="7" spans="2:9" x14ac:dyDescent="0.3">
      <c r="B7" s="3" t="s">
        <v>187</v>
      </c>
      <c r="C7" s="11">
        <v>211.4</v>
      </c>
      <c r="D7" s="11">
        <v>208.36666666666665</v>
      </c>
      <c r="E7" s="11">
        <v>208.36666666666665</v>
      </c>
      <c r="F7" s="11">
        <v>209.9666666666667</v>
      </c>
      <c r="G7" s="11">
        <v>215.06666666666669</v>
      </c>
      <c r="H7" s="11">
        <f t="shared" si="0"/>
        <v>210.44166666666669</v>
      </c>
      <c r="I7" s="19">
        <f t="shared" si="1"/>
        <v>8.4400609617518482E-2</v>
      </c>
    </row>
    <row r="8" spans="2:9" x14ac:dyDescent="0.3">
      <c r="B8" s="3" t="s">
        <v>196</v>
      </c>
      <c r="C8" s="11">
        <v>198.9</v>
      </c>
      <c r="D8" s="11">
        <v>200.16666666666666</v>
      </c>
      <c r="E8" s="11">
        <v>200.20000000000002</v>
      </c>
      <c r="F8" s="11">
        <v>201.20000000000002</v>
      </c>
      <c r="G8" s="11">
        <v>201.70000000000002</v>
      </c>
      <c r="H8" s="11">
        <f t="shared" si="0"/>
        <v>200.81666666666669</v>
      </c>
      <c r="I8" s="19">
        <f t="shared" si="1"/>
        <v>8.0540367107391625E-2</v>
      </c>
    </row>
    <row r="9" spans="2:9" x14ac:dyDescent="0.3">
      <c r="B9" s="3" t="s">
        <v>194</v>
      </c>
      <c r="C9" s="11">
        <v>191.33333333333334</v>
      </c>
      <c r="D9" s="11">
        <v>193.16666666666666</v>
      </c>
      <c r="E9" s="11">
        <v>193.16666666666666</v>
      </c>
      <c r="F9" s="11">
        <v>193.66666666666666</v>
      </c>
      <c r="G9" s="11">
        <v>194.33333333333334</v>
      </c>
      <c r="H9" s="11">
        <f t="shared" si="0"/>
        <v>193.58333333333334</v>
      </c>
      <c r="I9" s="19">
        <f t="shared" si="1"/>
        <v>7.7639336372508388E-2</v>
      </c>
    </row>
    <row r="10" spans="2:9" x14ac:dyDescent="0.3">
      <c r="B10" s="3" t="s">
        <v>195</v>
      </c>
      <c r="C10" s="11">
        <v>177.06666666666669</v>
      </c>
      <c r="D10" s="11">
        <v>177.5</v>
      </c>
      <c r="E10" s="11">
        <v>177.53333333333333</v>
      </c>
      <c r="F10" s="11">
        <v>178.5</v>
      </c>
      <c r="G10" s="11">
        <v>179.66666666666666</v>
      </c>
      <c r="H10" s="11">
        <f t="shared" si="0"/>
        <v>178.29999999999998</v>
      </c>
      <c r="I10" s="19">
        <f t="shared" si="1"/>
        <v>7.1509739174609954E-2</v>
      </c>
    </row>
    <row r="11" spans="2:9" x14ac:dyDescent="0.3">
      <c r="B11" s="3" t="s">
        <v>186</v>
      </c>
      <c r="C11" s="11">
        <v>174.70000000000002</v>
      </c>
      <c r="D11" s="11">
        <v>177.4</v>
      </c>
      <c r="E11" s="11">
        <v>177.4</v>
      </c>
      <c r="F11" s="11">
        <v>178.46666666666667</v>
      </c>
      <c r="G11" s="11">
        <v>179.5</v>
      </c>
      <c r="H11" s="11">
        <f t="shared" si="0"/>
        <v>178.19166666666666</v>
      </c>
      <c r="I11" s="19">
        <f t="shared" si="1"/>
        <v>7.146629055761286E-2</v>
      </c>
    </row>
    <row r="12" spans="2:9" x14ac:dyDescent="0.3">
      <c r="B12" s="3" t="s">
        <v>190</v>
      </c>
      <c r="C12" s="11">
        <v>185.93333333333331</v>
      </c>
      <c r="D12" s="11">
        <v>178.30000000000004</v>
      </c>
      <c r="E12" s="11">
        <v>178.23333333333335</v>
      </c>
      <c r="F12" s="11">
        <v>174.03333333333333</v>
      </c>
      <c r="G12" s="11">
        <v>169.23333333333335</v>
      </c>
      <c r="H12" s="11">
        <f t="shared" si="0"/>
        <v>174.95000000000002</v>
      </c>
      <c r="I12" s="19">
        <f t="shared" si="1"/>
        <v>7.0166174249007368E-2</v>
      </c>
    </row>
    <row r="13" spans="2:9" x14ac:dyDescent="0.3">
      <c r="B13" s="3" t="s">
        <v>182</v>
      </c>
      <c r="C13" s="11">
        <v>173.70000000000002</v>
      </c>
      <c r="D13" s="11">
        <v>174.43333333333331</v>
      </c>
      <c r="E13" s="11">
        <v>174.46666666666667</v>
      </c>
      <c r="F13" s="11">
        <v>173.9666666666667</v>
      </c>
      <c r="G13" s="11">
        <v>173.86666666666665</v>
      </c>
      <c r="H13" s="11">
        <f t="shared" si="0"/>
        <v>174.18333333333334</v>
      </c>
      <c r="I13" s="19">
        <f t="shared" si="1"/>
        <v>6.9858691728720196E-2</v>
      </c>
    </row>
    <row r="14" spans="2:9" x14ac:dyDescent="0.3">
      <c r="B14" s="3" t="s">
        <v>188</v>
      </c>
      <c r="C14" s="11">
        <v>194.79999999999998</v>
      </c>
      <c r="D14" s="11">
        <v>175.43333333333331</v>
      </c>
      <c r="E14" s="11">
        <v>175.43333333333331</v>
      </c>
      <c r="F14" s="11">
        <v>169.96666666666667</v>
      </c>
      <c r="G14" s="11">
        <v>173.63333333333333</v>
      </c>
      <c r="H14" s="11">
        <f t="shared" si="0"/>
        <v>173.61666666666665</v>
      </c>
      <c r="I14" s="19">
        <f t="shared" si="1"/>
        <v>6.9631422039812291E-2</v>
      </c>
    </row>
    <row r="15" spans="2:9" x14ac:dyDescent="0.3">
      <c r="B15" s="3" t="s">
        <v>185</v>
      </c>
      <c r="C15" s="11">
        <v>170.93333333333331</v>
      </c>
      <c r="D15" s="11">
        <v>171.20000000000002</v>
      </c>
      <c r="E15" s="11">
        <v>171.26666666666665</v>
      </c>
      <c r="F15" s="11">
        <v>173.63333333333333</v>
      </c>
      <c r="G15" s="11">
        <v>175.79999999999998</v>
      </c>
      <c r="H15" s="11">
        <f t="shared" si="0"/>
        <v>172.97499999999999</v>
      </c>
      <c r="I15" s="19">
        <f t="shared" si="1"/>
        <v>6.9374072539137174E-2</v>
      </c>
    </row>
    <row r="16" spans="2:9" x14ac:dyDescent="0.3">
      <c r="B16" s="3" t="s">
        <v>193</v>
      </c>
      <c r="C16" s="11">
        <v>170.66666666666666</v>
      </c>
      <c r="D16" s="11">
        <v>171.6</v>
      </c>
      <c r="E16" s="11">
        <v>171.6</v>
      </c>
      <c r="F16" s="11">
        <v>172.20000000000002</v>
      </c>
      <c r="G16" s="11">
        <v>172.66666666666666</v>
      </c>
      <c r="H16" s="11">
        <f t="shared" si="0"/>
        <v>172.01666666666665</v>
      </c>
      <c r="I16" s="19">
        <f t="shared" si="1"/>
        <v>6.8989719388778209E-2</v>
      </c>
    </row>
    <row r="17" spans="2:9" x14ac:dyDescent="0.3">
      <c r="B17" s="3" t="s">
        <v>184</v>
      </c>
      <c r="C17" s="11">
        <v>158.36666666666667</v>
      </c>
      <c r="D17" s="11">
        <v>169.6</v>
      </c>
      <c r="E17" s="11">
        <v>169.6</v>
      </c>
      <c r="F17" s="11">
        <v>176.4</v>
      </c>
      <c r="G17" s="11">
        <v>172.33333333333334</v>
      </c>
      <c r="H17" s="11">
        <f t="shared" si="0"/>
        <v>171.98333333333335</v>
      </c>
      <c r="I17" s="19">
        <f t="shared" si="1"/>
        <v>6.8976350583548354E-2</v>
      </c>
    </row>
    <row r="18" spans="2:9" x14ac:dyDescent="0.3">
      <c r="B18" s="3" t="s">
        <v>189</v>
      </c>
      <c r="C18" s="11">
        <v>157.36666666666667</v>
      </c>
      <c r="D18" s="11">
        <v>156.46666666666667</v>
      </c>
      <c r="E18" s="11">
        <v>156.53333333333333</v>
      </c>
      <c r="F18" s="11">
        <v>159.36666666666667</v>
      </c>
      <c r="G18" s="11">
        <v>164.9</v>
      </c>
      <c r="H18" s="11">
        <f t="shared" si="0"/>
        <v>159.31666666666666</v>
      </c>
      <c r="I18" s="19">
        <f t="shared" si="1"/>
        <v>6.389620459619523E-2</v>
      </c>
    </row>
    <row r="19" spans="2:9" x14ac:dyDescent="0.3">
      <c r="B19" s="3" t="s">
        <v>191</v>
      </c>
      <c r="C19" s="11">
        <v>121.36666666666667</v>
      </c>
      <c r="D19" s="11">
        <v>120.33333333333333</v>
      </c>
      <c r="E19" s="11">
        <v>120.33333333333333</v>
      </c>
      <c r="F19" s="11">
        <v>121.60000000000001</v>
      </c>
      <c r="G19" s="11">
        <v>122.93333333333334</v>
      </c>
      <c r="H19" s="11">
        <f t="shared" si="0"/>
        <v>121.3</v>
      </c>
      <c r="I19" s="19">
        <f t="shared" si="1"/>
        <v>4.8649082231520965E-2</v>
      </c>
    </row>
    <row r="20" spans="2:9" x14ac:dyDescent="0.3">
      <c r="B20" s="3"/>
      <c r="C20" s="11">
        <f t="shared" ref="C20:H20" si="2">SUM(C6:C19)</f>
        <v>2494.2666666666673</v>
      </c>
      <c r="D20" s="11">
        <f t="shared" si="2"/>
        <v>2482.8333333333335</v>
      </c>
      <c r="E20" s="11">
        <f t="shared" si="2"/>
        <v>2483</v>
      </c>
      <c r="F20" s="11">
        <f t="shared" si="2"/>
        <v>2495.0333333333333</v>
      </c>
      <c r="G20" s="11">
        <f t="shared" si="2"/>
        <v>2512.6000000000004</v>
      </c>
      <c r="H20" s="11">
        <f t="shared" si="2"/>
        <v>2493.3666666666668</v>
      </c>
      <c r="I20" s="11"/>
    </row>
    <row r="23" spans="2:9" x14ac:dyDescent="0.3">
      <c r="B23" s="60" t="s">
        <v>201</v>
      </c>
      <c r="C23" s="60"/>
      <c r="D23" s="60"/>
      <c r="E23" s="60"/>
      <c r="F23" s="60"/>
      <c r="G23" s="60"/>
    </row>
  </sheetData>
  <sortState xmlns:xlrd2="http://schemas.microsoft.com/office/spreadsheetml/2017/richdata2" ref="B6:I20">
    <sortCondition descending="1" ref="I6:I20"/>
  </sortState>
  <mergeCells count="2">
    <mergeCell ref="B3:D3"/>
    <mergeCell ref="B23:G23"/>
  </mergeCells>
  <conditionalFormatting sqref="I6: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A4B4-4CC2-4008-92F2-3B64CBD3B4EA}">
  <dimension ref="C4:R20"/>
  <sheetViews>
    <sheetView workbookViewId="0">
      <selection activeCell="G20" sqref="G20"/>
    </sheetView>
  </sheetViews>
  <sheetFormatPr defaultRowHeight="14.4" x14ac:dyDescent="0.3"/>
  <cols>
    <col min="3" max="3" width="10.21875" bestFit="1" customWidth="1"/>
    <col min="4" max="4" width="21.6640625" bestFit="1" customWidth="1"/>
  </cols>
  <sheetData>
    <row r="4" spans="3:5" x14ac:dyDescent="0.3">
      <c r="C4" s="18" t="s">
        <v>203</v>
      </c>
      <c r="D4" s="18" t="s">
        <v>202</v>
      </c>
      <c r="E4" s="18" t="s">
        <v>204</v>
      </c>
    </row>
    <row r="5" spans="3:5" x14ac:dyDescent="0.3">
      <c r="C5" s="3">
        <v>2016</v>
      </c>
      <c r="D5" s="11">
        <v>129.10000000000002</v>
      </c>
      <c r="E5" s="22" t="s">
        <v>205</v>
      </c>
    </row>
    <row r="6" spans="3:5" x14ac:dyDescent="0.3">
      <c r="C6" s="3">
        <v>2017</v>
      </c>
      <c r="D6" s="11">
        <v>133.38611111111112</v>
      </c>
      <c r="E6" s="19">
        <f>(D6-D5)/D5</f>
        <v>3.3199931147258686E-2</v>
      </c>
    </row>
    <row r="7" spans="3:5" x14ac:dyDescent="0.3">
      <c r="C7" s="3">
        <v>2018</v>
      </c>
      <c r="D7" s="11">
        <v>138.66944444444442</v>
      </c>
      <c r="E7" s="19">
        <f t="shared" ref="E7:E12" si="0">(D7-D6)/D6</f>
        <v>3.9609321310314437E-2</v>
      </c>
    </row>
    <row r="8" spans="3:5" x14ac:dyDescent="0.3">
      <c r="C8" s="3">
        <v>2019</v>
      </c>
      <c r="D8" s="11">
        <v>144.12727272727273</v>
      </c>
      <c r="E8" s="19">
        <f t="shared" si="0"/>
        <v>3.9358550145593821E-2</v>
      </c>
    </row>
    <row r="9" spans="3:5" x14ac:dyDescent="0.3">
      <c r="C9" s="3">
        <v>2020</v>
      </c>
      <c r="D9" s="11">
        <v>153.32999999999996</v>
      </c>
      <c r="E9" s="19">
        <f t="shared" si="0"/>
        <v>6.3851393969975745E-2</v>
      </c>
    </row>
    <row r="10" spans="3:5" x14ac:dyDescent="0.3">
      <c r="C10" s="3">
        <v>2021</v>
      </c>
      <c r="D10" s="11">
        <v>161.41666666666669</v>
      </c>
      <c r="E10" s="19">
        <f t="shared" si="0"/>
        <v>5.274027696254309E-2</v>
      </c>
    </row>
    <row r="11" spans="3:5" x14ac:dyDescent="0.3">
      <c r="C11" s="3">
        <v>2022</v>
      </c>
      <c r="D11" s="11">
        <v>172.07500000000005</v>
      </c>
      <c r="E11" s="19">
        <f t="shared" si="0"/>
        <v>6.6029943211151423E-2</v>
      </c>
    </row>
    <row r="12" spans="3:5" x14ac:dyDescent="0.3">
      <c r="C12" s="3">
        <v>2023</v>
      </c>
      <c r="D12" s="11">
        <v>177.57333333333332</v>
      </c>
      <c r="E12" s="19">
        <f t="shared" si="0"/>
        <v>3.1953121216523474E-2</v>
      </c>
    </row>
    <row r="20" spans="7:18" ht="15" x14ac:dyDescent="0.35">
      <c r="G20" s="23" t="s">
        <v>206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A2EF-0C4D-4191-B29A-A2886C1D9BDF}">
  <dimension ref="B1:N22"/>
  <sheetViews>
    <sheetView workbookViewId="0">
      <selection activeCell="O24" sqref="O24"/>
    </sheetView>
  </sheetViews>
  <sheetFormatPr defaultRowHeight="14.4" x14ac:dyDescent="0.3"/>
  <cols>
    <col min="3" max="3" width="18.21875" customWidth="1"/>
    <col min="4" max="4" width="22.109375" customWidth="1"/>
    <col min="5" max="5" width="13.33203125" customWidth="1"/>
  </cols>
  <sheetData>
    <row r="1" spans="2:5" x14ac:dyDescent="0.3">
      <c r="E1" s="8"/>
    </row>
    <row r="2" spans="2:5" x14ac:dyDescent="0.3">
      <c r="E2" s="8"/>
    </row>
    <row r="3" spans="2:5" x14ac:dyDescent="0.3">
      <c r="E3" s="8"/>
    </row>
    <row r="4" spans="2:5" ht="21.6" customHeight="1" x14ac:dyDescent="0.3">
      <c r="B4" s="9" t="s">
        <v>35</v>
      </c>
      <c r="C4" s="9" t="s">
        <v>208</v>
      </c>
      <c r="D4" s="9" t="s">
        <v>207</v>
      </c>
      <c r="E4" s="25" t="s">
        <v>212</v>
      </c>
    </row>
    <row r="5" spans="2:5" x14ac:dyDescent="0.3">
      <c r="B5" s="3">
        <v>2022</v>
      </c>
      <c r="C5" s="3" t="s">
        <v>49</v>
      </c>
      <c r="D5" s="11">
        <v>175.7904761904762</v>
      </c>
      <c r="E5" s="22" t="s">
        <v>205</v>
      </c>
    </row>
    <row r="6" spans="2:5" x14ac:dyDescent="0.3">
      <c r="B6" s="3">
        <v>2022</v>
      </c>
      <c r="C6" s="3" t="s">
        <v>51</v>
      </c>
      <c r="D6" s="11">
        <v>176.1142857142857</v>
      </c>
      <c r="E6" s="17">
        <f>(D6-D5)/D5</f>
        <v>1.842019720446291E-3</v>
      </c>
    </row>
    <row r="7" spans="2:5" x14ac:dyDescent="0.3">
      <c r="B7" s="3">
        <v>2022</v>
      </c>
      <c r="C7" s="3" t="s">
        <v>53</v>
      </c>
      <c r="D7" s="11">
        <v>176.33571428571432</v>
      </c>
      <c r="E7" s="17">
        <f t="shared" ref="E7:E16" si="0">(D7-D6)/D6</f>
        <v>1.2573004542507497E-3</v>
      </c>
    </row>
    <row r="8" spans="2:5" x14ac:dyDescent="0.3">
      <c r="B8" s="3">
        <v>2022</v>
      </c>
      <c r="C8" s="3" t="s">
        <v>55</v>
      </c>
      <c r="D8" s="11">
        <v>177.26666666666665</v>
      </c>
      <c r="E8" s="17">
        <f t="shared" si="0"/>
        <v>5.2794318197159134E-3</v>
      </c>
    </row>
    <row r="9" spans="2:5" x14ac:dyDescent="0.3">
      <c r="B9" s="3">
        <v>2022</v>
      </c>
      <c r="C9" s="3" t="s">
        <v>57</v>
      </c>
      <c r="D9" s="11">
        <v>178.46190476190472</v>
      </c>
      <c r="E9" s="17">
        <f t="shared" si="0"/>
        <v>6.7425992585825574E-3</v>
      </c>
    </row>
    <row r="10" spans="2:5" x14ac:dyDescent="0.3">
      <c r="B10" s="3">
        <v>2022</v>
      </c>
      <c r="C10" s="3" t="s">
        <v>60</v>
      </c>
      <c r="D10" s="11">
        <v>178.37857142857141</v>
      </c>
      <c r="E10" s="17">
        <f t="shared" si="0"/>
        <v>-4.6695306454614896E-4</v>
      </c>
    </row>
    <row r="11" spans="2:5" x14ac:dyDescent="0.3">
      <c r="B11" s="3">
        <v>2022</v>
      </c>
      <c r="C11" s="3" t="s">
        <v>62</v>
      </c>
      <c r="D11" s="11">
        <v>177.39523809523808</v>
      </c>
      <c r="E11" s="17">
        <f t="shared" si="0"/>
        <v>-5.5126202965869071E-3</v>
      </c>
    </row>
    <row r="12" spans="2:5" x14ac:dyDescent="0.3">
      <c r="B12" s="3">
        <v>2023</v>
      </c>
      <c r="C12" s="3" t="s">
        <v>38</v>
      </c>
      <c r="D12" s="11">
        <v>178.16190476190482</v>
      </c>
      <c r="E12" s="17">
        <f t="shared" si="0"/>
        <v>4.3217995866108696E-3</v>
      </c>
    </row>
    <row r="13" spans="2:5" x14ac:dyDescent="0.3">
      <c r="B13" s="3">
        <v>2023</v>
      </c>
      <c r="C13" s="3" t="s">
        <v>43</v>
      </c>
      <c r="D13" s="11">
        <v>177.34523809523807</v>
      </c>
      <c r="E13" s="17">
        <f t="shared" si="0"/>
        <v>-4.5838456192873536E-3</v>
      </c>
    </row>
    <row r="14" spans="2:5" x14ac:dyDescent="0.3">
      <c r="B14" s="3">
        <v>2023</v>
      </c>
      <c r="C14" s="3" t="s">
        <v>45</v>
      </c>
      <c r="D14" s="11">
        <v>177.35714285714283</v>
      </c>
      <c r="E14" s="17">
        <f t="shared" si="0"/>
        <v>6.7127609585807392E-5</v>
      </c>
    </row>
    <row r="15" spans="2:5" x14ac:dyDescent="0.3">
      <c r="B15" s="3">
        <v>2023</v>
      </c>
      <c r="C15" s="3" t="s">
        <v>46</v>
      </c>
      <c r="D15" s="11">
        <v>178.21666666666667</v>
      </c>
      <c r="E15" s="17">
        <f t="shared" si="0"/>
        <v>4.8462880923615392E-3</v>
      </c>
    </row>
    <row r="16" spans="2:5" x14ac:dyDescent="0.3">
      <c r="B16" s="3">
        <v>2023</v>
      </c>
      <c r="C16" s="3" t="s">
        <v>48</v>
      </c>
      <c r="D16" s="11">
        <v>179.47142857142856</v>
      </c>
      <c r="E16" s="17">
        <f t="shared" si="0"/>
        <v>7.0406540994775594E-3</v>
      </c>
    </row>
    <row r="20" spans="7:14" ht="15" x14ac:dyDescent="0.3">
      <c r="G20" s="61" t="s">
        <v>209</v>
      </c>
      <c r="H20" s="62"/>
      <c r="I20" s="62"/>
      <c r="J20" s="62"/>
      <c r="K20" s="62"/>
      <c r="L20" s="62"/>
      <c r="M20" s="62"/>
      <c r="N20" s="62"/>
    </row>
    <row r="21" spans="7:14" ht="15" x14ac:dyDescent="0.3">
      <c r="G21" s="61" t="s">
        <v>210</v>
      </c>
      <c r="H21" s="62"/>
      <c r="I21" s="62"/>
      <c r="J21" s="62"/>
      <c r="K21" s="62"/>
      <c r="L21" s="62"/>
      <c r="M21" s="62"/>
      <c r="N21" s="62"/>
    </row>
    <row r="22" spans="7:14" ht="15" x14ac:dyDescent="0.3">
      <c r="G22" s="61" t="s">
        <v>211</v>
      </c>
      <c r="H22" s="62"/>
      <c r="I22" s="62"/>
      <c r="J22" s="62"/>
      <c r="K22" s="62"/>
      <c r="L22" s="62"/>
      <c r="M22" s="62"/>
      <c r="N22" s="62"/>
    </row>
  </sheetData>
  <mergeCells count="3">
    <mergeCell ref="G22:N22"/>
    <mergeCell ref="G21:N21"/>
    <mergeCell ref="G20:N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1393-264B-47A5-B0F2-8AF82F740E34}">
  <sheetPr>
    <tabColor rgb="FFFF0000"/>
  </sheetPr>
  <dimension ref="B4:AE40"/>
  <sheetViews>
    <sheetView topLeftCell="E14" workbookViewId="0">
      <selection activeCell="L40" sqref="L40"/>
    </sheetView>
  </sheetViews>
  <sheetFormatPr defaultRowHeight="14.4" x14ac:dyDescent="0.3"/>
  <cols>
    <col min="3" max="3" width="13.6640625" customWidth="1"/>
    <col min="4" max="4" width="16.109375" customWidth="1"/>
    <col min="5" max="5" width="39.88671875" bestFit="1" customWidth="1"/>
    <col min="6" max="6" width="8.33203125" bestFit="1" customWidth="1"/>
    <col min="7" max="7" width="11.77734375" customWidth="1"/>
    <col min="8" max="8" width="10.5546875" bestFit="1" customWidth="1"/>
    <col min="9" max="9" width="10.5546875" customWidth="1"/>
    <col min="10" max="10" width="14.109375" customWidth="1"/>
    <col min="11" max="11" width="13" customWidth="1"/>
    <col min="12" max="12" width="12.77734375" customWidth="1"/>
    <col min="13" max="13" width="10.5546875" customWidth="1"/>
    <col min="14" max="14" width="11.6640625" bestFit="1" customWidth="1"/>
    <col min="15" max="15" width="11.6640625" customWidth="1"/>
    <col min="16" max="16" width="16.21875" bestFit="1" customWidth="1"/>
    <col min="17" max="17" width="9.77734375" customWidth="1"/>
    <col min="18" max="18" width="18.88671875" customWidth="1"/>
    <col min="19" max="19" width="10.5546875" customWidth="1"/>
    <col min="20" max="20" width="19" customWidth="1"/>
    <col min="21" max="21" width="11.88671875" customWidth="1"/>
    <col min="22" max="22" width="12.21875" bestFit="1" customWidth="1"/>
    <col min="23" max="23" width="12.21875" customWidth="1"/>
    <col min="24" max="24" width="17.6640625" customWidth="1"/>
    <col min="25" max="25" width="10.109375" customWidth="1"/>
    <col min="26" max="26" width="24.88671875" customWidth="1"/>
    <col min="27" max="27" width="12.44140625" customWidth="1"/>
    <col min="28" max="28" width="18.5546875" customWidth="1"/>
    <col min="29" max="29" width="12.21875" customWidth="1"/>
    <col min="30" max="30" width="21.109375" customWidth="1"/>
  </cols>
  <sheetData>
    <row r="4" spans="2:31" ht="43.2" x14ac:dyDescent="0.3">
      <c r="B4" s="27" t="s">
        <v>35</v>
      </c>
      <c r="C4" s="27" t="s">
        <v>208</v>
      </c>
      <c r="D4" s="27" t="s">
        <v>182</v>
      </c>
      <c r="E4" s="28" t="s">
        <v>204</v>
      </c>
      <c r="F4" s="27" t="s">
        <v>187</v>
      </c>
      <c r="G4" s="28" t="s">
        <v>204</v>
      </c>
      <c r="H4" s="27" t="s">
        <v>188</v>
      </c>
      <c r="I4" s="28" t="s">
        <v>204</v>
      </c>
      <c r="J4" s="27" t="s">
        <v>186</v>
      </c>
      <c r="K4" s="28" t="s">
        <v>204</v>
      </c>
      <c r="L4" s="27" t="s">
        <v>190</v>
      </c>
      <c r="M4" s="28" t="s">
        <v>204</v>
      </c>
      <c r="N4" s="27" t="s">
        <v>184</v>
      </c>
      <c r="O4" s="28" t="s">
        <v>204</v>
      </c>
      <c r="P4" s="27" t="s">
        <v>189</v>
      </c>
      <c r="Q4" s="28" t="s">
        <v>204</v>
      </c>
      <c r="R4" s="27" t="s">
        <v>185</v>
      </c>
      <c r="S4" s="28" t="s">
        <v>204</v>
      </c>
      <c r="T4" s="27" t="s">
        <v>191</v>
      </c>
      <c r="U4" s="28" t="s">
        <v>204</v>
      </c>
      <c r="V4" s="27" t="s">
        <v>192</v>
      </c>
      <c r="W4" s="28" t="s">
        <v>204</v>
      </c>
      <c r="X4" s="27" t="s">
        <v>193</v>
      </c>
      <c r="Y4" s="28" t="s">
        <v>204</v>
      </c>
      <c r="Z4" s="27" t="s">
        <v>194</v>
      </c>
      <c r="AA4" s="28" t="s">
        <v>204</v>
      </c>
      <c r="AB4" s="27" t="s">
        <v>195</v>
      </c>
      <c r="AC4" s="28" t="s">
        <v>204</v>
      </c>
      <c r="AD4" s="27" t="s">
        <v>196</v>
      </c>
      <c r="AE4" s="29" t="s">
        <v>204</v>
      </c>
    </row>
    <row r="5" spans="2:31" x14ac:dyDescent="0.3">
      <c r="B5" s="3">
        <v>2022</v>
      </c>
      <c r="C5" s="3" t="s">
        <v>49</v>
      </c>
      <c r="D5" s="11">
        <v>155.43333333333334</v>
      </c>
      <c r="E5" s="11"/>
      <c r="F5" s="11">
        <v>220</v>
      </c>
      <c r="G5" s="11"/>
      <c r="H5" s="11">
        <v>171.06666666666669</v>
      </c>
      <c r="I5" s="11"/>
      <c r="J5" s="11">
        <v>165.86666666666667</v>
      </c>
      <c r="K5" s="11"/>
      <c r="L5" s="11">
        <v>199.20000000000002</v>
      </c>
      <c r="M5" s="11"/>
      <c r="N5" s="11">
        <v>169.86666666666665</v>
      </c>
      <c r="O5" s="11"/>
      <c r="P5" s="11">
        <v>187.03333333333333</v>
      </c>
      <c r="Q5" s="11"/>
      <c r="R5" s="11">
        <v>164.16666666666666</v>
      </c>
      <c r="S5" s="11"/>
      <c r="T5" s="11">
        <v>120.13333333333333</v>
      </c>
      <c r="U5" s="11"/>
      <c r="V5" s="11">
        <v>186.5</v>
      </c>
      <c r="W5" s="11"/>
      <c r="X5" s="11">
        <v>167.06666666666663</v>
      </c>
      <c r="Y5" s="11"/>
      <c r="Z5" s="11">
        <v>184.03333333333333</v>
      </c>
      <c r="AA5" s="11"/>
      <c r="AB5" s="11">
        <v>175.53333333333333</v>
      </c>
      <c r="AC5" s="11"/>
      <c r="AD5" s="11">
        <v>195.16666666666666</v>
      </c>
      <c r="AE5" s="3"/>
    </row>
    <row r="6" spans="2:31" x14ac:dyDescent="0.3">
      <c r="B6" s="3">
        <v>2022</v>
      </c>
      <c r="C6" s="3" t="s">
        <v>51</v>
      </c>
      <c r="D6" s="11">
        <v>157</v>
      </c>
      <c r="E6" s="17">
        <f>(D6-D5)/D5</f>
        <v>1.0079348059189338E-2</v>
      </c>
      <c r="F6" s="11">
        <v>213.63333333333333</v>
      </c>
      <c r="G6" s="17">
        <f>(F6-F5)/F5</f>
        <v>-2.8939393939393973E-2</v>
      </c>
      <c r="H6" s="11">
        <v>175.36666666666665</v>
      </c>
      <c r="I6" s="17">
        <f>(H6-H5)/H5</f>
        <v>2.513639906469186E-2</v>
      </c>
      <c r="J6" s="11">
        <v>166.66666666666666</v>
      </c>
      <c r="K6" s="17">
        <f>(J6-J5)/J5</f>
        <v>4.8231511254018264E-3</v>
      </c>
      <c r="L6" s="11">
        <v>194.26666666666665</v>
      </c>
      <c r="M6" s="17">
        <f>(L6-L5)/L5</f>
        <v>-2.4765729585006852E-2</v>
      </c>
      <c r="N6" s="11">
        <v>174.43333333333331</v>
      </c>
      <c r="O6" s="17">
        <f>(N6-N5)/N5</f>
        <v>2.6883830455259008E-2</v>
      </c>
      <c r="P6" s="11">
        <v>186.4</v>
      </c>
      <c r="Q6" s="17">
        <f>(P6-P5)/P5</f>
        <v>-3.3862056674389186E-3</v>
      </c>
      <c r="R6" s="11">
        <v>164.23333333333332</v>
      </c>
      <c r="S6" s="17">
        <f>(R6-R5)/R5</f>
        <v>4.0609137055835258E-4</v>
      </c>
      <c r="T6" s="11">
        <v>120.23333333333333</v>
      </c>
      <c r="U6" s="17">
        <f>(T6-T5)/T5</f>
        <v>8.3240843507221304E-4</v>
      </c>
      <c r="V6" s="11">
        <v>189.36666666666667</v>
      </c>
      <c r="W6" s="17">
        <f>(V6-V5)/V5</f>
        <v>1.5370866845397717E-2</v>
      </c>
      <c r="X6" s="11">
        <v>167.56666666666669</v>
      </c>
      <c r="Y6" s="17">
        <f>(X6-X5)/X5</f>
        <v>2.9928172386276355E-3</v>
      </c>
      <c r="Z6" s="11">
        <v>185.33333333333334</v>
      </c>
      <c r="AA6" s="17">
        <f>(Z6-Z5)/Z5</f>
        <v>7.0639376924470825E-3</v>
      </c>
      <c r="AB6" s="11">
        <v>175.63333333333333</v>
      </c>
      <c r="AC6" s="17">
        <f>(AB6-AB5)/AB5</f>
        <v>5.6969236612226164E-4</v>
      </c>
      <c r="AD6" s="11">
        <v>195.46666666666667</v>
      </c>
      <c r="AE6" s="17">
        <f>(AD6-AD5)/AD5</f>
        <v>1.5371477369770011E-3</v>
      </c>
    </row>
    <row r="7" spans="2:31" x14ac:dyDescent="0.3">
      <c r="B7" s="3">
        <v>2022</v>
      </c>
      <c r="C7" s="3" t="s">
        <v>53</v>
      </c>
      <c r="D7" s="11">
        <v>160.63333333333335</v>
      </c>
      <c r="E7" s="17">
        <f t="shared" ref="E7:E16" si="0">(D7-D6)/D6</f>
        <v>2.3142250530785696E-2</v>
      </c>
      <c r="F7" s="11">
        <v>207.16666666666666</v>
      </c>
      <c r="G7" s="17">
        <f t="shared" ref="G7:G16" si="1">(F7-F6)/F6</f>
        <v>-3.0269932906849751E-2</v>
      </c>
      <c r="H7" s="11">
        <v>169.36666666666665</v>
      </c>
      <c r="I7" s="17">
        <f t="shared" ref="I7:I16" si="2">(H7-H6)/H6</f>
        <v>-3.4214027751378072E-2</v>
      </c>
      <c r="J7" s="11">
        <v>168.13333333333333</v>
      </c>
      <c r="K7" s="17">
        <f t="shared" ref="K7:K16" si="3">(J7-J6)/J6</f>
        <v>8.8000000000000127E-3</v>
      </c>
      <c r="L7" s="11">
        <v>191</v>
      </c>
      <c r="M7" s="17">
        <f t="shared" ref="M7:M16" si="4">(L7-L6)/L6</f>
        <v>-1.681537405627995E-2</v>
      </c>
      <c r="N7" s="11">
        <v>173.06666666666663</v>
      </c>
      <c r="O7" s="17">
        <f t="shared" ref="O7:O16" si="5">(N7-N6)/N6</f>
        <v>-7.8348939422893619E-3</v>
      </c>
      <c r="P7" s="11">
        <v>190.96666666666667</v>
      </c>
      <c r="Q7" s="17">
        <f t="shared" ref="Q7:Q16" si="6">(P7-P6)/P6</f>
        <v>2.449928469241772E-2</v>
      </c>
      <c r="R7" s="11">
        <v>167.2</v>
      </c>
      <c r="S7" s="17">
        <f t="shared" ref="S7:S16" si="7">(R7-R6)/R6</f>
        <v>1.8063730464785887E-2</v>
      </c>
      <c r="T7" s="11">
        <v>121.10000000000001</v>
      </c>
      <c r="U7" s="17">
        <f t="shared" ref="U7:U16" si="8">(T7-T6)/T6</f>
        <v>7.2082062655947398E-3</v>
      </c>
      <c r="V7" s="11">
        <v>192.96666666666667</v>
      </c>
      <c r="W7" s="17">
        <f t="shared" ref="W7:W16" si="9">(V7-V6)/V6</f>
        <v>1.9010737546206621E-2</v>
      </c>
      <c r="X7" s="11">
        <v>168.03333333333333</v>
      </c>
      <c r="Y7" s="17">
        <f t="shared" ref="Y7:Y16" si="10">(X7-X6)/X6</f>
        <v>2.7849612094687096E-3</v>
      </c>
      <c r="Z7" s="11">
        <v>186.4</v>
      </c>
      <c r="AA7" s="17">
        <f t="shared" ref="AA7:AA16" si="11">(Z7-Z6)/Z6</f>
        <v>5.7553956834532167E-3</v>
      </c>
      <c r="AB7" s="11">
        <v>176.86666666666667</v>
      </c>
      <c r="AC7" s="17">
        <f t="shared" ref="AC7:AC16" si="12">(AB7-AB6)/AB6</f>
        <v>7.0222053520593011E-3</v>
      </c>
      <c r="AD7" s="11">
        <v>195.79999999999998</v>
      </c>
      <c r="AE7" s="17">
        <f t="shared" ref="AE7:AE16" si="13">(AD7-AD6)/AD6</f>
        <v>1.7053206002727544E-3</v>
      </c>
    </row>
    <row r="8" spans="2:31" x14ac:dyDescent="0.3">
      <c r="B8" s="3">
        <v>2022</v>
      </c>
      <c r="C8" s="3" t="s">
        <v>55</v>
      </c>
      <c r="D8" s="11">
        <v>163.76666666666668</v>
      </c>
      <c r="E8" s="17">
        <f t="shared" si="0"/>
        <v>1.9506121601992065E-2</v>
      </c>
      <c r="F8" s="11">
        <v>209.86666666666665</v>
      </c>
      <c r="G8" s="17">
        <f t="shared" si="1"/>
        <v>1.303298471440059E-2</v>
      </c>
      <c r="H8" s="11">
        <v>169.86666666666665</v>
      </c>
      <c r="I8" s="17">
        <f t="shared" si="2"/>
        <v>2.9521747687463102E-3</v>
      </c>
      <c r="J8" s="11">
        <v>169.76666666666668</v>
      </c>
      <c r="K8" s="17">
        <f t="shared" si="3"/>
        <v>9.7145122918320045E-3</v>
      </c>
      <c r="L8" s="11">
        <v>187.36666666666665</v>
      </c>
      <c r="M8" s="17">
        <f t="shared" si="4"/>
        <v>-1.9022687609075151E-2</v>
      </c>
      <c r="N8" s="11">
        <v>165.76666666666668</v>
      </c>
      <c r="O8" s="17">
        <f t="shared" si="5"/>
        <v>-4.2180277349768619E-2</v>
      </c>
      <c r="P8" s="11">
        <v>196.5</v>
      </c>
      <c r="Q8" s="17">
        <f t="shared" si="6"/>
        <v>2.8975388374934533E-2</v>
      </c>
      <c r="R8" s="11">
        <v>169.1</v>
      </c>
      <c r="S8" s="17">
        <f t="shared" si="7"/>
        <v>1.1363636363636399E-2</v>
      </c>
      <c r="T8" s="11">
        <v>121.83333333333333</v>
      </c>
      <c r="U8" s="17">
        <f t="shared" si="8"/>
        <v>6.0556014313238645E-3</v>
      </c>
      <c r="V8" s="11">
        <v>196.66666666666666</v>
      </c>
      <c r="W8" s="17">
        <f t="shared" si="9"/>
        <v>1.9174296078770022E-2</v>
      </c>
      <c r="X8" s="11">
        <v>168.63333333333333</v>
      </c>
      <c r="Y8" s="17">
        <f t="shared" si="10"/>
        <v>3.5707200952191688E-3</v>
      </c>
      <c r="Z8" s="11">
        <v>187.53333333333333</v>
      </c>
      <c r="AA8" s="17">
        <f t="shared" si="11"/>
        <v>6.0801144492131209E-3</v>
      </c>
      <c r="AB8" s="11">
        <v>178.36666666666667</v>
      </c>
      <c r="AC8" s="17">
        <f t="shared" si="12"/>
        <v>8.4809649453448915E-3</v>
      </c>
      <c r="AD8" s="11">
        <v>196.70000000000002</v>
      </c>
      <c r="AE8" s="17">
        <f t="shared" si="13"/>
        <v>4.5965270684373552E-3</v>
      </c>
    </row>
    <row r="9" spans="2:31" x14ac:dyDescent="0.3">
      <c r="B9" s="3">
        <v>2022</v>
      </c>
      <c r="C9" s="3" t="s">
        <v>57</v>
      </c>
      <c r="D9" s="11">
        <v>165.43333333333334</v>
      </c>
      <c r="E9" s="17">
        <f t="shared" si="0"/>
        <v>1.0177081213108022E-2</v>
      </c>
      <c r="F9" s="11">
        <v>211.53333333333333</v>
      </c>
      <c r="G9" s="17">
        <f t="shared" si="1"/>
        <v>7.9415501905972952E-3</v>
      </c>
      <c r="H9" s="11">
        <v>171.03333333333333</v>
      </c>
      <c r="I9" s="17">
        <f t="shared" si="2"/>
        <v>6.8681318681319808E-3</v>
      </c>
      <c r="J9" s="11">
        <v>170.93333333333331</v>
      </c>
      <c r="K9" s="17">
        <f t="shared" si="3"/>
        <v>6.8721774985271667E-3</v>
      </c>
      <c r="L9" s="11">
        <v>185.26666666666665</v>
      </c>
      <c r="M9" s="17">
        <f t="shared" si="4"/>
        <v>-1.1207970112079671E-2</v>
      </c>
      <c r="N9" s="11">
        <v>163.9</v>
      </c>
      <c r="O9" s="17">
        <f t="shared" si="5"/>
        <v>-1.1260808365171973E-2</v>
      </c>
      <c r="P9" s="11">
        <v>204.36666666666665</v>
      </c>
      <c r="Q9" s="17">
        <f t="shared" si="6"/>
        <v>4.0033927056827713E-2</v>
      </c>
      <c r="R9" s="11">
        <v>169.8</v>
      </c>
      <c r="S9" s="17">
        <f t="shared" si="7"/>
        <v>4.1395623891189656E-3</v>
      </c>
      <c r="T9" s="11">
        <v>122.13333333333333</v>
      </c>
      <c r="U9" s="17">
        <f t="shared" si="8"/>
        <v>2.4623803009575693E-3</v>
      </c>
      <c r="V9" s="11">
        <v>199.29999999999998</v>
      </c>
      <c r="W9" s="17">
        <f t="shared" si="9"/>
        <v>1.3389830508474539E-2</v>
      </c>
      <c r="X9" s="11">
        <v>169.1</v>
      </c>
      <c r="Y9" s="17">
        <f t="shared" si="10"/>
        <v>2.767345325163087E-3</v>
      </c>
      <c r="Z9" s="11">
        <v>188.4666666666667</v>
      </c>
      <c r="AA9" s="17">
        <f t="shared" si="11"/>
        <v>4.976892996800741E-3</v>
      </c>
      <c r="AB9" s="11">
        <v>180.10000000000002</v>
      </c>
      <c r="AC9" s="17">
        <f t="shared" si="12"/>
        <v>9.7178097551860309E-3</v>
      </c>
      <c r="AD9" s="11">
        <v>197.1</v>
      </c>
      <c r="AE9" s="17">
        <f t="shared" si="13"/>
        <v>2.0335536349770067E-3</v>
      </c>
    </row>
    <row r="10" spans="2:31" x14ac:dyDescent="0.3">
      <c r="B10" s="3">
        <v>2022</v>
      </c>
      <c r="C10" s="3" t="s">
        <v>60</v>
      </c>
      <c r="D10" s="11">
        <v>167.56666666666669</v>
      </c>
      <c r="E10" s="17">
        <f t="shared" si="0"/>
        <v>1.2895426153536293E-2</v>
      </c>
      <c r="F10" s="11">
        <v>210</v>
      </c>
      <c r="G10" s="17">
        <f t="shared" si="1"/>
        <v>-7.2486605735896537E-3</v>
      </c>
      <c r="H10" s="11">
        <v>181.6</v>
      </c>
      <c r="I10" s="17">
        <f t="shared" si="2"/>
        <v>6.1781329175599274E-2</v>
      </c>
      <c r="J10" s="11">
        <v>172.30000000000004</v>
      </c>
      <c r="K10" s="17">
        <f t="shared" si="3"/>
        <v>7.9953198127928893E-3</v>
      </c>
      <c r="L10" s="11">
        <v>187.63333333333333</v>
      </c>
      <c r="M10" s="17">
        <f t="shared" si="4"/>
        <v>1.2774379273119869E-2</v>
      </c>
      <c r="N10" s="11">
        <v>160.79999999999998</v>
      </c>
      <c r="O10" s="17">
        <f t="shared" si="5"/>
        <v>-1.8913971934106301E-2</v>
      </c>
      <c r="P10" s="11">
        <v>186.73333333333335</v>
      </c>
      <c r="Q10" s="17">
        <f t="shared" si="6"/>
        <v>-8.6282824987766918E-2</v>
      </c>
      <c r="R10" s="11">
        <v>170.56666666666666</v>
      </c>
      <c r="S10" s="17">
        <f t="shared" si="7"/>
        <v>4.5151158225362276E-3</v>
      </c>
      <c r="T10" s="11">
        <v>122.33333333333333</v>
      </c>
      <c r="U10" s="17">
        <f t="shared" si="8"/>
        <v>1.6375545851528618E-3</v>
      </c>
      <c r="V10" s="11">
        <v>202.13333333333335</v>
      </c>
      <c r="W10" s="17">
        <f t="shared" si="9"/>
        <v>1.4216424151196044E-2</v>
      </c>
      <c r="X10" s="11">
        <v>169.63333333333333</v>
      </c>
      <c r="Y10" s="17">
        <f t="shared" si="10"/>
        <v>3.1539522964715047E-3</v>
      </c>
      <c r="Z10" s="11">
        <v>189.6</v>
      </c>
      <c r="AA10" s="17">
        <f t="shared" si="11"/>
        <v>6.0134418111069884E-3</v>
      </c>
      <c r="AB10" s="11">
        <v>178.73333333333335</v>
      </c>
      <c r="AC10" s="17">
        <f t="shared" si="12"/>
        <v>-7.5883768276883623E-3</v>
      </c>
      <c r="AD10" s="11">
        <v>197.66666666666666</v>
      </c>
      <c r="AE10" s="17">
        <f t="shared" si="13"/>
        <v>2.8750211398613033E-3</v>
      </c>
    </row>
    <row r="11" spans="2:31" x14ac:dyDescent="0.3">
      <c r="B11" s="3">
        <v>2022</v>
      </c>
      <c r="C11" s="3" t="s">
        <v>62</v>
      </c>
      <c r="D11" s="11">
        <v>169.4</v>
      </c>
      <c r="E11" s="17">
        <f t="shared" si="0"/>
        <v>1.094091903719901E-2</v>
      </c>
      <c r="F11" s="11">
        <v>209.6</v>
      </c>
      <c r="G11" s="17">
        <f t="shared" si="1"/>
        <v>-1.9047619047619319E-3</v>
      </c>
      <c r="H11" s="11">
        <v>190.4</v>
      </c>
      <c r="I11" s="17">
        <f t="shared" si="2"/>
        <v>4.8458149779735747E-2</v>
      </c>
      <c r="J11" s="11">
        <v>173.63333333333333</v>
      </c>
      <c r="K11" s="17">
        <f t="shared" si="3"/>
        <v>7.7384407041978277E-3</v>
      </c>
      <c r="L11" s="11">
        <v>187.16666666666666</v>
      </c>
      <c r="M11" s="17">
        <f t="shared" si="4"/>
        <v>-2.4871202700302111E-3</v>
      </c>
      <c r="N11" s="11">
        <v>158.06666666666666</v>
      </c>
      <c r="O11" s="17">
        <f t="shared" si="5"/>
        <v>-1.6998341625207216E-2</v>
      </c>
      <c r="P11" s="11">
        <v>162.93333333333331</v>
      </c>
      <c r="Q11" s="17">
        <f t="shared" si="6"/>
        <v>-0.12745448054266353</v>
      </c>
      <c r="R11" s="11">
        <v>170.86666666666667</v>
      </c>
      <c r="S11" s="17">
        <f t="shared" si="7"/>
        <v>1.7588430721126327E-3</v>
      </c>
      <c r="T11" s="11">
        <v>122.03333333333335</v>
      </c>
      <c r="U11" s="17">
        <f t="shared" si="8"/>
        <v>-2.4523160762941385E-3</v>
      </c>
      <c r="V11" s="11">
        <v>204.4</v>
      </c>
      <c r="W11" s="17">
        <f t="shared" si="9"/>
        <v>1.1213720316622615E-2</v>
      </c>
      <c r="X11" s="11">
        <v>170.20000000000002</v>
      </c>
      <c r="Y11" s="17">
        <f t="shared" si="10"/>
        <v>3.3405384161919317E-3</v>
      </c>
      <c r="Z11" s="11">
        <v>190.43333333333331</v>
      </c>
      <c r="AA11" s="17">
        <f t="shared" si="11"/>
        <v>4.3952180028128396E-3</v>
      </c>
      <c r="AB11" s="11">
        <v>176.29999999999998</v>
      </c>
      <c r="AC11" s="17">
        <f t="shared" si="12"/>
        <v>-1.3614323013801E-2</v>
      </c>
      <c r="AD11" s="11">
        <v>198.1</v>
      </c>
      <c r="AE11" s="17">
        <f t="shared" si="13"/>
        <v>2.192242833052296E-3</v>
      </c>
    </row>
    <row r="12" spans="2:31" x14ac:dyDescent="0.3">
      <c r="B12" s="3">
        <v>2023</v>
      </c>
      <c r="C12" s="3" t="s">
        <v>38</v>
      </c>
      <c r="D12" s="11">
        <v>173.70000000000002</v>
      </c>
      <c r="E12" s="17">
        <f t="shared" si="0"/>
        <v>2.5383707201889087E-2</v>
      </c>
      <c r="F12" s="11">
        <v>211.4</v>
      </c>
      <c r="G12" s="17">
        <f t="shared" si="1"/>
        <v>8.5877862595420389E-3</v>
      </c>
      <c r="H12" s="11">
        <v>194.79999999999998</v>
      </c>
      <c r="I12" s="17">
        <f t="shared" si="2"/>
        <v>2.3109243697478871E-2</v>
      </c>
      <c r="J12" s="11">
        <v>174.70000000000002</v>
      </c>
      <c r="K12" s="17">
        <f t="shared" si="3"/>
        <v>6.1432136686505549E-3</v>
      </c>
      <c r="L12" s="11">
        <v>185.93333333333331</v>
      </c>
      <c r="M12" s="17">
        <f t="shared" si="4"/>
        <v>-6.589492430988505E-3</v>
      </c>
      <c r="N12" s="11">
        <v>158.36666666666667</v>
      </c>
      <c r="O12" s="17">
        <f t="shared" si="5"/>
        <v>1.8979333614509365E-3</v>
      </c>
      <c r="P12" s="11">
        <v>157.36666666666667</v>
      </c>
      <c r="Q12" s="17">
        <f t="shared" si="6"/>
        <v>-3.4165302782323867E-2</v>
      </c>
      <c r="R12" s="11">
        <v>170.93333333333331</v>
      </c>
      <c r="S12" s="17">
        <f t="shared" si="7"/>
        <v>3.9016777214183253E-4</v>
      </c>
      <c r="T12" s="11">
        <v>121.36666666666667</v>
      </c>
      <c r="U12" s="17">
        <f t="shared" si="8"/>
        <v>-5.4629882545752908E-3</v>
      </c>
      <c r="V12" s="11">
        <v>207.73333333333335</v>
      </c>
      <c r="W12" s="17">
        <f t="shared" si="9"/>
        <v>1.6307893020221832E-2</v>
      </c>
      <c r="X12" s="11">
        <v>170.66666666666666</v>
      </c>
      <c r="Y12" s="17">
        <f t="shared" si="10"/>
        <v>2.7418723070895424E-3</v>
      </c>
      <c r="Z12" s="11">
        <v>191.33333333333334</v>
      </c>
      <c r="AA12" s="17">
        <f t="shared" si="11"/>
        <v>4.7260633642571374E-3</v>
      </c>
      <c r="AB12" s="11">
        <v>177.06666666666669</v>
      </c>
      <c r="AC12" s="17">
        <f t="shared" si="12"/>
        <v>4.3486481376444038E-3</v>
      </c>
      <c r="AD12" s="11">
        <v>198.9</v>
      </c>
      <c r="AE12" s="17">
        <f t="shared" si="13"/>
        <v>4.0383644623927881E-3</v>
      </c>
    </row>
    <row r="13" spans="2:31" x14ac:dyDescent="0.3">
      <c r="B13" s="3">
        <v>2023</v>
      </c>
      <c r="C13" s="3" t="s">
        <v>43</v>
      </c>
      <c r="D13" s="11">
        <v>174.43333333333331</v>
      </c>
      <c r="E13" s="17">
        <f t="shared" si="0"/>
        <v>4.2218384187293701E-3</v>
      </c>
      <c r="F13" s="11">
        <v>208.36666666666665</v>
      </c>
      <c r="G13" s="17">
        <f t="shared" si="1"/>
        <v>-1.4348785871964805E-2</v>
      </c>
      <c r="H13" s="11">
        <v>175.43333333333331</v>
      </c>
      <c r="I13" s="17">
        <f t="shared" si="2"/>
        <v>-9.9418206707734477E-2</v>
      </c>
      <c r="J13" s="11">
        <v>177.4</v>
      </c>
      <c r="K13" s="17">
        <f t="shared" si="3"/>
        <v>1.545506582713216E-2</v>
      </c>
      <c r="L13" s="11">
        <v>178.30000000000004</v>
      </c>
      <c r="M13" s="17">
        <f t="shared" si="4"/>
        <v>-4.1054141269271802E-2</v>
      </c>
      <c r="N13" s="11">
        <v>169.6</v>
      </c>
      <c r="O13" s="17">
        <f t="shared" si="5"/>
        <v>7.0932435276783751E-2</v>
      </c>
      <c r="P13" s="11">
        <v>156.46666666666667</v>
      </c>
      <c r="Q13" s="17">
        <f t="shared" si="6"/>
        <v>-5.7191273035374218E-3</v>
      </c>
      <c r="R13" s="11">
        <v>171.20000000000002</v>
      </c>
      <c r="S13" s="17">
        <f t="shared" si="7"/>
        <v>1.5600624024963438E-3</v>
      </c>
      <c r="T13" s="11">
        <v>120.33333333333333</v>
      </c>
      <c r="U13" s="17">
        <f t="shared" si="8"/>
        <v>-8.5141444658061987E-3</v>
      </c>
      <c r="V13" s="11">
        <v>208.86666666666665</v>
      </c>
      <c r="W13" s="17">
        <f t="shared" si="9"/>
        <v>5.4557124518611871E-3</v>
      </c>
      <c r="X13" s="11">
        <v>171.6</v>
      </c>
      <c r="Y13" s="17">
        <f t="shared" si="10"/>
        <v>5.4687500000000222E-3</v>
      </c>
      <c r="Z13" s="11">
        <v>193.16666666666666</v>
      </c>
      <c r="AA13" s="17">
        <f t="shared" si="11"/>
        <v>9.5818815331009458E-3</v>
      </c>
      <c r="AB13" s="11">
        <v>177.5</v>
      </c>
      <c r="AC13" s="17">
        <f t="shared" si="12"/>
        <v>2.4472891566263665E-3</v>
      </c>
      <c r="AD13" s="11">
        <v>200.16666666666666</v>
      </c>
      <c r="AE13" s="17">
        <f t="shared" si="13"/>
        <v>6.368359309535704E-3</v>
      </c>
    </row>
    <row r="14" spans="2:31" x14ac:dyDescent="0.3">
      <c r="B14" s="3">
        <v>2023</v>
      </c>
      <c r="C14" s="3" t="s">
        <v>45</v>
      </c>
      <c r="D14" s="11">
        <v>174.46666666666667</v>
      </c>
      <c r="E14" s="17">
        <f t="shared" si="0"/>
        <v>1.9109497420233059E-4</v>
      </c>
      <c r="F14" s="11">
        <v>208.36666666666665</v>
      </c>
      <c r="G14" s="17">
        <f t="shared" si="1"/>
        <v>0</v>
      </c>
      <c r="H14" s="11">
        <v>175.43333333333331</v>
      </c>
      <c r="I14" s="17">
        <f t="shared" si="2"/>
        <v>0</v>
      </c>
      <c r="J14" s="11">
        <v>177.4</v>
      </c>
      <c r="K14" s="17">
        <f t="shared" si="3"/>
        <v>0</v>
      </c>
      <c r="L14" s="11">
        <v>178.23333333333335</v>
      </c>
      <c r="M14" s="17">
        <f t="shared" si="4"/>
        <v>-3.7390166386254225E-4</v>
      </c>
      <c r="N14" s="11">
        <v>169.6</v>
      </c>
      <c r="O14" s="17">
        <f t="shared" si="5"/>
        <v>0</v>
      </c>
      <c r="P14" s="11">
        <v>156.53333333333333</v>
      </c>
      <c r="Q14" s="17">
        <f t="shared" si="6"/>
        <v>4.2607584149976276E-4</v>
      </c>
      <c r="R14" s="11">
        <v>171.26666666666665</v>
      </c>
      <c r="S14" s="17">
        <f t="shared" si="7"/>
        <v>3.8940809968828535E-4</v>
      </c>
      <c r="T14" s="11">
        <v>120.33333333333333</v>
      </c>
      <c r="U14" s="17">
        <f t="shared" si="8"/>
        <v>0</v>
      </c>
      <c r="V14" s="11">
        <v>208.86666666666665</v>
      </c>
      <c r="W14" s="17">
        <f t="shared" si="9"/>
        <v>0</v>
      </c>
      <c r="X14" s="11">
        <v>171.6</v>
      </c>
      <c r="Y14" s="17">
        <f t="shared" si="10"/>
        <v>0</v>
      </c>
      <c r="Z14" s="11">
        <v>193.16666666666666</v>
      </c>
      <c r="AA14" s="17">
        <f t="shared" si="11"/>
        <v>0</v>
      </c>
      <c r="AB14" s="11">
        <v>177.53333333333333</v>
      </c>
      <c r="AC14" s="17">
        <f t="shared" si="12"/>
        <v>1.8779342723003627E-4</v>
      </c>
      <c r="AD14" s="11">
        <v>200.20000000000002</v>
      </c>
      <c r="AE14" s="17">
        <f t="shared" si="13"/>
        <v>1.6652789342228074E-4</v>
      </c>
    </row>
    <row r="15" spans="2:31" x14ac:dyDescent="0.3">
      <c r="B15" s="3">
        <v>2023</v>
      </c>
      <c r="C15" s="3" t="s">
        <v>46</v>
      </c>
      <c r="D15" s="11">
        <v>173.9666666666667</v>
      </c>
      <c r="E15" s="17">
        <f t="shared" si="0"/>
        <v>-2.8658769583490918E-3</v>
      </c>
      <c r="F15" s="11">
        <v>209.9666666666667</v>
      </c>
      <c r="G15" s="17">
        <f t="shared" si="1"/>
        <v>7.678771396576794E-3</v>
      </c>
      <c r="H15" s="11">
        <v>169.96666666666667</v>
      </c>
      <c r="I15" s="17">
        <f t="shared" si="2"/>
        <v>-3.1160934828044693E-2</v>
      </c>
      <c r="J15" s="11">
        <v>178.46666666666667</v>
      </c>
      <c r="K15" s="17">
        <f t="shared" si="3"/>
        <v>6.0127771514468025E-3</v>
      </c>
      <c r="L15" s="11">
        <v>174.03333333333333</v>
      </c>
      <c r="M15" s="17">
        <f t="shared" si="4"/>
        <v>-2.3564615672339723E-2</v>
      </c>
      <c r="N15" s="11">
        <v>176.4</v>
      </c>
      <c r="O15" s="17">
        <f t="shared" si="5"/>
        <v>4.0094339622641577E-2</v>
      </c>
      <c r="P15" s="11">
        <v>159.36666666666667</v>
      </c>
      <c r="Q15" s="17">
        <f t="shared" si="6"/>
        <v>1.8100511073253892E-2</v>
      </c>
      <c r="R15" s="11">
        <v>173.63333333333333</v>
      </c>
      <c r="S15" s="17">
        <f t="shared" si="7"/>
        <v>1.3818606461658278E-2</v>
      </c>
      <c r="T15" s="11">
        <v>121.60000000000001</v>
      </c>
      <c r="U15" s="17">
        <f t="shared" si="8"/>
        <v>1.0526315789473795E-2</v>
      </c>
      <c r="V15" s="11">
        <v>212.06666666666669</v>
      </c>
      <c r="W15" s="17">
        <f t="shared" si="9"/>
        <v>1.5320778806256204E-2</v>
      </c>
      <c r="X15" s="11">
        <v>172.20000000000002</v>
      </c>
      <c r="Y15" s="17">
        <f t="shared" si="10"/>
        <v>3.4965034965036292E-3</v>
      </c>
      <c r="Z15" s="11">
        <v>193.66666666666666</v>
      </c>
      <c r="AA15" s="17">
        <f t="shared" si="11"/>
        <v>2.5884383088869718E-3</v>
      </c>
      <c r="AB15" s="11">
        <v>178.5</v>
      </c>
      <c r="AC15" s="17">
        <f t="shared" si="12"/>
        <v>5.4449868569282868E-3</v>
      </c>
      <c r="AD15" s="11">
        <v>201.20000000000002</v>
      </c>
      <c r="AE15" s="17">
        <f t="shared" si="13"/>
        <v>4.995004995004995E-3</v>
      </c>
    </row>
    <row r="16" spans="2:31" x14ac:dyDescent="0.3">
      <c r="B16" s="3">
        <v>2023</v>
      </c>
      <c r="C16" s="3" t="s">
        <v>48</v>
      </c>
      <c r="D16" s="11">
        <v>173.86666666666665</v>
      </c>
      <c r="E16" s="17">
        <f t="shared" si="0"/>
        <v>-5.7482276298170798E-4</v>
      </c>
      <c r="F16" s="11">
        <v>215.06666666666669</v>
      </c>
      <c r="G16" s="17">
        <f t="shared" si="1"/>
        <v>2.4289569772979809E-2</v>
      </c>
      <c r="H16" s="11">
        <v>173.63333333333333</v>
      </c>
      <c r="I16" s="17">
        <f t="shared" si="2"/>
        <v>2.1572857423024068E-2</v>
      </c>
      <c r="J16" s="11">
        <v>179.5</v>
      </c>
      <c r="K16" s="17">
        <f t="shared" si="3"/>
        <v>5.79006350392229E-3</v>
      </c>
      <c r="L16" s="11">
        <v>169.23333333333335</v>
      </c>
      <c r="M16" s="17">
        <f t="shared" si="4"/>
        <v>-2.7580923194790174E-2</v>
      </c>
      <c r="N16" s="11">
        <v>172.33333333333334</v>
      </c>
      <c r="O16" s="17">
        <f t="shared" si="5"/>
        <v>-2.3053665910808745E-2</v>
      </c>
      <c r="P16" s="11">
        <v>164.9</v>
      </c>
      <c r="Q16" s="17">
        <f t="shared" si="6"/>
        <v>3.4720769713449055E-2</v>
      </c>
      <c r="R16" s="11">
        <v>175.79999999999998</v>
      </c>
      <c r="S16" s="17">
        <f t="shared" si="7"/>
        <v>1.2478402764446096E-2</v>
      </c>
      <c r="T16" s="11">
        <v>122.93333333333334</v>
      </c>
      <c r="U16" s="17">
        <f t="shared" si="8"/>
        <v>1.0964912280701714E-2</v>
      </c>
      <c r="V16" s="11">
        <v>216.96666666666667</v>
      </c>
      <c r="W16" s="17">
        <f t="shared" si="9"/>
        <v>2.310594152782133E-2</v>
      </c>
      <c r="X16" s="11">
        <v>172.66666666666666</v>
      </c>
      <c r="Y16" s="17">
        <f t="shared" si="10"/>
        <v>2.7100271002708483E-3</v>
      </c>
      <c r="Z16" s="11">
        <v>194.33333333333334</v>
      </c>
      <c r="AA16" s="17">
        <f t="shared" si="11"/>
        <v>3.4423407917384802E-3</v>
      </c>
      <c r="AB16" s="11">
        <v>179.66666666666666</v>
      </c>
      <c r="AC16" s="17">
        <f t="shared" si="12"/>
        <v>6.5359477124182479E-3</v>
      </c>
      <c r="AD16" s="11">
        <v>201.70000000000002</v>
      </c>
      <c r="AE16" s="17">
        <f t="shared" si="13"/>
        <v>2.4850894632206756E-3</v>
      </c>
    </row>
    <row r="17" spans="2:31" x14ac:dyDescent="0.3">
      <c r="B17" s="3"/>
      <c r="C17" s="3"/>
      <c r="D17" s="3"/>
      <c r="E17" s="31">
        <f>AVERAGE(E6:E16)</f>
        <v>1.0281553406300038E-2</v>
      </c>
      <c r="F17" s="3"/>
      <c r="G17" s="30">
        <f>AVERAGE(G6:G16)</f>
        <v>-1.9255338965875979E-3</v>
      </c>
      <c r="H17" s="3"/>
      <c r="I17" s="30">
        <f>AVERAGE(I6:I16)</f>
        <v>2.2804651354773522E-3</v>
      </c>
      <c r="J17" s="3"/>
      <c r="K17" s="30">
        <f>AVERAGE(K6:K16)</f>
        <v>7.2131565076275937E-3</v>
      </c>
      <c r="L17" s="3"/>
      <c r="M17" s="30">
        <f>AVERAGE(M6:M16)</f>
        <v>-1.4607961508236794E-2</v>
      </c>
      <c r="N17" s="3"/>
      <c r="O17" s="30">
        <f>AVERAGE(O6:O16)</f>
        <v>1.7787799626166419E-3</v>
      </c>
      <c r="P17" s="3"/>
      <c r="Q17" s="30">
        <f>AVERAGE(Q6:Q16)</f>
        <v>-1.0022907684667997E-2</v>
      </c>
      <c r="R17" s="3"/>
      <c r="S17" s="30">
        <f>AVERAGE(S6:S16)</f>
        <v>6.2621479075617541E-3</v>
      </c>
      <c r="T17" s="3"/>
      <c r="U17" s="30">
        <f>AVERAGE(U6:U16)</f>
        <v>2.1143572992364666E-3</v>
      </c>
      <c r="V17" s="3"/>
      <c r="W17" s="30">
        <f>AVERAGE(W6:W16)</f>
        <v>1.3869654659348009E-2</v>
      </c>
      <c r="X17" s="3"/>
      <c r="Y17" s="30">
        <f>AVERAGE(Y6:Y16)</f>
        <v>3.0024988622732798E-3</v>
      </c>
      <c r="Z17" s="3"/>
      <c r="AA17" s="30">
        <f>AVERAGE(AA6:AA16)</f>
        <v>4.9657931485288668E-3</v>
      </c>
      <c r="AB17" s="3"/>
      <c r="AC17" s="30">
        <f>AVERAGE(AC6:AC16)</f>
        <v>2.1411488970973151E-3</v>
      </c>
      <c r="AD17" s="3"/>
      <c r="AE17" s="30">
        <f>AVERAGE(AE6:AE16)</f>
        <v>2.9993781033776507E-3</v>
      </c>
    </row>
    <row r="18" spans="2:31" x14ac:dyDescent="0.3">
      <c r="E18" s="14"/>
    </row>
    <row r="23" spans="2:31" x14ac:dyDescent="0.3">
      <c r="E23" s="32" t="s">
        <v>213</v>
      </c>
      <c r="F23" s="32" t="s">
        <v>204</v>
      </c>
    </row>
    <row r="24" spans="2:31" x14ac:dyDescent="0.3">
      <c r="E24" s="3" t="s">
        <v>215</v>
      </c>
      <c r="F24" s="19">
        <v>1.3869654659348009E-2</v>
      </c>
    </row>
    <row r="25" spans="2:31" x14ac:dyDescent="0.3">
      <c r="E25" s="3" t="s">
        <v>214</v>
      </c>
      <c r="F25" s="19">
        <v>1.0281553406300038E-2</v>
      </c>
    </row>
    <row r="26" spans="2:31" x14ac:dyDescent="0.3">
      <c r="E26" s="3" t="s">
        <v>216</v>
      </c>
      <c r="F26" s="19">
        <v>7.2131565076275937E-3</v>
      </c>
    </row>
    <row r="27" spans="2:31" x14ac:dyDescent="0.3">
      <c r="E27" s="3" t="s">
        <v>217</v>
      </c>
      <c r="F27" s="19">
        <v>6.2621479075617541E-3</v>
      </c>
    </row>
    <row r="28" spans="2:31" x14ac:dyDescent="0.3">
      <c r="E28" s="3" t="s">
        <v>218</v>
      </c>
      <c r="F28" s="19">
        <v>4.9657931485288668E-3</v>
      </c>
    </row>
    <row r="29" spans="2:31" x14ac:dyDescent="0.3">
      <c r="E29" s="3" t="s">
        <v>219</v>
      </c>
      <c r="F29" s="19">
        <v>3.0024988622732798E-3</v>
      </c>
    </row>
    <row r="30" spans="2:31" x14ac:dyDescent="0.3">
      <c r="E30" s="3" t="s">
        <v>220</v>
      </c>
      <c r="F30" s="19">
        <v>2.9993781033776507E-3</v>
      </c>
    </row>
    <row r="31" spans="2:31" x14ac:dyDescent="0.3">
      <c r="E31" s="3" t="s">
        <v>221</v>
      </c>
      <c r="F31" s="19">
        <v>2.2804651354773522E-3</v>
      </c>
    </row>
    <row r="32" spans="2:31" x14ac:dyDescent="0.3">
      <c r="E32" s="3" t="s">
        <v>222</v>
      </c>
      <c r="F32" s="19">
        <v>2.1411488970973151E-3</v>
      </c>
    </row>
    <row r="33" spans="5:10" x14ac:dyDescent="0.3">
      <c r="E33" s="3" t="s">
        <v>223</v>
      </c>
      <c r="F33" s="19">
        <v>2.1143572992364666E-3</v>
      </c>
    </row>
    <row r="34" spans="5:10" x14ac:dyDescent="0.3">
      <c r="E34" s="3" t="s">
        <v>224</v>
      </c>
      <c r="F34" s="19">
        <v>1.7787799626166419E-3</v>
      </c>
    </row>
    <row r="35" spans="5:10" x14ac:dyDescent="0.3">
      <c r="E35" s="3" t="s">
        <v>225</v>
      </c>
      <c r="F35" s="19">
        <v>-1.9255338965875979E-3</v>
      </c>
    </row>
    <row r="36" spans="5:10" x14ac:dyDescent="0.3">
      <c r="E36" s="3" t="s">
        <v>226</v>
      </c>
      <c r="F36" s="19">
        <v>-1.0022907684667997E-2</v>
      </c>
    </row>
    <row r="37" spans="5:10" x14ac:dyDescent="0.3">
      <c r="E37" s="3" t="s">
        <v>227</v>
      </c>
      <c r="F37" s="19">
        <v>-1.4607961508236794E-2</v>
      </c>
    </row>
    <row r="40" spans="5:10" ht="29.4" customHeight="1" x14ac:dyDescent="0.3">
      <c r="E40" s="63" t="s">
        <v>253</v>
      </c>
      <c r="F40" s="63"/>
      <c r="G40" s="63"/>
      <c r="H40" s="63"/>
      <c r="I40" s="63"/>
      <c r="J40" s="63"/>
    </row>
  </sheetData>
  <sortState xmlns:xlrd2="http://schemas.microsoft.com/office/spreadsheetml/2017/richdata2" ref="E24:F37">
    <sortCondition descending="1" ref="F24:F37"/>
  </sortState>
  <mergeCells count="1">
    <mergeCell ref="E40:J4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a 8 4 1 8 5 - 8 c 5 b - 4 c 8 8 - 9 d 9 4 - 0 1 1 6 c 5 0 1 a 5 0 f "   x m l n s = " h t t p : / / s c h e m a s . m i c r o s o f t . c o m / D a t a M a s h u p " > A A A A A G Q F A A B Q S w M E F A A C A A g A H G + W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H G +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l l g c l Q W n X g I A A D c L A A A T A B w A R m 9 y b X V s Y X M v U 2 V j d G l v b j E u b S C i G A A o o B Q A A A A A A A A A A A A A A A A A A A A A A A A A A A D t V E 1 v 0 0 A Q v U f K f 1 i 5 l 0 Q y E U m B A y i H y m l o D 0 A g L R J q U L R Z T + x V 1 z v W f i S t q v 5 3 Z u 1 A K 9 g Q c e A W H + x k 5 s 3 s z O y b Z 0 E 4 i Z r N 2 + / w X b f T 7 d i S G 8 j Z S X K m 1 P J S 5 5 K H N 9 w t r 2 u H y 7 P a S D U 6 Z b 1 h P 2 F j p s B 1 O 4 y e O X o j g C y Z 3 Q w m K H w F 2 v W m U s E g Q + 3 o j + 0 l 2 d v F t Q V j F 0 r W l i 8 m u N U K e W 4 X h 4 4 a C L t J + u n N B J S s p A M z T t I k Z R k q X 2 k 7 P n 2 Z s n M t M J e 6 G A 9 H r 0 c p + + z R w d z d K x g / / R x 8 R A 3 f + 2 l b 8 k k y M 1 i R L 2 c X w H O q K 3 R 0 x V c E 3 H l 2 9 l 7 b X c p u d n a q d y 6 4 4 s a O n f H P U 2 Y l 1 w V l v L q v 4 S n d l e H a r t F U b c X B a X u R 8 9 O H h y R c B h r q z h G K O b h z j y l 7 S L 4 B D 8 Z L 7 d 6 8 G o Q E j f U D z b b 8 A 5 u B A a 4 s 4 z p n t c H c C 2 d / g r S v V m D a Y O C u w a y l L S P + 8 6 K I R U l 1 e y j z J 7 k 7 f c 2 j / q n x M u r 4 C g W 4 M L K Y c + a V h Y N d z X 3 B T Q M i 4 q 1 b Z o O 5 j y F r K a I H E U 1 e c C W w R C U F W 8 E G D C / i J R m o m 3 W p w s B T Z j U X t + G 7 B X C W g R O D W P u I e V P h X 1 N z T U Z c c S G w A U v t 8 E 4 K r q N t Z w p d S f y P H + e 2 L X 3 2 R b W X t R 9 3 g d 4 + S / 6 L a V M P q o l V s i j d n k C g O e a s o K b b y y M J 2 O y Z P C 2 C c j E u N h t U o 2 k J K 7 C q v K Z Z h M u N o L + A o A 1 o t C 3 A e U V F B E G K k Z x 4 t C / N j H Y S N V d M 0 B 0 3 m W A d G B V d J m k F K M U 1 U M c R / 3 s g F l I q G Q T u N / 9 j v 9 u R O i o h / y L J o 6 M k H y X 5 K M l H S T 5 K 8 n + V 5 B 9 Q S w E C L Q A U A A I A C A A c b 5 Z Y D t w T v 6 Q A A A D 2 A A A A E g A A A A A A A A A A A A A A A A A A A A A A Q 2 9 u Z m l n L 1 B h Y 2 t h Z 2 U u e G 1 s U E s B A i 0 A F A A C A A g A H G + W W A / K 6 a u k A A A A 6 Q A A A B M A A A A A A A A A A A A A A A A A 8 A A A A F t D b 2 5 0 Z W 5 0 X 1 R 5 c G V z X S 5 4 b W x Q S w E C L Q A U A A I A C A A c b 5 Z Y H J U F p 1 4 C A A A 3 C w A A E w A A A A A A A A A A A A A A A A D h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Q w A A A A A A A A R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O W Y 5 Z W V l L W Y 5 Y z A t N D l l Z S 1 h M z Y 2 L T A 5 Z m M y Y z l m M j Q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S W 5 k a W F f S W 5 k Z X h f V X B 0 b 1 9 B c H J p b D I z X 1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N l c m V h b H M g Y W 5 k I H B y b 2 R 1 Y 3 R z L D N 9 J n F 1 b 3 Q 7 L C Z x d W 9 0 O 1 N l Y 3 R p b 2 4 x L 0 F s b F 9 J b m R p Y V 9 J b m R l e F 9 V c H R v X 0 F w c m l s M j M g K D E p L 0 F 1 d G 9 S Z W 1 v d m V k Q 2 9 s d W 1 u c z E u e 0 1 l Y X Q g Y W 5 k I G Z p c 2 g s N H 0 m c X V v d D s s J n F 1 b 3 Q 7 U 2 V j d G l v b j E v Q W x s X 0 l u Z G l h X 0 l u Z G V 4 X 1 V w d G 9 f Q X B y a W w y M y A o M S k v Q X V 0 b 1 J l b W 9 2 Z W R D b 2 x 1 b W 5 z M S 5 7 R W d n L D V 9 J n F 1 b 3 Q 7 L C Z x d W 9 0 O 1 N l Y 3 R p b 2 4 x L 0 F s b F 9 J b m R p Y V 9 J b m R l e F 9 V c H R v X 0 F w c m l s M j M g K D E p L 0 F 1 d G 9 S Z W 1 v d m V k Q 2 9 s d W 1 u c z E u e 0 1 p b G s g Y W 5 k I H B y b 2 R 1 Y 3 R z L D Z 9 J n F 1 b 3 Q 7 L C Z x d W 9 0 O 1 N l Y 3 R p b 2 4 x L 0 F s b F 9 J b m R p Y V 9 J b m R l e F 9 V c H R v X 0 F w c m l s M j M g K D E p L 0 F 1 d G 9 S Z W 1 v d m V k Q 2 9 s d W 1 u c z E u e 0 9 p b H M g Y W 5 k I G Z h d H M s N 3 0 m c X V v d D s s J n F 1 b 3 Q 7 U 2 V j d G l v b j E v Q W x s X 0 l u Z G l h X 0 l u Z G V 4 X 1 V w d G 9 f Q X B y a W w y M y A o M S k v Q X V 0 b 1 J l b W 9 2 Z W R D b 2 x 1 b W 5 z M S 5 7 R n J 1 a X R z L D h 9 J n F 1 b 3 Q 7 L C Z x d W 9 0 O 1 N l Y 3 R p b 2 4 x L 0 F s b F 9 J b m R p Y V 9 J b m R l e F 9 V c H R v X 0 F w c m l s M j M g K D E p L 0 F 1 d G 9 S Z W 1 v d m V k Q 2 9 s d W 1 u c z E u e 1 Z l Z 2 V 0 Y W J s Z X M s O X 0 m c X V v d D s s J n F 1 b 3 Q 7 U 2 V j d G l v b j E v Q W x s X 0 l u Z G l h X 0 l u Z G V 4 X 1 V w d G 9 f Q X B y a W w y M y A o M S k v Q X V 0 b 1 J l b W 9 2 Z W R D b 2 x 1 b W 5 z M S 5 7 U H V s c 2 V z I G F u Z C B w c m 9 k d W N 0 c y w x M H 0 m c X V v d D s s J n F 1 b 3 Q 7 U 2 V j d G l v b j E v Q W x s X 0 l u Z G l h X 0 l u Z G V 4 X 1 V w d G 9 f Q X B y a W w y M y A o M S k v Q X V 0 b 1 J l b W 9 2 Z W R D b 2 x 1 b W 5 z M S 5 7 U 3 V n Y X I g Y W 5 k I E N v b m Z l Y 3 R p b 2 5 l c n k s M T F 9 J n F 1 b 3 Q 7 L C Z x d W 9 0 O 1 N l Y 3 R p b 2 4 x L 0 F s b F 9 J b m R p Y V 9 J b m R l e F 9 V c H R v X 0 F w c m l s M j M g K D E p L 0 F 1 d G 9 S Z W 1 v d m V k Q 2 9 s d W 1 u c z E u e 1 N w a W N l c y w x M n 0 m c X V v d D s s J n F 1 b 3 Q 7 U 2 V j d G l v b j E v Q W x s X 0 l u Z G l h X 0 l u Z G V 4 X 1 V w d G 9 f Q X B y a W w y M y A o M S k v Q X V 0 b 1 J l b W 9 2 Z W R D b 2 x 1 b W 5 z M S 5 7 T m 9 u L W F s Y 2 9 o b 2 x p Y y B i Z X Z l c m F n Z X M s M T N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I C g x K S 9 B d X R v U m V t b 3 Z l Z E N v b H V t b n M x L n t G b 2 9 k I G F u Z C B i Z X Z l c m F n Z X M s M T V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Z 9 J n F 1 b 3 Q 7 L C Z x d W 9 0 O 1 N l Y 3 R p b 2 4 x L 0 F s b F 9 J b m R p Y V 9 J b m R l e F 9 V c H R v X 0 F w c m l s M j M g K D E p L 0 F 1 d G 9 S Z W 1 v d m V k Q 2 9 s d W 1 u c z E u e 0 N s b 3 R o a W 5 n L D E 3 f S Z x d W 9 0 O y w m c X V v d D t T Z W N 0 a W 9 u M S 9 B b G x f S W 5 k a W F f S W 5 k Z X h f V X B 0 b 1 9 B c H J p b D I z I C g x K S 9 B d X R v U m V t b 3 Z l Z E N v b H V t b n M x L n t G b 2 9 0 d 2 V h c i w x O H 0 m c X V v d D s s J n F 1 b 3 Q 7 U 2 V j d G l v b j E v Q W x s X 0 l u Z G l h X 0 l u Z G V 4 X 1 V w d G 9 f Q X B y a W w y M y A o M S k v Q X V 0 b 1 J l b W 9 2 Z W R D b 2 x 1 b W 5 z M S 5 7 Q 2 x v d G h p b m c g Y W 5 k I G Z v b 3 R 3 Z W F y L D E 5 f S Z x d W 9 0 O y w m c X V v d D t T Z W N 0 a W 9 u M S 9 B b G x f S W 5 k a W F f S W 5 k Z X h f V X B 0 b 1 9 B c H J p b D I z I C g x K S 9 B d X R v U m V t b 3 Z l Z E N v b H V t b n M x L n t I b 3 V z a W 5 n L D I w f S Z x d W 9 0 O y w m c X V v d D t T Z W N 0 a W 9 u M S 9 B b G x f S W 5 k a W F f S W 5 k Z X h f V X B 0 b 1 9 B c H J p b D I z I C g x K S 9 B d X R v U m V t b 3 Z l Z E N v b H V t b n M x L n t G d W V s I G F u Z C B s a W d o d C w y M X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S k v Q X V 0 b 1 J l b W 9 2 Z W R D b 2 x 1 b W 5 z M S 5 7 S G V h b H R o L D I z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E p L 0 F 1 d G 9 S Z W 1 v d m V k Q 2 9 s d W 1 u c z E u e 1 J l Y 3 J l Y X R p b 2 4 g Y W 5 k I G F t d X N l b W V u d C w y N X 0 m c X V v d D s s J n F 1 b 3 Q 7 U 2 V j d G l v b j E v Q W x s X 0 l u Z G l h X 0 l u Z G V 4 X 1 V w d G 9 f Q X B y a W w y M y A o M S k v Q X V 0 b 1 J l b W 9 2 Z W R D b 2 x 1 b W 5 z M S 5 7 R W R 1 Y 2 F 0 a W 9 u L D I 2 f S Z x d W 9 0 O y w m c X V v d D t T Z W N 0 a W 9 u M S 9 B b G x f S W 5 k a W F f S W 5 k Z X h f V X B 0 b 1 9 B c H J p b D I z I C g x K S 9 B d X R v U m V t b 3 Z l Z E N v b H V t b n M x L n t Q Z X J z b 2 5 h b C B j Y X J l I G F u Z C B l Z m Z l Y 3 R z L D I 3 f S Z x d W 9 0 O y w m c X V v d D t T Z W N 0 a W 9 u M S 9 B b G x f S W 5 k a W F f S W 5 k Z X h f V X B 0 b 1 9 B c H J p b D I z I C g x K S 9 B d X R v U m V t b 3 Z l Z E N v b H V t b n M x L n t N a X N j Z W x s Y W 5 l b 3 V z L D I 4 f S Z x d W 9 0 O y w m c X V v d D t T Z W N 0 a W 9 u M S 9 B b G x f S W 5 k a W F f S W 5 k Z X h f V X B 0 b 1 9 B c H J p b D I z I C g x K S 9 B d X R v U m V t b 3 Z l Z E N v b H V t b n M x L n t H Z W 5 l c m F s I G l u Z G V 4 L D I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D b 2 x 1 b W 5 U e X B l c y I g V m F s d W U 9 I n N C Z 0 1 H Q l F V R k J R V U Z C U V V G Q l F V R k J R V U Z C U V V H Q l F V R k J R V U Z C U V V G I i A v P j x F b n R y e S B U e X B l P S J G a W x s T G F z d F V w Z G F 0 Z W Q i I F Z h b H V l P S J k M j A y N C 0 w N C 0 y M l Q w O D o y N j o 1 N C 4 3 M z A x N T Y 1 W i I g L z 4 8 R W 5 0 c n k g V H l w Z T 0 i R m l s b E V y c m 9 y Q 2 9 1 b n Q i I F Z h b H V l P S J s N i I g L z 4 8 R W 5 0 c n k g V H l w Z T 0 i R m l s b E V y c m 9 y Q 2 9 k Z S I g V m F s d W U 9 I n N V b m t u b 3 d u I i A v P j x F b n R y e S B U e X B l P S J G a W x s Q 2 9 1 b n Q i I F Z h b H V l P S J s M z c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M 4 M z k z Y 2 Y t M G V h Y y 0 0 N G J k L T l j Y 2 E t N 2 Q 4 M D J m O W N k N W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9 J b m R p Y V 9 J b m R l e F 9 V c H R v X 0 F w c m l s M j N f X z E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y K S 9 B d X R v U m V t b 3 Z l Z E N v b H V t b n M x L n t T Z W N 0 b 3 I s M H 0 m c X V v d D s s J n F 1 b 3 Q 7 U 2 V j d G l v b j E v Q W x s X 0 l u Z G l h X 0 l u Z G V 4 X 1 V w d G 9 f Q X B y a W w y M y A o M i k v Q X V 0 b 1 J l b W 9 2 Z W R D b 2 x 1 b W 5 z M S 5 7 W W V h c i w x f S Z x d W 9 0 O y w m c X V v d D t T Z W N 0 a W 9 u M S 9 B b G x f S W 5 k a W F f S W 5 k Z X h f V X B 0 b 1 9 B c H J p b D I z I C g y K S 9 B d X R v U m V t b 3 Z l Z E N v b H V t b n M x L n t N b 2 5 0 a C w y f S Z x d W 9 0 O y w m c X V v d D t T Z W N 0 a W 9 u M S 9 B b G x f S W 5 k a W F f S W 5 k Z X h f V X B 0 b 1 9 B c H J p b D I z I C g y K S 9 B d X R v U m V t b 3 Z l Z E N v b H V t b n M x L n t D Z X J l Y W x z I G F u Z C B w c m 9 k d W N 0 c y w z f S Z x d W 9 0 O y w m c X V v d D t T Z W N 0 a W 9 u M S 9 B b G x f S W 5 k a W F f S W 5 k Z X h f V X B 0 b 1 9 B c H J p b D I z I C g y K S 9 B d X R v U m V t b 3 Z l Z E N v b H V t b n M x L n t N Z W F 0 I G F u Z C B m a X N o L D R 9 J n F 1 b 3 Q 7 L C Z x d W 9 0 O 1 N l Y 3 R p b 2 4 x L 0 F s b F 9 J b m R p Y V 9 J b m R l e F 9 V c H R v X 0 F w c m l s M j M g K D I p L 0 F 1 d G 9 S Z W 1 v d m V k Q 2 9 s d W 1 u c z E u e 0 V n Z y w 1 f S Z x d W 9 0 O y w m c X V v d D t T Z W N 0 a W 9 u M S 9 B b G x f S W 5 k a W F f S W 5 k Z X h f V X B 0 b 1 9 B c H J p b D I z I C g y K S 9 B d X R v U m V t b 3 Z l Z E N v b H V t b n M x L n t N a W x r I G F u Z C B w c m 9 k d W N 0 c y w 2 f S Z x d W 9 0 O y w m c X V v d D t T Z W N 0 a W 9 u M S 9 B b G x f S W 5 k a W F f S W 5 k Z X h f V X B 0 b 1 9 B c H J p b D I z I C g y K S 9 B d X R v U m V t b 3 Z l Z E N v b H V t b n M x L n t P a W x z I G F u Z C B m Y X R z L D d 9 J n F 1 b 3 Q 7 L C Z x d W 9 0 O 1 N l Y 3 R p b 2 4 x L 0 F s b F 9 J b m R p Y V 9 J b m R l e F 9 V c H R v X 0 F w c m l s M j M g K D I p L 0 F 1 d G 9 S Z W 1 v d m V k Q 2 9 s d W 1 u c z E u e 0 Z y d W l 0 c y w 4 f S Z x d W 9 0 O y w m c X V v d D t T Z W N 0 a W 9 u M S 9 B b G x f S W 5 k a W F f S W 5 k Z X h f V X B 0 b 1 9 B c H J p b D I z I C g y K S 9 B d X R v U m V t b 3 Z l Z E N v b H V t b n M x L n t W Z W d l d G F i b G V z L D l 9 J n F 1 b 3 Q 7 L C Z x d W 9 0 O 1 N l Y 3 R p b 2 4 x L 0 F s b F 9 J b m R p Y V 9 J b m R l e F 9 V c H R v X 0 F w c m l s M j M g K D I p L 0 F 1 d G 9 S Z W 1 v d m V k Q 2 9 s d W 1 u c z E u e 1 B 1 b H N l c y B h b m Q g c H J v Z H V j d H M s M T B 9 J n F 1 b 3 Q 7 L C Z x d W 9 0 O 1 N l Y 3 R p b 2 4 x L 0 F s b F 9 J b m R p Y V 9 J b m R l e F 9 V c H R v X 0 F w c m l s M j M g K D I p L 0 F 1 d G 9 S Z W 1 v d m V k Q 2 9 s d W 1 u c z E u e 1 N 1 Z 2 F y I G F u Z C B D b 2 5 m Z W N 0 a W 9 u Z X J 5 L D E x f S Z x d W 9 0 O y w m c X V v d D t T Z W N 0 a W 9 u M S 9 B b G x f S W 5 k a W F f S W 5 k Z X h f V X B 0 b 1 9 B c H J p b D I z I C g y K S 9 B d X R v U m V t b 3 Z l Z E N v b H V t b n M x L n t T c G l j Z X M s M T J 9 J n F 1 b 3 Q 7 L C Z x d W 9 0 O 1 N l Y 3 R p b 2 4 x L 0 F s b F 9 J b m R p Y V 9 J b m R l e F 9 V c H R v X 0 F w c m l s M j M g K D I p L 0 F 1 d G 9 S Z W 1 v d m V k Q 2 9 s d W 1 u c z E u e 0 5 v b i 1 h b G N v a G 9 s a W M g Y m V 2 Z X J h Z 2 V z L D E z f S Z x d W 9 0 O y w m c X V v d D t T Z W N 0 a W 9 u M S 9 B b G x f S W 5 k a W F f S W 5 k Z X h f V X B 0 b 1 9 B c H J p b D I z I C g y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i k v Q X V 0 b 1 J l b W 9 2 Z W R D b 2 x 1 b W 5 z M S 5 7 R m 9 v Z C B h b m Q g Y m V 2 Z X J h Z 2 V z L D E 1 f S Z x d W 9 0 O y w m c X V v d D t T Z W N 0 a W 9 u M S 9 B b G x f S W 5 k a W F f S W 5 k Z X h f V X B 0 b 1 9 B c H J p b D I z I C g y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y K S 9 B d X R v U m V t b 3 Z l Z E N v b H V t b n M x L n t D b G 9 0 a G l u Z y w x N 3 0 m c X V v d D s s J n F 1 b 3 Q 7 U 2 V j d G l v b j E v Q W x s X 0 l u Z G l h X 0 l u Z G V 4 X 1 V w d G 9 f Q X B y a W w y M y A o M i k v Q X V 0 b 1 J l b W 9 2 Z W R D b 2 x 1 b W 5 z M S 5 7 R m 9 v d H d l Y X I s M T h 9 J n F 1 b 3 Q 7 L C Z x d W 9 0 O 1 N l Y 3 R p b 2 4 x L 0 F s b F 9 J b m R p Y V 9 J b m R l e F 9 V c H R v X 0 F w c m l s M j M g K D I p L 0 F 1 d G 9 S Z W 1 v d m V k Q 2 9 s d W 1 u c z E u e 0 N s b 3 R o a W 5 n I G F u Z C B m b 2 9 0 d 2 V h c i w x O X 0 m c X V v d D s s J n F 1 b 3 Q 7 U 2 V j d G l v b j E v Q W x s X 0 l u Z G l h X 0 l u Z G V 4 X 1 V w d G 9 f Q X B y a W w y M y A o M i k v Q X V 0 b 1 J l b W 9 2 Z W R D b 2 x 1 b W 5 z M S 5 7 S G 9 1 c 2 l u Z y w y M H 0 m c X V v d D s s J n F 1 b 3 Q 7 U 2 V j d G l v b j E v Q W x s X 0 l u Z G l h X 0 l u Z G V 4 X 1 V w d G 9 f Q X B y a W w y M y A o M i k v Q X V 0 b 1 J l b W 9 2 Z W R D b 2 x 1 b W 5 z M S 5 7 R n V l b C B h b m Q g b G l n a H Q s M j F 9 J n F 1 b 3 Q 7 L C Z x d W 9 0 O 1 N l Y 3 R p b 2 4 x L 0 F s b F 9 J b m R p Y V 9 J b m R l e F 9 V c H R v X 0 F w c m l s M j M g K D I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I p L 0 F 1 d G 9 S Z W 1 v d m V k Q 2 9 s d W 1 u c z E u e 0 h l Y W x 0 a C w y M 3 0 m c X V v d D s s J n F 1 b 3 Q 7 U 2 V j d G l v b j E v Q W x s X 0 l u Z G l h X 0 l u Z G V 4 X 1 V w d G 9 f Q X B y a W w y M y A o M i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y K S 9 B d X R v U m V t b 3 Z l Z E N v b H V t b n M x L n t S Z W N y Z W F 0 a W 9 u I G F u Z C B h b X V z Z W 1 l b n Q s M j V 9 J n F 1 b 3 Q 7 L C Z x d W 9 0 O 1 N l Y 3 R p b 2 4 x L 0 F s b F 9 J b m R p Y V 9 J b m R l e F 9 V c H R v X 0 F w c m l s M j M g K D I p L 0 F 1 d G 9 S Z W 1 v d m V k Q 2 9 s d W 1 u c z E u e 0 V k d W N h d G l v b i w y N n 0 m c X V v d D s s J n F 1 b 3 Q 7 U 2 V j d G l v b j E v Q W x s X 0 l u Z G l h X 0 l u Z G V 4 X 1 V w d G 9 f Q X B y a W w y M y A o M i k v Q X V 0 b 1 J l b W 9 2 Z W R D b 2 x 1 b W 5 z M S 5 7 U G V y c 2 9 u Y W w g Y 2 F y Z S B h b m Q g Z W Z m Z W N 0 c y w y N 3 0 m c X V v d D s s J n F 1 b 3 Q 7 U 2 V j d G l v b j E v Q W x s X 0 l u Z G l h X 0 l u Z G V 4 X 1 V w d G 9 f Q X B y a W w y M y A o M i k v Q X V 0 b 1 J l b W 9 2 Z W R D b 2 x 1 b W 5 z M S 5 7 T W l z Y 2 V s b G F u Z W 9 1 c y w y O H 0 m c X V v d D s s J n F 1 b 3 Q 7 U 2 V j d G l v b j E v Q W x s X 0 l u Z G l h X 0 l u Z G V 4 X 1 V w d G 9 f Q X B y a W w y M y A o M i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I p L 0 F 1 d G 9 S Z W 1 v d m V k Q 2 9 s d W 1 u c z E u e 1 N l Y 3 R v c i w w f S Z x d W 9 0 O y w m c X V v d D t T Z W N 0 a W 9 u M S 9 B b G x f S W 5 k a W F f S W 5 k Z X h f V X B 0 b 1 9 B c H J p b D I z I C g y K S 9 B d X R v U m V t b 3 Z l Z E N v b H V t b n M x L n t Z Z W F y L D F 9 J n F 1 b 3 Q 7 L C Z x d W 9 0 O 1 N l Y 3 R p b 2 4 x L 0 F s b F 9 J b m R p Y V 9 J b m R l e F 9 V c H R v X 0 F w c m l s M j M g K D I p L 0 F 1 d G 9 S Z W 1 v d m V k Q 2 9 s d W 1 u c z E u e 0 1 v b n R o L D J 9 J n F 1 b 3 Q 7 L C Z x d W 9 0 O 1 N l Y 3 R p b 2 4 x L 0 F s b F 9 J b m R p Y V 9 J b m R l e F 9 V c H R v X 0 F w c m l s M j M g K D I p L 0 F 1 d G 9 S Z W 1 v d m V k Q 2 9 s d W 1 u c z E u e 0 N l c m V h b H M g Y W 5 k I H B y b 2 R 1 Y 3 R z L D N 9 J n F 1 b 3 Q 7 L C Z x d W 9 0 O 1 N l Y 3 R p b 2 4 x L 0 F s b F 9 J b m R p Y V 9 J b m R l e F 9 V c H R v X 0 F w c m l s M j M g K D I p L 0 F 1 d G 9 S Z W 1 v d m V k Q 2 9 s d W 1 u c z E u e 0 1 l Y X Q g Y W 5 k I G Z p c 2 g s N H 0 m c X V v d D s s J n F 1 b 3 Q 7 U 2 V j d G l v b j E v Q W x s X 0 l u Z G l h X 0 l u Z G V 4 X 1 V w d G 9 f Q X B y a W w y M y A o M i k v Q X V 0 b 1 J l b W 9 2 Z W R D b 2 x 1 b W 5 z M S 5 7 R W d n L D V 9 J n F 1 b 3 Q 7 L C Z x d W 9 0 O 1 N l Y 3 R p b 2 4 x L 0 F s b F 9 J b m R p Y V 9 J b m R l e F 9 V c H R v X 0 F w c m l s M j M g K D I p L 0 F 1 d G 9 S Z W 1 v d m V k Q 2 9 s d W 1 u c z E u e 0 1 p b G s g Y W 5 k I H B y b 2 R 1 Y 3 R z L D Z 9 J n F 1 b 3 Q 7 L C Z x d W 9 0 O 1 N l Y 3 R p b 2 4 x L 0 F s b F 9 J b m R p Y V 9 J b m R l e F 9 V c H R v X 0 F w c m l s M j M g K D I p L 0 F 1 d G 9 S Z W 1 v d m V k Q 2 9 s d W 1 u c z E u e 0 9 p b H M g Y W 5 k I G Z h d H M s N 3 0 m c X V v d D s s J n F 1 b 3 Q 7 U 2 V j d G l v b j E v Q W x s X 0 l u Z G l h X 0 l u Z G V 4 X 1 V w d G 9 f Q X B y a W w y M y A o M i k v Q X V 0 b 1 J l b W 9 2 Z W R D b 2 x 1 b W 5 z M S 5 7 R n J 1 a X R z L D h 9 J n F 1 b 3 Q 7 L C Z x d W 9 0 O 1 N l Y 3 R p b 2 4 x L 0 F s b F 9 J b m R p Y V 9 J b m R l e F 9 V c H R v X 0 F w c m l s M j M g K D I p L 0 F 1 d G 9 S Z W 1 v d m V k Q 2 9 s d W 1 u c z E u e 1 Z l Z 2 V 0 Y W J s Z X M s O X 0 m c X V v d D s s J n F 1 b 3 Q 7 U 2 V j d G l v b j E v Q W x s X 0 l u Z G l h X 0 l u Z G V 4 X 1 V w d G 9 f Q X B y a W w y M y A o M i k v Q X V 0 b 1 J l b W 9 2 Z W R D b 2 x 1 b W 5 z M S 5 7 U H V s c 2 V z I G F u Z C B w c m 9 k d W N 0 c y w x M H 0 m c X V v d D s s J n F 1 b 3 Q 7 U 2 V j d G l v b j E v Q W x s X 0 l u Z G l h X 0 l u Z G V 4 X 1 V w d G 9 f Q X B y a W w y M y A o M i k v Q X V 0 b 1 J l b W 9 2 Z W R D b 2 x 1 b W 5 z M S 5 7 U 3 V n Y X I g Y W 5 k I E N v b m Z l Y 3 R p b 2 5 l c n k s M T F 9 J n F 1 b 3 Q 7 L C Z x d W 9 0 O 1 N l Y 3 R p b 2 4 x L 0 F s b F 9 J b m R p Y V 9 J b m R l e F 9 V c H R v X 0 F w c m l s M j M g K D I p L 0 F 1 d G 9 S Z W 1 v d m V k Q 2 9 s d W 1 u c z E u e 1 N w a W N l c y w x M n 0 m c X V v d D s s J n F 1 b 3 Q 7 U 2 V j d G l v b j E v Q W x s X 0 l u Z G l h X 0 l u Z G V 4 X 1 V w d G 9 f Q X B y a W w y M y A o M i k v Q X V 0 b 1 J l b W 9 2 Z W R D b 2 x 1 b W 5 z M S 5 7 T m 9 u L W F s Y 2 9 o b 2 x p Y y B i Z X Z l c m F n Z X M s M T N 9 J n F 1 b 3 Q 7 L C Z x d W 9 0 O 1 N l Y 3 R p b 2 4 x L 0 F s b F 9 J b m R p Y V 9 J b m R l e F 9 V c H R v X 0 F w c m l s M j M g K D I p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I C g y K S 9 B d X R v U m V t b 3 Z l Z E N v b H V t b n M x L n t G b 2 9 k I G F u Z C B i Z X Z l c m F n Z X M s M T V 9 J n F 1 b 3 Q 7 L C Z x d W 9 0 O 1 N l Y 3 R p b 2 4 x L 0 F s b F 9 J b m R p Y V 9 J b m R l e F 9 V c H R v X 0 F w c m l s M j M g K D I p L 0 F 1 d G 9 S Z W 1 v d m V k Q 2 9 s d W 1 u c z E u e 1 B h b i w g d G 9 i Y W N j b y B h b m Q g a W 5 0 b 3 h p Y 2 F u d H M s M T Z 9 J n F 1 b 3 Q 7 L C Z x d W 9 0 O 1 N l Y 3 R p b 2 4 x L 0 F s b F 9 J b m R p Y V 9 J b m R l e F 9 V c H R v X 0 F w c m l s M j M g K D I p L 0 F 1 d G 9 S Z W 1 v d m V k Q 2 9 s d W 1 u c z E u e 0 N s b 3 R o a W 5 n L D E 3 f S Z x d W 9 0 O y w m c X V v d D t T Z W N 0 a W 9 u M S 9 B b G x f S W 5 k a W F f S W 5 k Z X h f V X B 0 b 1 9 B c H J p b D I z I C g y K S 9 B d X R v U m V t b 3 Z l Z E N v b H V t b n M x L n t G b 2 9 0 d 2 V h c i w x O H 0 m c X V v d D s s J n F 1 b 3 Q 7 U 2 V j d G l v b j E v Q W x s X 0 l u Z G l h X 0 l u Z G V 4 X 1 V w d G 9 f Q X B y a W w y M y A o M i k v Q X V 0 b 1 J l b W 9 2 Z W R D b 2 x 1 b W 5 z M S 5 7 Q 2 x v d G h p b m c g Y W 5 k I G Z v b 3 R 3 Z W F y L D E 5 f S Z x d W 9 0 O y w m c X V v d D t T Z W N 0 a W 9 u M S 9 B b G x f S W 5 k a W F f S W 5 k Z X h f V X B 0 b 1 9 B c H J p b D I z I C g y K S 9 B d X R v U m V t b 3 Z l Z E N v b H V t b n M x L n t I b 3 V z a W 5 n L D I w f S Z x d W 9 0 O y w m c X V v d D t T Z W N 0 a W 9 u M S 9 B b G x f S W 5 k a W F f S W 5 k Z X h f V X B 0 b 1 9 B c H J p b D I z I C g y K S 9 B d X R v U m V t b 3 Z l Z E N v b H V t b n M x L n t G d W V s I G F u Z C B s a W d o d C w y M X 0 m c X V v d D s s J n F 1 b 3 Q 7 U 2 V j d G l v b j E v Q W x s X 0 l u Z G l h X 0 l u Z G V 4 X 1 V w d G 9 f Q X B y a W w y M y A o M i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i k v Q X V 0 b 1 J l b W 9 2 Z W R D b 2 x 1 b W 5 z M S 5 7 S G V h b H R o L D I z f S Z x d W 9 0 O y w m c X V v d D t T Z W N 0 a W 9 u M S 9 B b G x f S W 5 k a W F f S W 5 k Z X h f V X B 0 b 1 9 B c H J p b D I z I C g y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I p L 0 F 1 d G 9 S Z W 1 v d m V k Q 2 9 s d W 1 u c z E u e 1 J l Y 3 J l Y X R p b 2 4 g Y W 5 k I G F t d X N l b W V u d C w y N X 0 m c X V v d D s s J n F 1 b 3 Q 7 U 2 V j d G l v b j E v Q W x s X 0 l u Z G l h X 0 l u Z G V 4 X 1 V w d G 9 f Q X B y a W w y M y A o M i k v Q X V 0 b 1 J l b W 9 2 Z W R D b 2 x 1 b W 5 z M S 5 7 R W R 1 Y 2 F 0 a W 9 u L D I 2 f S Z x d W 9 0 O y w m c X V v d D t T Z W N 0 a W 9 u M S 9 B b G x f S W 5 k a W F f S W 5 k Z X h f V X B 0 b 1 9 B c H J p b D I z I C g y K S 9 B d X R v U m V t b 3 Z l Z E N v b H V t b n M x L n t Q Z X J z b 2 5 h b C B j Y X J l I G F u Z C B l Z m Z l Y 3 R z L D I 3 f S Z x d W 9 0 O y w m c X V v d D t T Z W N 0 a W 9 u M S 9 B b G x f S W 5 k a W F f S W 5 k Z X h f V X B 0 b 1 9 B c H J p b D I z I C g y K S 9 B d X R v U m V t b 3 Z l Z E N v b H V t b n M x L n t N a X N j Z W x s Y W 5 l b 3 V z L D I 4 f S Z x d W 9 0 O y w m c X V v d D t T Z W N 0 a W 9 u M S 9 B b G x f S W 5 k a W F f S W 5 k Z X h f V X B 0 b 1 9 B c H J p b D I z I C g y K S 9 B d X R v U m V t b 3 Z l Z E N v b H V t b n M x L n t H Z W 5 l c m F s I G l u Z G V 4 L D I 5 f S Z x d W 9 0 O 1 0 s J n F 1 b 3 Q 7 U m V s Y X R p b 2 5 z a G l w S W 5 m b y Z x d W 9 0 O z p b X X 0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D b 2 x 1 b W 5 U e X B l c y I g V m F s d W U 9 I n N C Z 0 1 H Q l F V R k J R V U Z C U V V G Q l F V R k J R V U Z C U V V H Q l F V R k J R V U Z C U V V G I i A v P j x F b n R y e S B U e X B l P S J G a W x s T G F z d F V w Z G F 0 Z W Q i I F Z h b H V l P S J k M j A y N C 0 w N C 0 y M l Q w O D o y N j o 1 N i 4 3 N j Y 1 O D g 1 W i I g L z 4 8 R W 5 0 c n k g V H l w Z T 0 i R m l s b E V y c m 9 y Q 2 9 1 b n Q i I F Z h b H V l P S J s N i I g L z 4 8 R W 5 0 c n k g V H l w Z T 0 i R m l s b E V y c m 9 y Q 2 9 k Z S I g V m F s d W U 9 I n N V b m t u b 3 d u I i A v P j x F b n R y e S B U e X B l P S J G a W x s Q 2 9 1 b n Q i I F Z h b H V l P S J s M z c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X / D P C 0 h N j b 5 g / s P U L T U A A A A A A g A A A A A A E G Y A A A A B A A A g A A A A h Z 8 j P t z d 9 r Y x P + P C 3 v y V Z K I Y l V H 3 y v n K E 7 w x K 7 B N G v k A A A A A D o A A A A A C A A A g A A A A A I k Z Z J E M 7 c V q C r 5 n V D w 0 n p q d l a X d Z o z l O E A V q 5 r t P J x Q A A A A j k + t c i y X O p 9 L m R l V / Q o o 3 8 X l P + D 0 6 y 0 1 W Y 0 9 2 w Z v 3 w E f H v C s I Y s D 2 f t x Q p Q J 2 q T Y Y l Q 8 l d Y j 4 r k 7 V 7 m M R / m b X N p l y n 2 k 7 h 6 B j S q 0 p r A o z g Z A A A A A 3 I X U W x W n E 3 P 9 d H E e 3 y 9 Z 4 g x R a u B 9 e q a P v 6 m 1 H z 6 P C N o d n U B y j w e o R P t D / J g c F C 5 2 5 g V i J m K O A l i S f x g F 8 S M w Z w = = < / D a t a M a s h u p > 
</file>

<file path=customXml/itemProps1.xml><?xml version="1.0" encoding="utf-8"?>
<ds:datastoreItem xmlns:ds="http://schemas.openxmlformats.org/officeDocument/2006/customXml" ds:itemID="{EE53A9A2-F86C-4EBA-843B-B670E8DF12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CPI Working data</vt:lpstr>
      <vt:lpstr>All_India_Index_Upto_April23 (1</vt:lpstr>
      <vt:lpstr>Pivot table</vt:lpstr>
      <vt:lpstr>Notes</vt:lpstr>
      <vt:lpstr>Q1 (a)</vt:lpstr>
      <vt:lpstr>Q1(b)</vt:lpstr>
      <vt:lpstr>Q2 (a)</vt:lpstr>
      <vt:lpstr>Q3 (a)</vt:lpstr>
      <vt:lpstr>Q3 (b)</vt:lpstr>
      <vt:lpstr>Q4 (a)</vt:lpstr>
      <vt:lpstr>Q5 (a)</vt:lpstr>
      <vt:lpstr>Q5) 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Lipsa Mahapatra</dc:creator>
  <cp:lastModifiedBy>Lipsa Mahapatra</cp:lastModifiedBy>
  <dcterms:created xsi:type="dcterms:W3CDTF">2015-06-05T18:17:20Z</dcterms:created>
  <dcterms:modified xsi:type="dcterms:W3CDTF">2024-05-30T07:46:55Z</dcterms:modified>
</cp:coreProperties>
</file>