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gel\OneDrive\Рабочий стол\Учёба 4 курс\ВВС на транспорте\"/>
    </mc:Choice>
  </mc:AlternateContent>
  <xr:revisionPtr revIDLastSave="0" documentId="13_ncr:1_{236EBDD1-E45F-459A-BEC9-FAC9F1C707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1" l="1"/>
  <c r="Z8" i="1"/>
  <c r="Z7" i="1"/>
  <c r="Z6" i="1"/>
  <c r="Z5" i="1"/>
  <c r="Z4" i="1"/>
  <c r="Y9" i="1"/>
  <c r="Y8" i="1"/>
  <c r="Y7" i="1"/>
  <c r="Y6" i="1"/>
  <c r="Y5" i="1"/>
  <c r="Y4" i="1"/>
  <c r="X5" i="1"/>
  <c r="X6" i="1"/>
  <c r="X7" i="1"/>
  <c r="X8" i="1"/>
  <c r="X9" i="1"/>
  <c r="X4" i="1"/>
  <c r="S5" i="1"/>
  <c r="S6" i="1"/>
  <c r="S7" i="1"/>
  <c r="S8" i="1"/>
  <c r="S9" i="1"/>
  <c r="S4" i="1"/>
  <c r="R5" i="1"/>
  <c r="R6" i="1"/>
  <c r="R7" i="1"/>
  <c r="R8" i="1"/>
  <c r="R9" i="1"/>
  <c r="R4" i="1"/>
  <c r="Q5" i="1"/>
  <c r="Q6" i="1"/>
  <c r="Q7" i="1"/>
  <c r="Q8" i="1"/>
  <c r="Q9" i="1"/>
  <c r="Q4" i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O5" i="1"/>
  <c r="O6" i="1"/>
  <c r="O4" i="1"/>
  <c r="L20" i="1"/>
  <c r="O9" i="1" s="1"/>
  <c r="L19" i="1"/>
  <c r="O8" i="1" s="1"/>
  <c r="L18" i="1"/>
  <c r="O7" i="1" s="1"/>
  <c r="L17" i="1"/>
  <c r="L16" i="1"/>
  <c r="L15" i="1"/>
  <c r="P5" i="1"/>
  <c r="P6" i="1"/>
  <c r="P7" i="1"/>
  <c r="P8" i="1"/>
  <c r="P9" i="1"/>
  <c r="P4" i="1"/>
  <c r="L27" i="1"/>
  <c r="L28" i="1"/>
  <c r="L29" i="1"/>
  <c r="L30" i="1"/>
  <c r="L31" i="1"/>
  <c r="L26" i="1"/>
  <c r="C25" i="1"/>
  <c r="D25" i="1" s="1"/>
  <c r="E25" i="1" s="1"/>
  <c r="F25" i="1" s="1"/>
  <c r="G25" i="1" s="1"/>
  <c r="H25" i="1" s="1"/>
  <c r="I25" i="1" s="1"/>
  <c r="J25" i="1" s="1"/>
  <c r="K25" i="1" s="1"/>
  <c r="C14" i="1"/>
  <c r="D14" i="1" s="1"/>
  <c r="E14" i="1" s="1"/>
  <c r="F14" i="1" s="1"/>
  <c r="G14" i="1" s="1"/>
  <c r="H14" i="1" s="1"/>
  <c r="I14" i="1" s="1"/>
  <c r="J14" i="1" s="1"/>
  <c r="K14" i="1" s="1"/>
  <c r="C3" i="1"/>
  <c r="D3" i="1" s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<sst xmlns="http://schemas.openxmlformats.org/spreadsheetml/2006/main" count="44" uniqueCount="30">
  <si>
    <t>Сложность задачи (млн. итераций)</t>
  </si>
  <si>
    <t>Режим А</t>
  </si>
  <si>
    <t>Время выполнения, с</t>
  </si>
  <si>
    <t>Режим В</t>
  </si>
  <si>
    <t>Режим С</t>
  </si>
  <si>
    <t>Один узел</t>
  </si>
  <si>
    <t>2 узла</t>
  </si>
  <si>
    <t>Среднее время выполнения, с Заданное число процессов = __</t>
  </si>
  <si>
    <t>Показатели эффективности</t>
  </si>
  <si>
    <t>S</t>
  </si>
  <si>
    <t>E</t>
  </si>
  <si>
    <t>C</t>
  </si>
  <si>
    <t>Режим B</t>
  </si>
  <si>
    <t>Режим C</t>
  </si>
  <si>
    <t>2 Узла</t>
  </si>
  <si>
    <t>Вариант</t>
  </si>
  <si>
    <t>Кол-во процессов в эксп 1</t>
  </si>
  <si>
    <t>Точность вычеслений кол-во млн итераций в эксп 2</t>
  </si>
  <si>
    <t>Число параллельных процессов</t>
  </si>
  <si>
    <t xml:space="preserve">Intel® Core™ 3i-10100 CPU @ 3.60GHz 3.60GHz </t>
  </si>
  <si>
    <t>Ядер: 4</t>
  </si>
  <si>
    <t>Логических: 8</t>
  </si>
  <si>
    <t>Оперативка: 8ГБ</t>
  </si>
  <si>
    <t>Локальная сеть</t>
  </si>
  <si>
    <t>Скорость передачи: 100mbps</t>
  </si>
  <si>
    <t>IPv4-адрес 10.242.120.185/24</t>
  </si>
  <si>
    <t>IPv4-адрес 10.242.120.186/24</t>
  </si>
  <si>
    <t xml:space="preserve"> главный</t>
  </si>
  <si>
    <t>Desktop-L4VP1GT</t>
  </si>
  <si>
    <t>Desktop-CEI7FJ5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</si>
</sst>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выполнения, с Заданное число процессов 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[1]Лист1!$B$16</c:f>
              <c:strCache>
                <c:ptCount val="1"/>
                <c:pt idx="0">
                  <c:v>Режим 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[1]Лист1!$B$17:$B$22</c:f>
              <c:numCache>
                <c:formatCode>General</c:formatCode>
                <c:ptCount val="6"/>
                <c:pt idx="0">
                  <c:v>1.17E-3</c:v>
                </c:pt>
                <c:pt idx="1">
                  <c:v>5.8170999999999995E-3</c:v>
                </c:pt>
                <c:pt idx="2">
                  <c:v>1.1639200000000001E-2</c:v>
                </c:pt>
                <c:pt idx="3">
                  <c:v>5.7461000000000005E-2</c:v>
                </c:pt>
                <c:pt idx="4">
                  <c:v>0.11493469999999999</c:v>
                </c:pt>
                <c:pt idx="5">
                  <c:v>0.57282030000000006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4-4DCF-A00B-7496BDB28294}"/>
            </c:ext>
          </c:extLst>
        </c:ser>
        <c:ser>
          <c:idx val="1"/>
          <c:order val="1"/>
          <c:tx>
            <c:strRef>
              <c:f>[1]Лист1!$C$16</c:f>
              <c:strCache>
                <c:ptCount val="1"/>
                <c:pt idx="0">
                  <c:v>Режим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[1]Лист1!$C$17:$C$22</c:f>
              <c:numCache>
                <c:formatCode>General</c:formatCode>
                <c:ptCount val="6"/>
                <c:pt idx="0">
                  <c:v>4.4289999999999998E-4</c:v>
                </c:pt>
                <c:pt idx="1">
                  <c:v>1.5579000000000001E-3</c:v>
                </c:pt>
                <c:pt idx="2">
                  <c:v>2.9972000000000002E-3</c:v>
                </c:pt>
                <c:pt idx="3">
                  <c:v>1.4164399999999999E-2</c:v>
                </c:pt>
                <c:pt idx="4">
                  <c:v>2.83454E-2</c:v>
                </c:pt>
                <c:pt idx="5">
                  <c:v>0.14511959999999999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DCF-A00B-7496BDB28294}"/>
            </c:ext>
          </c:extLst>
        </c:ser>
        <c:ser>
          <c:idx val="2"/>
          <c:order val="2"/>
          <c:tx>
            <c:strRef>
              <c:f>[1]Лист1!$D$16</c:f>
              <c:strCache>
                <c:ptCount val="1"/>
                <c:pt idx="0">
                  <c:v>Режим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[1]Лист1!$D$17:$D$22</c:f>
              <c:numCache>
                <c:formatCode>General</c:formatCode>
                <c:ptCount val="6"/>
                <c:pt idx="0">
                  <c:v>7.2409999999999987E-4</c:v>
                </c:pt>
                <c:pt idx="1">
                  <c:v>1.5204999999999999E-3</c:v>
                </c:pt>
                <c:pt idx="2">
                  <c:v>2.9042E-3</c:v>
                </c:pt>
                <c:pt idx="3">
                  <c:v>1.4140400000000001E-2</c:v>
                </c:pt>
                <c:pt idx="4">
                  <c:v>2.6277099999999998E-2</c:v>
                </c:pt>
                <c:pt idx="5">
                  <c:v>0.12685370000000001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4-4DCF-A00B-7496BDB2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55935"/>
        <c:axId val="1621357183"/>
      </c:lineChart>
      <c:catAx>
        <c:axId val="162135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млн.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57183"/>
        <c:crosses val="autoZero"/>
        <c:auto val="1"/>
        <c:lblAlgn val="ctr"/>
        <c:lblOffset val="100"/>
        <c:noMultiLvlLbl val="0"/>
      </c:catAx>
      <c:valAx>
        <c:axId val="162135718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02755905511812"/>
          <c:y val="0.31076334208223966"/>
          <c:w val="0.572833552055992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выполнения, с Заданная сложность задачи = 10 млн.</a:t>
            </a:r>
            <a:r>
              <a:rPr lang="ru-RU" baseline="0"/>
              <a:t> итераций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[1]Лист1!$B$26:$B$27</c:f>
              <c:strCache>
                <c:ptCount val="1"/>
                <c:pt idx="0">
                  <c:v>Один узел Режим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[1]Лист1!$B$28:$B$33</c:f>
              <c:numCache>
                <c:formatCode>General</c:formatCode>
                <c:ptCount val="6"/>
                <c:pt idx="0">
                  <c:v>1.1559E-2</c:v>
                </c:pt>
                <c:pt idx="1">
                  <c:v>6.2779999999999997E-3</c:v>
                </c:pt>
                <c:pt idx="2">
                  <c:v>5.62E-3</c:v>
                </c:pt>
                <c:pt idx="3">
                  <c:v>3.0300000000000001E-3</c:v>
                </c:pt>
                <c:pt idx="4">
                  <c:v>6.2810000000000001E-3</c:v>
                </c:pt>
                <c:pt idx="5">
                  <c:v>8.1939999999999999E-3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6-4488-AB9A-774DE2047F12}"/>
            </c:ext>
          </c:extLst>
        </c:ser>
        <c:ser>
          <c:idx val="1"/>
          <c:order val="1"/>
          <c:tx>
            <c:strRef>
              <c:f>[1]Лист1!$C$26:$C$27</c:f>
              <c:strCache>
                <c:ptCount val="1"/>
                <c:pt idx="0">
                  <c:v>Два узла Режим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[1]Лист1!$C$28:$C$33</c:f>
              <c:numCache>
                <c:formatCode>General</c:formatCode>
                <c:ptCount val="6"/>
                <c:pt idx="0">
                  <c:v>1.158E-2</c:v>
                </c:pt>
                <c:pt idx="1">
                  <c:v>7.5630000000000003E-3</c:v>
                </c:pt>
                <c:pt idx="2">
                  <c:v>5.7559999999999998E-3</c:v>
                </c:pt>
                <c:pt idx="3">
                  <c:v>2.2030000000000001E-3</c:v>
                </c:pt>
                <c:pt idx="4">
                  <c:v>1.9970000000000001E-3</c:v>
                </c:pt>
                <c:pt idx="5">
                  <c:v>1.921E-3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4488-AB9A-774DE204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05983"/>
        <c:axId val="1621309727"/>
      </c:lineChart>
      <c:catAx>
        <c:axId val="162130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число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09727"/>
        <c:crosses val="autoZero"/>
        <c:auto val="1"/>
        <c:lblAlgn val="ctr"/>
        <c:lblOffset val="100"/>
        <c:noMultiLvlLbl val="0"/>
      </c:catAx>
      <c:valAx>
        <c:axId val="16213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3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[1]Лист1!$E$15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[1]Лист1!$E$17:$E$22</c:f>
              <c:numCache>
                <c:formatCode>General</c:formatCode>
                <c:ptCount val="6"/>
                <c:pt idx="0">
                  <c:v>1.6157989228007184</c:v>
                </c:pt>
                <c:pt idx="1">
                  <c:v>3.8257809930943769</c:v>
                </c:pt>
                <c:pt idx="2">
                  <c:v>4.0077129674264862</c:v>
                </c:pt>
                <c:pt idx="3">
                  <c:v>4.0636049899578515</c:v>
                </c:pt>
                <c:pt idx="4">
                  <c:v>4.3739491800845602</c:v>
                </c:pt>
                <c:pt idx="5">
                  <c:v>4.5155978895373172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9-47AB-9976-239F5006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21840"/>
        <c:axId val="598719344"/>
      </c:lineChart>
      <c:catAx>
        <c:axId val="5987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19344"/>
        <c:crosses val="autoZero"/>
        <c:auto val="1"/>
        <c:lblAlgn val="ctr"/>
        <c:lblOffset val="100"/>
        <c:noMultiLvlLbl val="0"/>
      </c:catAx>
      <c:valAx>
        <c:axId val="598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[1]Лист1!$F$15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[1]Лист1!$F$16:$F$22</c:f>
              <c:numCache>
                <c:formatCode>General</c:formatCode>
                <c:ptCount val="7"/>
                <c:pt idx="1">
                  <c:v>0.1009874326750449</c:v>
                </c:pt>
                <c:pt idx="2">
                  <c:v>0.23911131206839856</c:v>
                </c:pt>
                <c:pt idx="3">
                  <c:v>0.25048206046415539</c:v>
                </c:pt>
                <c:pt idx="4">
                  <c:v>0.25397531187236572</c:v>
                </c:pt>
                <c:pt idx="5">
                  <c:v>0.27337182375528501</c:v>
                </c:pt>
                <c:pt idx="6">
                  <c:v>0.28222486809608233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7-40A8-A4FA-4B68D9A6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16016"/>
        <c:axId val="598716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[1]Лист1!$A$14</c15:sqref>
                        </c15:formulaRef>
                      </c:ext>
                    </c:extLst>
                    <c:strCache>
                      <c:ptCount val="1"/>
                      <c:pt idx="0">
                        <c:v>Сложность задачи (млн. итераций)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[1]Лист1!$A$17:$A$22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[1]Лист1!$A$15:$A$22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77-40A8-A4FA-4B68D9A6868F}"/>
                  </c:ext>
                </c:extLst>
              </c15:ser>
            </c15:filteredLineSeries>
          </c:ext>
        </c:extLst>
      </c:lineChart>
      <c:catAx>
        <c:axId val="5987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16432"/>
        <c:crosses val="autoZero"/>
        <c:auto val="1"/>
        <c:lblAlgn val="ctr"/>
        <c:lblOffset val="100"/>
        <c:noMultiLvlLbl val="0"/>
      </c:catAx>
      <c:valAx>
        <c:axId val="5987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[1]Лист1!$G$15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[1]Лист1!$A$17:$A$23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[1]Лист1!$G$16:$G$22</c:f>
              <c:numCache>
                <c:formatCode>General</c:formatCode>
                <c:ptCount val="7"/>
                <c:pt idx="1">
                  <c:v>1.1585599999999998E-2</c:v>
                </c:pt>
                <c:pt idx="2">
                  <c:v>2.4327999999999999E-2</c:v>
                </c:pt>
                <c:pt idx="3">
                  <c:v>4.64672E-2</c:v>
                </c:pt>
                <c:pt idx="4">
                  <c:v>0.22624640000000001</c:v>
                </c:pt>
                <c:pt idx="5">
                  <c:v>0.42043359999999996</c:v>
                </c:pt>
                <c:pt idx="6">
                  <c:v>2.0296592000000002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2-4B05-B911-8543317F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01040"/>
        <c:axId val="59867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[1]Лист1!$A$14</c15:sqref>
                        </c15:formulaRef>
                      </c:ext>
                    </c:extLst>
                    <c:strCache>
                      <c:ptCount val="1"/>
                      <c:pt idx="0">
                        <c:v>Сложность задачи (млн. итераций)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[1]Лист1!$A$17:$A$23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[1]Лист1!$A$15:$A$22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12-4B05-B911-8543317FCFBC}"/>
                  </c:ext>
                </c:extLst>
              </c15:ser>
            </c15:filteredLineSeries>
          </c:ext>
        </c:extLst>
      </c:lineChart>
      <c:catAx>
        <c:axId val="5987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679824"/>
        <c:crosses val="autoZero"/>
        <c:auto val="1"/>
        <c:lblAlgn val="ctr"/>
        <c:lblOffset val="100"/>
        <c:noMultiLvlLbl val="0"/>
      </c:catAx>
      <c:valAx>
        <c:axId val="598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[1]Лист1!$D$26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[1]Лист1!$D$27:$D$33</c:f>
              <c:numCache>
                <c:formatCode>General</c:formatCode>
                <c:ptCount val="7"/>
                <c:pt idx="1">
                  <c:v>0.9981865284974093</c:v>
                </c:pt>
                <c:pt idx="2">
                  <c:v>1.5283617612058706</c:v>
                </c:pt>
                <c:pt idx="3">
                  <c:v>2.0081653926337735</c:v>
                </c:pt>
                <c:pt idx="4">
                  <c:v>5.2469359963685882</c:v>
                </c:pt>
                <c:pt idx="5">
                  <c:v>5.7881822734101149</c:v>
                </c:pt>
                <c:pt idx="6">
                  <c:v>6.0171785528370645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A-498C-9D3D-AE87400A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0608"/>
        <c:axId val="5348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[1]Лист1!$A$25</c15:sqref>
                        </c15:formulaRef>
                      </c:ext>
                    </c:extLst>
                    <c:strCache>
                      <c:ptCount val="1"/>
                      <c:pt idx="0">
                        <c:v>Число параллельных процессов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[1]Лист1!$A$28:$A$33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[1]Лист1!$A$26:$A$33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16</c:v>
                      </c:pt>
                      <c:pt idx="7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EA-498C-9D3D-AE87400A2053}"/>
                  </c:ext>
                </c:extLst>
              </c15:ser>
            </c15:filteredLineSeries>
          </c:ext>
        </c:extLst>
      </c:lineChart>
      <c:catAx>
        <c:axId val="534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82672"/>
        <c:crosses val="autoZero"/>
        <c:auto val="1"/>
        <c:lblAlgn val="ctr"/>
        <c:lblOffset val="100"/>
        <c:noMultiLvlLbl val="0"/>
      </c:catAx>
      <c:valAx>
        <c:axId val="53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[1]Лист1!$E$26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[1]Лист1!$E$27:$E$33</c:f>
              <c:numCache>
                <c:formatCode>General</c:formatCode>
                <c:ptCount val="7"/>
                <c:pt idx="1">
                  <c:v>6.2386658031088081E-2</c:v>
                </c:pt>
                <c:pt idx="2">
                  <c:v>9.5522610075366915E-2</c:v>
                </c:pt>
                <c:pt idx="3">
                  <c:v>0.12551033703961084</c:v>
                </c:pt>
                <c:pt idx="4">
                  <c:v>0.32793349977303676</c:v>
                </c:pt>
                <c:pt idx="5">
                  <c:v>0.36176139208813218</c:v>
                </c:pt>
                <c:pt idx="6">
                  <c:v>0.37607365955231653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1-44E6-87D6-6EC72081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5952"/>
        <c:axId val="5254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[1]Лист1!$A$25</c15:sqref>
                        </c15:formulaRef>
                      </c:ext>
                    </c:extLst>
                    <c:strCache>
                      <c:ptCount val="1"/>
                      <c:pt idx="0">
                        <c:v>Число параллельных процессов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[1]Лист1!$A$28:$A$33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[1]Лист1!$A$26:$A$33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16</c:v>
                      </c:pt>
                      <c:pt idx="7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21-44E6-87D6-6EC720816F42}"/>
                  </c:ext>
                </c:extLst>
              </c15:ser>
            </c15:filteredLineSeries>
          </c:ext>
        </c:extLst>
      </c:lineChart>
      <c:catAx>
        <c:axId val="525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41792"/>
        <c:crosses val="autoZero"/>
        <c:auto val="1"/>
        <c:lblAlgn val="ctr"/>
        <c:lblOffset val="100"/>
        <c:noMultiLvlLbl val="0"/>
      </c:catAx>
      <c:valAx>
        <c:axId val="52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[1]Лист1!$F$26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[1]Лист1!$F$27:$F$33</c:f>
              <c:numCache>
                <c:formatCode>General</c:formatCode>
                <c:ptCount val="7"/>
                <c:pt idx="1">
                  <c:v>0.18528</c:v>
                </c:pt>
                <c:pt idx="2">
                  <c:v>0.121008</c:v>
                </c:pt>
                <c:pt idx="3">
                  <c:v>9.2095999999999997E-2</c:v>
                </c:pt>
                <c:pt idx="4">
                  <c:v>3.5248000000000002E-2</c:v>
                </c:pt>
                <c:pt idx="5">
                  <c:v>3.1952000000000001E-2</c:v>
                </c:pt>
                <c:pt idx="6">
                  <c:v>3.0735999999999999E-2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A-401C-804E-EC222285B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10416"/>
        <c:axId val="552301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[1]Лист1!$A$25</c15:sqref>
                        </c15:formulaRef>
                      </c:ext>
                    </c:extLst>
                    <c:strCache>
                      <c:ptCount val="1"/>
                      <c:pt idx="0">
                        <c:v>Число параллельных процессов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[1]Лист1!$A$28:$A$33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[1]Лист1!$A$26:$A$33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16</c:v>
                      </c:pt>
                      <c:pt idx="7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5A-401C-804E-EC222285BE2A}"/>
                  </c:ext>
                </c:extLst>
              </c15:ser>
            </c15:filteredLineSeries>
          </c:ext>
        </c:extLst>
      </c:lineChart>
      <c:catAx>
        <c:axId val="5523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01680"/>
        <c:crosses val="autoZero"/>
        <c:auto val="1"/>
        <c:lblAlgn val="ctr"/>
        <c:lblOffset val="100"/>
        <c:noMultiLvlLbl val="0"/>
      </c:catAx>
      <c:valAx>
        <c:axId val="5523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790576</xdr:colOff>
      <xdr:row>45</xdr:row>
      <xdr:rowOff>0</xdr:rowOff>
    </xdr:from>
    <xdr:to>
      <xdr:col>7</xdr:col>
      <xdr:colOff>180976</xdr:colOff>
      <xdr:row>59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77411B-7F40-45C5-87F8-F00E60CBA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76200</xdr:rowOff>
    </xdr:from>
    <xdr:to>
      <xdr:col>7</xdr:col>
      <xdr:colOff>561975</xdr:colOff>
      <xdr:row>75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5490C3-96DB-4EB7-95A8-C6F7A19EA6BE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504826</xdr:colOff>
      <xdr:row>45</xdr:row>
      <xdr:rowOff>52387</xdr:rowOff>
    </xdr:from>
    <xdr:to>
      <xdr:col>13</xdr:col>
      <xdr:colOff>885826</xdr:colOff>
      <xdr:row>59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5C017F-896B-43C9-A2EF-31D03C9D1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447676</xdr:colOff>
      <xdr:row>47</xdr:row>
      <xdr:rowOff>157162</xdr:rowOff>
    </xdr:from>
    <xdr:to>
      <xdr:col>14</xdr:col>
      <xdr:colOff>704851</xdr:colOff>
      <xdr:row>62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DFBDFB-E178-42C5-86D4-0F6A8E1F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9526</xdr:colOff>
      <xdr:row>51</xdr:row>
      <xdr:rowOff>80962</xdr:rowOff>
    </xdr:from>
    <xdr:to>
      <xdr:col>14</xdr:col>
      <xdr:colOff>1485901</xdr:colOff>
      <xdr:row>65</xdr:row>
      <xdr:rowOff>157162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B8822D-0B33-44E7-8904-13D83322C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495301</xdr:colOff>
      <xdr:row>64</xdr:row>
      <xdr:rowOff>14287</xdr:rowOff>
    </xdr:from>
    <xdr:to>
      <xdr:col>14</xdr:col>
      <xdr:colOff>142876</xdr:colOff>
      <xdr:row>78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14CCBC2-98F3-4DE2-BFF2-9B847ECB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171451</xdr:colOff>
      <xdr:row>67</xdr:row>
      <xdr:rowOff>109537</xdr:rowOff>
    </xdr:from>
    <xdr:to>
      <xdr:col>14</xdr:col>
      <xdr:colOff>1038226</xdr:colOff>
      <xdr:row>81</xdr:row>
      <xdr:rowOff>185737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5AC89E-59E6-41AC-8053-C9FB8FEBB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371476</xdr:colOff>
      <xdr:row>71</xdr:row>
      <xdr:rowOff>128587</xdr:rowOff>
    </xdr:from>
    <xdr:to>
      <xdr:col>15</xdr:col>
      <xdr:colOff>304801</xdr:colOff>
      <xdr:row>86</xdr:row>
      <xdr:rowOff>14287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7BBDE6E-1EC6-4026-BA0C-FEAA68C7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4">
          <cell r="A14" t="str">
            <v>Сложность задачи (млн. итераций)</v>
          </cell>
        </row>
        <row r="15">
          <cell r="E15" t="str">
            <v>S</v>
          </cell>
          <cell r="F15" t="str">
            <v>E</v>
          </cell>
          <cell r="G15" t="str">
            <v>C</v>
          </cell>
        </row>
        <row r="16">
          <cell r="B16" t="str">
            <v>Режим А</v>
          </cell>
          <cell r="C16" t="str">
            <v>Режим B</v>
          </cell>
          <cell r="D16" t="str">
            <v>Режим C</v>
          </cell>
        </row>
        <row r="17">
          <cell r="A17">
            <v>1</v>
          </cell>
          <cell r="B17">
            <v>1.17E-3</v>
          </cell>
          <cell r="C17">
            <v>4.4289999999999998E-4</v>
          </cell>
          <cell r="D17">
            <v>7.2409999999999987E-4</v>
          </cell>
          <cell r="E17">
            <v>1.6157989228007184</v>
          </cell>
          <cell r="F17">
            <v>0.1009874326750449</v>
          </cell>
          <cell r="G17">
            <v>1.1585599999999998E-2</v>
          </cell>
        </row>
        <row r="18">
          <cell r="A18">
            <v>5</v>
          </cell>
          <cell r="B18">
            <v>5.8170999999999995E-3</v>
          </cell>
          <cell r="C18">
            <v>1.5579000000000001E-3</v>
          </cell>
          <cell r="D18">
            <v>1.5204999999999999E-3</v>
          </cell>
          <cell r="E18">
            <v>3.8257809930943769</v>
          </cell>
          <cell r="F18">
            <v>0.23911131206839856</v>
          </cell>
          <cell r="G18">
            <v>2.4327999999999999E-2</v>
          </cell>
        </row>
        <row r="19">
          <cell r="A19">
            <v>10</v>
          </cell>
          <cell r="B19">
            <v>1.1639200000000001E-2</v>
          </cell>
          <cell r="C19">
            <v>2.9972000000000002E-3</v>
          </cell>
          <cell r="D19">
            <v>2.9042E-3</v>
          </cell>
          <cell r="E19">
            <v>4.0077129674264862</v>
          </cell>
          <cell r="F19">
            <v>0.25048206046415539</v>
          </cell>
          <cell r="G19">
            <v>4.64672E-2</v>
          </cell>
        </row>
        <row r="20">
          <cell r="A20">
            <v>50</v>
          </cell>
          <cell r="B20">
            <v>5.7461000000000005E-2</v>
          </cell>
          <cell r="C20">
            <v>1.4164399999999999E-2</v>
          </cell>
          <cell r="D20">
            <v>1.4140400000000001E-2</v>
          </cell>
          <cell r="E20">
            <v>4.0636049899578515</v>
          </cell>
          <cell r="F20">
            <v>0.25397531187236572</v>
          </cell>
          <cell r="G20">
            <v>0.22624640000000001</v>
          </cell>
        </row>
        <row r="21">
          <cell r="A21">
            <v>100</v>
          </cell>
          <cell r="B21">
            <v>0.11493469999999999</v>
          </cell>
          <cell r="C21">
            <v>2.83454E-2</v>
          </cell>
          <cell r="D21">
            <v>2.6277099999999998E-2</v>
          </cell>
          <cell r="E21">
            <v>4.3739491800845602</v>
          </cell>
          <cell r="F21">
            <v>0.27337182375528501</v>
          </cell>
          <cell r="G21">
            <v>0.42043359999999996</v>
          </cell>
        </row>
        <row r="22">
          <cell r="A22">
            <v>500</v>
          </cell>
          <cell r="B22">
            <v>0.57282030000000006</v>
          </cell>
          <cell r="C22">
            <v>0.14511959999999999</v>
          </cell>
          <cell r="D22">
            <v>0.12685370000000001</v>
          </cell>
          <cell r="E22">
            <v>4.5155978895373172</v>
          </cell>
          <cell r="F22">
            <v>0.28222486809608233</v>
          </cell>
          <cell r="G22">
            <v>2.0296592000000002</v>
          </cell>
        </row>
        <row r="25">
          <cell r="A25" t="str">
            <v>Число параллельных процессов</v>
          </cell>
        </row>
        <row r="26">
          <cell r="B26" t="str">
            <v>Один узел</v>
          </cell>
          <cell r="C26" t="str">
            <v>Два узла</v>
          </cell>
          <cell r="D26" t="str">
            <v>S</v>
          </cell>
          <cell r="E26" t="str">
            <v>E</v>
          </cell>
          <cell r="F26" t="str">
            <v>C</v>
          </cell>
        </row>
        <row r="27">
          <cell r="B27" t="str">
            <v>Режим B</v>
          </cell>
          <cell r="C27" t="str">
            <v>Режим C</v>
          </cell>
        </row>
        <row r="28">
          <cell r="A28">
            <v>1</v>
          </cell>
          <cell r="B28">
            <v>1.1559E-2</v>
          </cell>
          <cell r="C28">
            <v>1.158E-2</v>
          </cell>
          <cell r="D28">
            <v>0.9981865284974093</v>
          </cell>
          <cell r="E28">
            <v>6.2386658031088081E-2</v>
          </cell>
          <cell r="F28">
            <v>0.18528</v>
          </cell>
        </row>
        <row r="29">
          <cell r="A29">
            <v>2</v>
          </cell>
          <cell r="B29">
            <v>6.2779999999999997E-3</v>
          </cell>
          <cell r="C29">
            <v>7.5630000000000003E-3</v>
          </cell>
          <cell r="D29">
            <v>1.5283617612058706</v>
          </cell>
          <cell r="E29">
            <v>9.5522610075366915E-2</v>
          </cell>
          <cell r="F29">
            <v>0.121008</v>
          </cell>
        </row>
        <row r="30">
          <cell r="A30">
            <v>4</v>
          </cell>
          <cell r="B30">
            <v>5.62E-3</v>
          </cell>
          <cell r="C30">
            <v>5.7559999999999998E-3</v>
          </cell>
          <cell r="D30">
            <v>2.0081653926337735</v>
          </cell>
          <cell r="E30">
            <v>0.12551033703961084</v>
          </cell>
          <cell r="F30">
            <v>9.2095999999999997E-2</v>
          </cell>
        </row>
        <row r="31">
          <cell r="A31">
            <v>8</v>
          </cell>
          <cell r="B31">
            <v>3.0300000000000001E-3</v>
          </cell>
          <cell r="C31">
            <v>2.2030000000000001E-3</v>
          </cell>
          <cell r="D31">
            <v>5.2469359963685882</v>
          </cell>
          <cell r="E31">
            <v>0.32793349977303676</v>
          </cell>
          <cell r="F31">
            <v>3.5248000000000002E-2</v>
          </cell>
        </row>
        <row r="32">
          <cell r="A32">
            <v>16</v>
          </cell>
          <cell r="B32">
            <v>6.2810000000000001E-3</v>
          </cell>
          <cell r="C32">
            <v>1.9970000000000001E-3</v>
          </cell>
          <cell r="D32">
            <v>5.7881822734101149</v>
          </cell>
          <cell r="E32">
            <v>0.36176139208813218</v>
          </cell>
          <cell r="F32">
            <v>3.1952000000000001E-2</v>
          </cell>
        </row>
        <row r="33">
          <cell r="A33">
            <v>32</v>
          </cell>
          <cell r="B33">
            <v>8.1939999999999999E-3</v>
          </cell>
          <cell r="C33">
            <v>1.921E-3</v>
          </cell>
          <cell r="D33">
            <v>6.0171785528370645</v>
          </cell>
          <cell r="E33">
            <v>0.37607365955231653</v>
          </cell>
          <cell r="F33">
            <v>3.0735999999999999E-2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A2" workbookViewId="0">
      <selection activeCell="P13" sqref="P13"/>
    </sheetView>
  </sheetViews>
  <sheetFormatPr defaultRowHeight="15" x14ac:dyDescent="0.25"/>
  <cols>
    <col min="1" max="1" width="15.28515625" customWidth="1"/>
    <col min="2" max="2" width="13" customWidth="1"/>
    <col min="3" max="3" width="12.85546875" customWidth="1"/>
    <col min="12" max="12" width="9.140625" customWidth="1"/>
    <col min="13" max="13" width="17.140625" customWidth="1"/>
    <col min="14" max="14" width="20.140625" customWidth="1"/>
    <col min="15" max="15" width="23.140625" customWidth="1"/>
    <col min="16" max="16" width="18.42578125" customWidth="1"/>
    <col min="21" max="21" width="23.140625" customWidth="1"/>
    <col min="22" max="22" width="17.140625" customWidth="1"/>
    <col min="23" max="23" width="20.85546875" customWidth="1"/>
  </cols>
  <sheetData>
    <row r="1" spans="1:26" x14ac:dyDescent="0.25">
      <c r="A1" s="6" t="s">
        <v>0</v>
      </c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M1" s="6" t="s">
        <v>0</v>
      </c>
      <c r="N1" s="5" t="s">
        <v>7</v>
      </c>
      <c r="O1" s="5"/>
      <c r="P1" s="5"/>
      <c r="Q1" s="5" t="s">
        <v>8</v>
      </c>
      <c r="R1" s="5"/>
      <c r="S1" s="5"/>
      <c r="U1" s="6" t="s">
        <v>18</v>
      </c>
      <c r="V1" s="7" t="s">
        <v>7</v>
      </c>
      <c r="W1" s="7"/>
      <c r="X1" s="5" t="s">
        <v>8</v>
      </c>
      <c r="Y1" s="5"/>
      <c r="Z1" s="5"/>
    </row>
    <row r="2" spans="1:26" x14ac:dyDescent="0.25">
      <c r="A2" s="6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M2" s="6"/>
      <c r="N2" s="5" t="s">
        <v>5</v>
      </c>
      <c r="O2" s="5"/>
      <c r="P2" s="2" t="s">
        <v>6</v>
      </c>
      <c r="Q2" s="5" t="s">
        <v>9</v>
      </c>
      <c r="R2" s="5" t="s">
        <v>10</v>
      </c>
      <c r="S2" s="5" t="s">
        <v>11</v>
      </c>
      <c r="U2" s="6"/>
      <c r="V2" s="2" t="s">
        <v>5</v>
      </c>
      <c r="W2" s="2" t="s">
        <v>14</v>
      </c>
      <c r="X2" s="5" t="s">
        <v>9</v>
      </c>
      <c r="Y2" s="5" t="s">
        <v>10</v>
      </c>
      <c r="Z2" s="5" t="s">
        <v>11</v>
      </c>
    </row>
    <row r="3" spans="1:26" x14ac:dyDescent="0.25">
      <c r="A3" s="6"/>
      <c r="B3" s="1">
        <v>1</v>
      </c>
      <c r="C3" s="1">
        <f>B3+1</f>
        <v>2</v>
      </c>
      <c r="D3" s="1">
        <f t="shared" ref="D3:K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>I3+1</f>
        <v>9</v>
      </c>
      <c r="K3" s="1">
        <f t="shared" si="0"/>
        <v>10</v>
      </c>
      <c r="M3" s="6"/>
      <c r="N3" s="2" t="s">
        <v>1</v>
      </c>
      <c r="O3" s="2" t="s">
        <v>3</v>
      </c>
      <c r="P3" s="2" t="s">
        <v>4</v>
      </c>
      <c r="Q3" s="5"/>
      <c r="R3" s="5"/>
      <c r="S3" s="5"/>
      <c r="U3" s="6"/>
      <c r="V3" s="2" t="s">
        <v>12</v>
      </c>
      <c r="W3" s="2" t="s">
        <v>13</v>
      </c>
      <c r="X3" s="5"/>
      <c r="Y3" s="5"/>
      <c r="Z3" s="5"/>
    </row>
    <row r="4" spans="1:26" x14ac:dyDescent="0.25">
      <c r="A4" s="1">
        <v>1</v>
      </c>
      <c r="B4" s="1">
        <v>1.0374E-2</v>
      </c>
      <c r="C4" s="1">
        <v>1.03E-2</v>
      </c>
      <c r="D4" s="1">
        <v>1.0295E-2</v>
      </c>
      <c r="E4" s="1">
        <v>1.0649E-2</v>
      </c>
      <c r="F4" s="1">
        <v>1.0329E-2</v>
      </c>
      <c r="G4" s="1">
        <v>1.0511E-2</v>
      </c>
      <c r="H4" s="1">
        <v>1.0376E-2</v>
      </c>
      <c r="I4" s="1">
        <v>1.042E-2</v>
      </c>
      <c r="J4" s="1">
        <v>1.0376E-2</v>
      </c>
      <c r="K4" s="1">
        <v>1.0361E-2</v>
      </c>
      <c r="L4">
        <f>AVERAGE(B4:K4)</f>
        <v>1.0399099999999998E-2</v>
      </c>
      <c r="M4" s="1">
        <v>1</v>
      </c>
      <c r="N4" s="1">
        <f>L4</f>
        <v>1.0399099999999998E-2</v>
      </c>
      <c r="O4" s="1">
        <f>L15</f>
        <v>1.8763999999999999E-3</v>
      </c>
      <c r="P4" s="1">
        <f>L26</f>
        <v>1.1188000000000001E-3</v>
      </c>
      <c r="Q4" s="1">
        <f>N4/P4</f>
        <v>9.2948695030389672</v>
      </c>
      <c r="R4" s="1">
        <f>Q4/16</f>
        <v>0.58092934393993545</v>
      </c>
      <c r="S4" s="1">
        <f>16*P4</f>
        <v>1.7900800000000001E-2</v>
      </c>
      <c r="U4" s="1">
        <v>1</v>
      </c>
      <c r="V4" s="1">
        <v>0.30629400000000001</v>
      </c>
      <c r="W4" s="1">
        <v>0.30788599999999999</v>
      </c>
      <c r="X4" s="1">
        <f>$V$4/W4</f>
        <v>0.99482925498398767</v>
      </c>
      <c r="Y4" s="1">
        <f>X4/16</f>
        <v>6.2176828436499229E-2</v>
      </c>
      <c r="Z4" s="1">
        <f>16*W4</f>
        <v>4.9261759999999999</v>
      </c>
    </row>
    <row r="5" spans="1:26" x14ac:dyDescent="0.25">
      <c r="A5" s="1">
        <v>5</v>
      </c>
      <c r="B5" s="1">
        <v>5.1172000000000002E-2</v>
      </c>
      <c r="C5" s="1">
        <v>5.1963000000000002E-2</v>
      </c>
      <c r="D5" s="1">
        <v>5.2031000000000001E-2</v>
      </c>
      <c r="E5" s="1">
        <v>5.1770999999999998E-2</v>
      </c>
      <c r="F5" s="1">
        <v>5.1704E-2</v>
      </c>
      <c r="G5" s="1">
        <v>5.1926E-2</v>
      </c>
      <c r="H5" s="1">
        <v>5.1797999999999997E-2</v>
      </c>
      <c r="I5" s="1">
        <v>5.1270999999999997E-2</v>
      </c>
      <c r="J5" s="1">
        <v>5.1879000000000002E-2</v>
      </c>
      <c r="K5" s="1">
        <v>5.1970000000000002E-2</v>
      </c>
      <c r="L5">
        <f t="shared" ref="L5:L9" si="1">AVERAGE(B5:K5)</f>
        <v>5.174850000000001E-2</v>
      </c>
      <c r="M5" s="1">
        <v>5</v>
      </c>
      <c r="N5" s="1">
        <f t="shared" ref="N5:N9" si="2">L5</f>
        <v>5.174850000000001E-2</v>
      </c>
      <c r="O5" s="1">
        <f t="shared" ref="O5:O9" si="3">L16</f>
        <v>9.0498000000000002E-3</v>
      </c>
      <c r="P5" s="1">
        <f t="shared" ref="P5:P9" si="4">L27</f>
        <v>4.6523999999999992E-3</v>
      </c>
      <c r="Q5" s="1">
        <f t="shared" ref="Q5:Q9" si="5">N5/P5</f>
        <v>11.122968790301783</v>
      </c>
      <c r="R5" s="1">
        <f t="shared" ref="R5:R9" si="6">Q5/16</f>
        <v>0.69518554939386146</v>
      </c>
      <c r="S5" s="1">
        <f t="shared" ref="S5:S9" si="7">16*P5</f>
        <v>7.4438399999999988E-2</v>
      </c>
      <c r="U5" s="1">
        <v>2</v>
      </c>
      <c r="V5">
        <v>0.156195</v>
      </c>
      <c r="W5" s="1">
        <v>0.155552</v>
      </c>
      <c r="X5" s="1">
        <f t="shared" ref="X5:X9" si="8">$V$4/W5</f>
        <v>1.969077864636906</v>
      </c>
      <c r="Y5" s="1">
        <f t="shared" ref="Y5:Y9" si="9">X5/16</f>
        <v>0.12306736653980663</v>
      </c>
      <c r="Z5" s="1">
        <f t="shared" ref="Z5:Z9" si="10">16*W5</f>
        <v>2.4888319999999999</v>
      </c>
    </row>
    <row r="6" spans="1:26" x14ac:dyDescent="0.25">
      <c r="A6" s="1">
        <v>10</v>
      </c>
      <c r="B6" s="1">
        <v>0.103007</v>
      </c>
      <c r="C6" s="1">
        <v>0.103617</v>
      </c>
      <c r="D6" s="1">
        <v>0.10349899999999999</v>
      </c>
      <c r="E6" s="1">
        <v>0.103875</v>
      </c>
      <c r="F6" s="1">
        <v>0.103072</v>
      </c>
      <c r="G6" s="1">
        <v>0.10360800000000001</v>
      </c>
      <c r="H6" s="1">
        <v>0.103279</v>
      </c>
      <c r="I6" s="1">
        <v>0.10322099999999999</v>
      </c>
      <c r="J6" s="1">
        <v>0.103419</v>
      </c>
      <c r="K6" s="1">
        <v>0.10326399999999999</v>
      </c>
      <c r="L6">
        <f t="shared" si="1"/>
        <v>0.10338609999999999</v>
      </c>
      <c r="M6" s="1">
        <v>10</v>
      </c>
      <c r="N6" s="1">
        <f t="shared" si="2"/>
        <v>0.10338609999999999</v>
      </c>
      <c r="O6" s="1">
        <f t="shared" si="3"/>
        <v>1.7986800000000001E-2</v>
      </c>
      <c r="P6" s="1">
        <f t="shared" si="4"/>
        <v>9.1106999999999994E-3</v>
      </c>
      <c r="Q6" s="1">
        <f t="shared" si="5"/>
        <v>11.347766911433808</v>
      </c>
      <c r="R6" s="1">
        <f t="shared" si="6"/>
        <v>0.70923543196461303</v>
      </c>
      <c r="S6" s="1">
        <f t="shared" si="7"/>
        <v>0.14577119999999999</v>
      </c>
      <c r="U6" s="1">
        <v>4</v>
      </c>
      <c r="V6" s="1">
        <v>7.9447000000000004E-2</v>
      </c>
      <c r="W6" s="1">
        <v>7.9314999999999997E-2</v>
      </c>
      <c r="X6" s="1">
        <f t="shared" si="8"/>
        <v>3.8617411586711219</v>
      </c>
      <c r="Y6" s="1">
        <f t="shared" si="9"/>
        <v>0.24135882241694512</v>
      </c>
      <c r="Z6" s="1">
        <f t="shared" si="10"/>
        <v>1.2690399999999999</v>
      </c>
    </row>
    <row r="7" spans="1:26" x14ac:dyDescent="0.25">
      <c r="A7" s="1">
        <v>50</v>
      </c>
      <c r="B7" s="1">
        <v>0.51577399999999995</v>
      </c>
      <c r="C7" s="1">
        <v>0.51801900000000001</v>
      </c>
      <c r="D7" s="1">
        <v>0.51771699999999998</v>
      </c>
      <c r="E7" s="1">
        <v>0.51350700000000005</v>
      </c>
      <c r="F7" s="1">
        <v>0.51734800000000003</v>
      </c>
      <c r="G7" s="1">
        <v>0.51724300000000001</v>
      </c>
      <c r="H7" s="1">
        <v>0.51113600000000003</v>
      </c>
      <c r="I7" s="1">
        <v>0.51292199999999999</v>
      </c>
      <c r="J7" s="1">
        <v>0.51458000000000004</v>
      </c>
      <c r="K7" s="1">
        <v>0.51246700000000001</v>
      </c>
      <c r="L7">
        <f t="shared" si="1"/>
        <v>0.51507130000000001</v>
      </c>
      <c r="M7" s="1">
        <v>50</v>
      </c>
      <c r="N7" s="1">
        <f t="shared" si="2"/>
        <v>0.51507130000000001</v>
      </c>
      <c r="O7" s="1">
        <f t="shared" si="3"/>
        <v>8.4471299999999999E-2</v>
      </c>
      <c r="P7" s="1">
        <f t="shared" si="4"/>
        <v>4.4881399999999995E-2</v>
      </c>
      <c r="Q7" s="1">
        <f t="shared" si="5"/>
        <v>11.476275249880798</v>
      </c>
      <c r="R7" s="1">
        <f t="shared" si="6"/>
        <v>0.71726720311754988</v>
      </c>
      <c r="S7" s="1">
        <f t="shared" si="7"/>
        <v>0.71810239999999992</v>
      </c>
      <c r="U7" s="1">
        <v>8</v>
      </c>
      <c r="V7" s="1">
        <v>4.0763000000000001E-2</v>
      </c>
      <c r="W7" s="1">
        <v>4.0751000000000002E-2</v>
      </c>
      <c r="X7" s="1">
        <f t="shared" si="8"/>
        <v>7.5162327304851413</v>
      </c>
      <c r="Y7" s="1">
        <f t="shared" si="9"/>
        <v>0.46976454565532133</v>
      </c>
      <c r="Z7" s="1">
        <f t="shared" si="10"/>
        <v>0.65201600000000004</v>
      </c>
    </row>
    <row r="8" spans="1:26" x14ac:dyDescent="0.25">
      <c r="A8" s="1">
        <v>100</v>
      </c>
      <c r="B8" s="1">
        <v>1.023828</v>
      </c>
      <c r="C8" s="1">
        <v>1.031882</v>
      </c>
      <c r="D8" s="1">
        <v>1.0220640000000001</v>
      </c>
      <c r="E8" s="1">
        <v>1.045871</v>
      </c>
      <c r="F8" s="1">
        <v>1.041623</v>
      </c>
      <c r="G8" s="1">
        <v>1.0261309999999999</v>
      </c>
      <c r="H8" s="1">
        <v>1.0221800000000001</v>
      </c>
      <c r="I8" s="1">
        <v>1.023498</v>
      </c>
      <c r="J8" s="1">
        <v>1.0336540000000001</v>
      </c>
      <c r="K8" s="1">
        <v>1.0303169999999999</v>
      </c>
      <c r="L8">
        <f t="shared" si="1"/>
        <v>1.0301047999999999</v>
      </c>
      <c r="M8" s="1">
        <v>100</v>
      </c>
      <c r="N8" s="1">
        <f t="shared" si="2"/>
        <v>1.0301047999999999</v>
      </c>
      <c r="O8" s="1">
        <f t="shared" si="3"/>
        <v>0.16306280000000001</v>
      </c>
      <c r="P8" s="1">
        <f t="shared" si="4"/>
        <v>8.9266299999999993E-2</v>
      </c>
      <c r="Q8" s="1">
        <f t="shared" si="5"/>
        <v>11.539682948660356</v>
      </c>
      <c r="R8" s="1">
        <f t="shared" si="6"/>
        <v>0.72123018429127228</v>
      </c>
      <c r="S8" s="1">
        <f t="shared" si="7"/>
        <v>1.4282607999999999</v>
      </c>
      <c r="U8" s="1">
        <v>16</v>
      </c>
      <c r="V8" s="1">
        <v>6.0643000000000002E-2</v>
      </c>
      <c r="W8" s="1">
        <v>2.1521999999999999E-2</v>
      </c>
      <c r="X8" s="1">
        <f t="shared" si="8"/>
        <v>14.231669919152496</v>
      </c>
      <c r="Y8" s="1">
        <f t="shared" si="9"/>
        <v>0.88947936994703103</v>
      </c>
      <c r="Z8" s="1">
        <f t="shared" si="10"/>
        <v>0.34435199999999999</v>
      </c>
    </row>
    <row r="9" spans="1:26" x14ac:dyDescent="0.25">
      <c r="A9" s="1">
        <v>500</v>
      </c>
      <c r="B9" s="1">
        <v>5.119205</v>
      </c>
      <c r="C9" s="1">
        <v>5.1080230000000002</v>
      </c>
      <c r="D9" s="1">
        <v>5.1875289999999996</v>
      </c>
      <c r="E9" s="1">
        <v>5.1193679999999997</v>
      </c>
      <c r="F9" s="1">
        <v>5.1265400000000003</v>
      </c>
      <c r="G9" s="1">
        <v>5.1412630000000004</v>
      </c>
      <c r="H9" s="1">
        <v>5.1492360000000001</v>
      </c>
      <c r="I9" s="1">
        <v>5.1422179999999997</v>
      </c>
      <c r="J9" s="1">
        <v>5.1357179999999998</v>
      </c>
      <c r="K9" s="1">
        <v>5.1655740000000003</v>
      </c>
      <c r="L9">
        <f t="shared" si="1"/>
        <v>5.1394674</v>
      </c>
      <c r="M9" s="1">
        <v>500</v>
      </c>
      <c r="N9" s="1">
        <f t="shared" si="2"/>
        <v>5.1394674</v>
      </c>
      <c r="O9" s="1">
        <f t="shared" si="3"/>
        <v>0.79722199999999999</v>
      </c>
      <c r="P9" s="1">
        <f t="shared" si="4"/>
        <v>0.44482989999999994</v>
      </c>
      <c r="Q9" s="1">
        <f t="shared" si="5"/>
        <v>11.553781344284637</v>
      </c>
      <c r="R9" s="1">
        <f t="shared" si="6"/>
        <v>0.72211133401778982</v>
      </c>
      <c r="S9" s="1">
        <f t="shared" si="7"/>
        <v>7.1172783999999991</v>
      </c>
      <c r="U9" s="1">
        <v>32</v>
      </c>
      <c r="V9" s="1">
        <v>7.2376999999999997E-2</v>
      </c>
      <c r="W9" s="1">
        <v>3.0603999999999999E-2</v>
      </c>
      <c r="X9" s="1">
        <f t="shared" si="8"/>
        <v>10.008299568683833</v>
      </c>
      <c r="Y9" s="1">
        <f t="shared" si="9"/>
        <v>0.62551872304273959</v>
      </c>
      <c r="Z9" s="1">
        <f t="shared" si="10"/>
        <v>0.48966399999999999</v>
      </c>
    </row>
    <row r="12" spans="1:26" ht="15" customHeight="1" x14ac:dyDescent="0.25">
      <c r="A12" s="8" t="s">
        <v>0</v>
      </c>
      <c r="B12" s="11" t="s">
        <v>2</v>
      </c>
      <c r="C12" s="12"/>
      <c r="D12" s="12"/>
      <c r="E12" s="12"/>
      <c r="F12" s="12"/>
      <c r="G12" s="12"/>
      <c r="H12" s="12"/>
      <c r="I12" s="12"/>
      <c r="J12" s="12"/>
      <c r="K12" s="13"/>
    </row>
    <row r="13" spans="1:26" x14ac:dyDescent="0.25">
      <c r="A13" s="9"/>
      <c r="B13" s="11" t="s">
        <v>12</v>
      </c>
      <c r="C13" s="12"/>
      <c r="D13" s="12"/>
      <c r="E13" s="12"/>
      <c r="F13" s="12"/>
      <c r="G13" s="12"/>
      <c r="H13" s="12"/>
      <c r="I13" s="12"/>
      <c r="J13" s="12"/>
      <c r="K13" s="13"/>
    </row>
    <row r="14" spans="1:26" x14ac:dyDescent="0.25">
      <c r="A14" s="10"/>
      <c r="B14" s="1">
        <v>1</v>
      </c>
      <c r="C14" s="1">
        <f>B14+1</f>
        <v>2</v>
      </c>
      <c r="D14" s="1">
        <f t="shared" ref="D14" si="11">C14+1</f>
        <v>3</v>
      </c>
      <c r="E14" s="1">
        <f t="shared" ref="E14" si="12">D14+1</f>
        <v>4</v>
      </c>
      <c r="F14" s="1">
        <f t="shared" ref="F14" si="13">E14+1</f>
        <v>5</v>
      </c>
      <c r="G14" s="1">
        <f t="shared" ref="G14" si="14">F14+1</f>
        <v>6</v>
      </c>
      <c r="H14" s="1">
        <f t="shared" ref="H14" si="15">G14+1</f>
        <v>7</v>
      </c>
      <c r="I14" s="1">
        <f t="shared" ref="I14" si="16">H14+1</f>
        <v>8</v>
      </c>
      <c r="J14" s="1">
        <f>I14+1</f>
        <v>9</v>
      </c>
      <c r="K14" s="1">
        <f t="shared" ref="K14" si="17">J14+1</f>
        <v>10</v>
      </c>
    </row>
    <row r="15" spans="1:26" x14ac:dyDescent="0.25">
      <c r="A15" s="1">
        <v>1</v>
      </c>
      <c r="B15" s="1">
        <v>1.9380000000000001E-3</v>
      </c>
      <c r="C15" s="1">
        <v>1.931E-3</v>
      </c>
      <c r="D15" s="1">
        <v>1.846E-3</v>
      </c>
      <c r="E15" s="1">
        <v>1.8400000000000001E-3</v>
      </c>
      <c r="F15" s="1">
        <v>1.8699999999999999E-3</v>
      </c>
      <c r="G15" s="1">
        <v>1.895E-3</v>
      </c>
      <c r="H15" s="1">
        <v>1.8799999999999999E-3</v>
      </c>
      <c r="I15" s="1">
        <v>1.8489999999999999E-3</v>
      </c>
      <c r="J15" s="1">
        <v>1.8600000000000001E-3</v>
      </c>
      <c r="K15" s="1">
        <v>1.8550000000000001E-3</v>
      </c>
      <c r="L15">
        <f>AVERAGE(B15:K15)</f>
        <v>1.8763999999999999E-3</v>
      </c>
    </row>
    <row r="16" spans="1:26" x14ac:dyDescent="0.25">
      <c r="A16" s="1">
        <v>5</v>
      </c>
      <c r="B16" s="1">
        <v>8.9929999999999993E-3</v>
      </c>
      <c r="C16" s="1">
        <v>9.1690000000000001E-3</v>
      </c>
      <c r="D16" s="1">
        <v>9.1339999999999998E-3</v>
      </c>
      <c r="E16" s="1">
        <v>9.0189999999999992E-3</v>
      </c>
      <c r="F16" s="1">
        <v>9.0430000000000007E-3</v>
      </c>
      <c r="G16" s="1">
        <v>8.9449999999999998E-3</v>
      </c>
      <c r="H16" s="1">
        <v>9.0170000000000007E-3</v>
      </c>
      <c r="I16" s="1">
        <v>9.2300000000000004E-3</v>
      </c>
      <c r="J16" s="1">
        <v>8.9779999999999999E-3</v>
      </c>
      <c r="K16" s="1">
        <v>8.9700000000000005E-3</v>
      </c>
      <c r="L16">
        <f t="shared" ref="L16:L20" si="18">AVERAGE(B16:K16)</f>
        <v>9.0498000000000002E-3</v>
      </c>
    </row>
    <row r="17" spans="1:12" x14ac:dyDescent="0.25">
      <c r="A17" s="1">
        <v>10</v>
      </c>
      <c r="B17" s="1">
        <v>1.8015E-2</v>
      </c>
      <c r="C17" s="1">
        <v>1.7987E-2</v>
      </c>
      <c r="D17" s="1">
        <v>1.7968000000000001E-2</v>
      </c>
      <c r="E17" s="1">
        <v>1.813E-2</v>
      </c>
      <c r="F17" s="1">
        <v>1.7832000000000001E-2</v>
      </c>
      <c r="G17" s="1">
        <v>1.7911E-2</v>
      </c>
      <c r="H17" s="1">
        <v>1.7846999999999998E-2</v>
      </c>
      <c r="I17" s="1">
        <v>1.8055000000000002E-2</v>
      </c>
      <c r="J17" s="1">
        <v>1.8089999999999998E-2</v>
      </c>
      <c r="K17" s="1">
        <v>1.8033E-2</v>
      </c>
      <c r="L17">
        <f t="shared" si="18"/>
        <v>1.7986800000000001E-2</v>
      </c>
    </row>
    <row r="18" spans="1:12" x14ac:dyDescent="0.25">
      <c r="A18" s="1">
        <v>50</v>
      </c>
      <c r="B18" s="1">
        <v>8.4014000000000005E-2</v>
      </c>
      <c r="C18" s="1">
        <v>8.4778000000000006E-2</v>
      </c>
      <c r="D18" s="1">
        <v>8.9483999999999994E-2</v>
      </c>
      <c r="E18" s="1">
        <v>8.3865999999999996E-2</v>
      </c>
      <c r="F18" s="1">
        <v>8.3572999999999995E-2</v>
      </c>
      <c r="G18" s="1">
        <v>8.3872000000000002E-2</v>
      </c>
      <c r="H18" s="1">
        <v>8.3135000000000001E-2</v>
      </c>
      <c r="I18" s="1">
        <v>8.3739999999999995E-2</v>
      </c>
      <c r="J18" s="1">
        <v>8.3804000000000003E-2</v>
      </c>
      <c r="K18" s="1">
        <v>8.4446999999999994E-2</v>
      </c>
      <c r="L18">
        <f t="shared" si="18"/>
        <v>8.4471299999999999E-2</v>
      </c>
    </row>
    <row r="19" spans="1:12" x14ac:dyDescent="0.25">
      <c r="A19" s="1">
        <v>100</v>
      </c>
      <c r="B19" s="1">
        <v>0.17192299999999999</v>
      </c>
      <c r="C19" s="1">
        <v>0.15335399999999999</v>
      </c>
      <c r="D19" s="1">
        <v>0.172205</v>
      </c>
      <c r="E19" s="1">
        <v>0.17233799999999999</v>
      </c>
      <c r="F19" s="1">
        <v>0.17236599999999999</v>
      </c>
      <c r="G19" s="1">
        <v>0.14758499999999999</v>
      </c>
      <c r="H19" s="1">
        <v>0.14893000000000001</v>
      </c>
      <c r="I19" s="1">
        <v>0.14760200000000001</v>
      </c>
      <c r="J19" s="1">
        <v>0.17243</v>
      </c>
      <c r="K19" s="1">
        <v>0.17189499999999999</v>
      </c>
      <c r="L19">
        <f t="shared" si="18"/>
        <v>0.16306280000000001</v>
      </c>
    </row>
    <row r="20" spans="1:12" x14ac:dyDescent="0.25">
      <c r="A20" s="1">
        <v>500</v>
      </c>
      <c r="B20" s="1">
        <v>0.80027899999999996</v>
      </c>
      <c r="C20" s="1">
        <v>0.79820999999999998</v>
      </c>
      <c r="D20" s="1">
        <v>0.80350999999999995</v>
      </c>
      <c r="E20" s="1">
        <v>0.79781899999999994</v>
      </c>
      <c r="F20" s="1">
        <v>0.76793100000000003</v>
      </c>
      <c r="G20" s="1">
        <v>0.799373</v>
      </c>
      <c r="H20" s="1">
        <v>0.802894</v>
      </c>
      <c r="I20" s="1">
        <v>0.80413100000000004</v>
      </c>
      <c r="J20" s="1">
        <v>0.79952500000000004</v>
      </c>
      <c r="K20" s="1">
        <v>0.79854800000000004</v>
      </c>
      <c r="L20">
        <f t="shared" si="18"/>
        <v>0.79722199999999999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3" spans="1:12" ht="15" customHeight="1" x14ac:dyDescent="0.25">
      <c r="A23" s="8" t="s">
        <v>0</v>
      </c>
      <c r="B23" s="11" t="s">
        <v>2</v>
      </c>
      <c r="C23" s="12"/>
      <c r="D23" s="12"/>
      <c r="E23" s="12"/>
      <c r="F23" s="12"/>
      <c r="G23" s="12"/>
      <c r="H23" s="12"/>
      <c r="I23" s="12"/>
      <c r="J23" s="12"/>
      <c r="K23" s="13"/>
    </row>
    <row r="24" spans="1:12" x14ac:dyDescent="0.25">
      <c r="A24" s="9"/>
      <c r="B24" s="11" t="s">
        <v>13</v>
      </c>
      <c r="C24" s="12"/>
      <c r="D24" s="12"/>
      <c r="E24" s="12"/>
      <c r="F24" s="12"/>
      <c r="G24" s="12"/>
      <c r="H24" s="12"/>
      <c r="I24" s="12"/>
      <c r="J24" s="12"/>
      <c r="K24" s="13"/>
    </row>
    <row r="25" spans="1:12" x14ac:dyDescent="0.25">
      <c r="A25" s="10"/>
      <c r="B25" s="1">
        <v>1</v>
      </c>
      <c r="C25" s="1">
        <f>B25+1</f>
        <v>2</v>
      </c>
      <c r="D25" s="1">
        <f t="shared" ref="D25" si="19">C25+1</f>
        <v>3</v>
      </c>
      <c r="E25" s="1">
        <f t="shared" ref="E25" si="20">D25+1</f>
        <v>4</v>
      </c>
      <c r="F25" s="1">
        <f t="shared" ref="F25" si="21">E25+1</f>
        <v>5</v>
      </c>
      <c r="G25" s="1">
        <f t="shared" ref="G25" si="22">F25+1</f>
        <v>6</v>
      </c>
      <c r="H25" s="1">
        <f t="shared" ref="H25" si="23">G25+1</f>
        <v>7</v>
      </c>
      <c r="I25" s="1">
        <f t="shared" ref="I25" si="24">H25+1</f>
        <v>8</v>
      </c>
      <c r="J25" s="1">
        <f>I25+1</f>
        <v>9</v>
      </c>
      <c r="K25" s="1">
        <f t="shared" ref="K25" si="25">J25+1</f>
        <v>10</v>
      </c>
    </row>
    <row r="26" spans="1:12" x14ac:dyDescent="0.25">
      <c r="A26" s="1">
        <v>1</v>
      </c>
      <c r="B26" s="1">
        <v>1.142E-3</v>
      </c>
      <c r="C26" s="1">
        <v>1.1919999999999999E-3</v>
      </c>
      <c r="D26" s="1">
        <v>1.1100000000000001E-3</v>
      </c>
      <c r="E26" s="1">
        <v>1.119E-3</v>
      </c>
      <c r="F26" s="1">
        <v>1.0759999999999999E-3</v>
      </c>
      <c r="G26" s="1">
        <v>1.0950000000000001E-3</v>
      </c>
      <c r="H26" s="1">
        <v>1.1349999999999999E-3</v>
      </c>
      <c r="I26" s="1">
        <v>1.0740000000000001E-3</v>
      </c>
      <c r="J26" s="1">
        <v>1.1509999999999999E-3</v>
      </c>
      <c r="K26" s="1">
        <v>1.0939999999999999E-3</v>
      </c>
      <c r="L26">
        <f>AVERAGE(B26:K26)</f>
        <v>1.1188000000000001E-3</v>
      </c>
    </row>
    <row r="27" spans="1:12" x14ac:dyDescent="0.25">
      <c r="A27" s="1">
        <v>5</v>
      </c>
      <c r="B27" s="1">
        <v>4.6189999999999998E-3</v>
      </c>
      <c r="C27" s="1">
        <v>4.6820000000000004E-3</v>
      </c>
      <c r="D27" s="1">
        <v>4.627E-3</v>
      </c>
      <c r="E27" s="1">
        <v>4.7080000000000004E-3</v>
      </c>
      <c r="F27" s="1">
        <v>4.679E-3</v>
      </c>
      <c r="G27" s="1">
        <v>4.6820000000000004E-3</v>
      </c>
      <c r="H27" s="1">
        <v>4.5739999999999999E-3</v>
      </c>
      <c r="I27" s="1">
        <v>4.627E-3</v>
      </c>
      <c r="J27" s="1">
        <v>4.6950000000000004E-3</v>
      </c>
      <c r="K27" s="1">
        <v>4.6309999999999997E-3</v>
      </c>
      <c r="L27">
        <f t="shared" ref="L27:L31" si="26">AVERAGE(B27:K27)</f>
        <v>4.6523999999999992E-3</v>
      </c>
    </row>
    <row r="28" spans="1:12" x14ac:dyDescent="0.25">
      <c r="A28" s="1">
        <v>10</v>
      </c>
      <c r="B28" s="1">
        <v>9.1529999999999997E-3</v>
      </c>
      <c r="C28" s="1">
        <v>9.1660000000000005E-3</v>
      </c>
      <c r="D28" s="1">
        <v>9.0489999999999998E-3</v>
      </c>
      <c r="E28" s="1">
        <v>9.0910000000000001E-3</v>
      </c>
      <c r="F28" s="1">
        <v>9.1819999999999992E-3</v>
      </c>
      <c r="G28" s="1">
        <v>9.0189999999999992E-3</v>
      </c>
      <c r="H28" s="1">
        <v>9.1000000000000004E-3</v>
      </c>
      <c r="I28" s="1">
        <v>9.1590000000000005E-3</v>
      </c>
      <c r="J28" s="1">
        <v>9.0589999999999993E-3</v>
      </c>
      <c r="K28" s="1">
        <v>9.129E-3</v>
      </c>
      <c r="L28">
        <f t="shared" si="26"/>
        <v>9.1106999999999994E-3</v>
      </c>
    </row>
    <row r="29" spans="1:12" x14ac:dyDescent="0.25">
      <c r="A29" s="1">
        <v>50</v>
      </c>
      <c r="B29" s="1">
        <v>4.5686999999999998E-2</v>
      </c>
      <c r="C29" s="1">
        <v>4.5136999999999997E-2</v>
      </c>
      <c r="D29" s="1">
        <v>4.4949000000000003E-2</v>
      </c>
      <c r="E29" s="1">
        <v>4.4645999999999998E-2</v>
      </c>
      <c r="F29" s="1">
        <v>4.4941000000000002E-2</v>
      </c>
      <c r="G29" s="1">
        <v>4.4842E-2</v>
      </c>
      <c r="H29" s="1">
        <v>4.4740000000000002E-2</v>
      </c>
      <c r="I29" s="1">
        <v>4.4718000000000001E-2</v>
      </c>
      <c r="J29" s="1">
        <v>4.4549999999999999E-2</v>
      </c>
      <c r="K29" s="1">
        <v>4.4603999999999998E-2</v>
      </c>
      <c r="L29">
        <f t="shared" si="26"/>
        <v>4.4881399999999995E-2</v>
      </c>
    </row>
    <row r="30" spans="1:12" x14ac:dyDescent="0.25">
      <c r="A30" s="1">
        <v>100</v>
      </c>
      <c r="B30" s="1">
        <v>8.9857999999999993E-2</v>
      </c>
      <c r="C30" s="1">
        <v>8.9746999999999993E-2</v>
      </c>
      <c r="D30" s="1">
        <v>8.9210999999999999E-2</v>
      </c>
      <c r="E30" s="1">
        <v>8.9559E-2</v>
      </c>
      <c r="F30" s="1">
        <v>8.9166999999999996E-2</v>
      </c>
      <c r="G30" s="1">
        <v>8.9344999999999994E-2</v>
      </c>
      <c r="H30" s="1">
        <v>8.8800000000000004E-2</v>
      </c>
      <c r="I30" s="1">
        <v>8.8993000000000003E-2</v>
      </c>
      <c r="J30" s="1">
        <v>8.9054999999999995E-2</v>
      </c>
      <c r="K30" s="1">
        <v>8.8927999999999993E-2</v>
      </c>
      <c r="L30">
        <f t="shared" si="26"/>
        <v>8.9266299999999993E-2</v>
      </c>
    </row>
    <row r="31" spans="1:12" x14ac:dyDescent="0.25">
      <c r="A31" s="1">
        <v>500</v>
      </c>
      <c r="B31" s="1">
        <v>0.44729000000000002</v>
      </c>
      <c r="C31" s="1">
        <v>0.44473800000000002</v>
      </c>
      <c r="D31" s="1">
        <v>0.44633600000000001</v>
      </c>
      <c r="E31" s="1">
        <v>0.44463999999999998</v>
      </c>
      <c r="F31" s="1">
        <v>0.44475500000000001</v>
      </c>
      <c r="G31" s="1">
        <v>0.44347799999999998</v>
      </c>
      <c r="H31" s="1">
        <v>0.44363000000000002</v>
      </c>
      <c r="I31" s="1">
        <v>0.44531799999999999</v>
      </c>
      <c r="J31" s="1">
        <v>0.44448799999999999</v>
      </c>
      <c r="K31" s="1">
        <v>0.44362600000000002</v>
      </c>
      <c r="L31">
        <f t="shared" si="26"/>
        <v>0.44482989999999994</v>
      </c>
    </row>
    <row r="33" spans="1:4" ht="75.75" customHeight="1" x14ac:dyDescent="0.25">
      <c r="A33" s="1" t="s">
        <v>15</v>
      </c>
      <c r="B33" s="3" t="s">
        <v>16</v>
      </c>
      <c r="C33" s="3" t="s">
        <v>17</v>
      </c>
    </row>
    <row r="34" spans="1:4" x14ac:dyDescent="0.25">
      <c r="A34" s="1"/>
      <c r="B34" s="3">
        <v>12</v>
      </c>
      <c r="C34" s="1">
        <v>30</v>
      </c>
    </row>
    <row r="36" spans="1:4" x14ac:dyDescent="0.25">
      <c r="A36" t="s">
        <v>19</v>
      </c>
    </row>
    <row r="37" spans="1:4" x14ac:dyDescent="0.25">
      <c r="A37" t="s">
        <v>20</v>
      </c>
      <c r="B37" t="s">
        <v>21</v>
      </c>
    </row>
    <row r="38" spans="1:4" x14ac:dyDescent="0.25">
      <c r="A38" t="s">
        <v>22</v>
      </c>
    </row>
    <row r="39" spans="1:4" x14ac:dyDescent="0.25">
      <c r="A39" t="s">
        <v>23</v>
      </c>
    </row>
    <row r="40" spans="1:4" x14ac:dyDescent="0.25">
      <c r="A40" t="s">
        <v>24</v>
      </c>
    </row>
    <row r="41" spans="1:4" x14ac:dyDescent="0.25">
      <c r="A41" t="s">
        <v>25</v>
      </c>
      <c r="D41" t="s">
        <v>28</v>
      </c>
    </row>
    <row r="42" spans="1:4" x14ac:dyDescent="0.25">
      <c r="A42" t="s">
        <v>26</v>
      </c>
      <c r="C42" t="s">
        <v>27</v>
      </c>
      <c r="D42" t="s">
        <v>29</v>
      </c>
    </row>
  </sheetData>
  <mergeCells count="22">
    <mergeCell ref="A12:A14"/>
    <mergeCell ref="B12:K12"/>
    <mergeCell ref="B13:K13"/>
    <mergeCell ref="A23:A25"/>
    <mergeCell ref="B23:K23"/>
    <mergeCell ref="B24:K24"/>
    <mergeCell ref="A1:A3"/>
    <mergeCell ref="B2:K2"/>
    <mergeCell ref="B1:K1"/>
    <mergeCell ref="M1:M3"/>
    <mergeCell ref="N2:O2"/>
    <mergeCell ref="N1:P1"/>
    <mergeCell ref="X1:Z1"/>
    <mergeCell ref="X2:X3"/>
    <mergeCell ref="Y2:Y3"/>
    <mergeCell ref="Z2:Z3"/>
    <mergeCell ref="Q1:S1"/>
    <mergeCell ref="S2:S3"/>
    <mergeCell ref="R2:R3"/>
    <mergeCell ref="Q2:Q3"/>
    <mergeCell ref="U1:U3"/>
    <mergeCell ref="V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Zhuravlev Kirill</dc:creator>
  <cp:lastModifiedBy>Zhuravlev Kirill</cp:lastModifiedBy>
  <dcterms:created xsi:type="dcterms:W3CDTF">2015-06-05T18:19:34Z</dcterms:created>
  <dcterms:modified xsi:type="dcterms:W3CDTF">2022-02-28T13:19:24Z</dcterms:modified>
</cp:coreProperties>
</file>