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 firstSheet="2" activeTab="8"/>
  </bookViews>
  <sheets>
    <sheet name="БМ" sheetId="3" r:id="rId1"/>
    <sheet name="Протокол" sheetId="7" r:id="rId2"/>
    <sheet name="Плашка" sheetId="9" r:id="rId3"/>
    <sheet name="ПЦР" sheetId="5" r:id="rId4"/>
    <sheet name="Флуоресценция" sheetId="6" r:id="rId5"/>
    <sheet name="ЭФ" sheetId="1" r:id="rId6"/>
    <sheet name="расчеты " sheetId="8" r:id="rId7"/>
    <sheet name="Расчет концентраций НК" sheetId="10" r:id="rId8"/>
    <sheet name="Порядок работ " sheetId="11" r:id="rId9"/>
  </sheets>
  <externalReferences>
    <externalReference r:id="rId10"/>
  </externalReferences>
  <definedNames>
    <definedName name="Город">'[1]Город Регион Округ'!$B$3:$B$1119</definedName>
    <definedName name="ДН">[1]Перечни!$G$2:$G$3</definedName>
    <definedName name="Код1">'[1]Код обследования'!$B$3:$B$22</definedName>
    <definedName name="Код2">'[1]Код инфицирования'!$B$3:$B$15</definedName>
    <definedName name="Материал">[1]Перечни!$B$2:$B$4</definedName>
    <definedName name="МЛС">[1]Перечни!$E$2:$E$4</definedName>
    <definedName name="_xlnm.Print_Area" localSheetId="0">БМ!#REF!</definedName>
    <definedName name="_xlnm.Print_Area" localSheetId="2">Плашка!$A$1:$M$23</definedName>
    <definedName name="_xlnm.Print_Area" localSheetId="1">Протокол!$A$1:$G$85</definedName>
    <definedName name="Пол">[1]Перечни!$C$2:$C$3</definedName>
    <definedName name="ППП">[1]Перечни!$F$2:$F$5</definedName>
    <definedName name="Приверж">[1]Перечни!$I$2:$I$4</definedName>
    <definedName name="Причина">[1]Перечни!$A$2:$A$3</definedName>
    <definedName name="ПутьИнф">[1]Перечни!$D$2:$D$9</definedName>
    <definedName name="Регионы">'[1]Город Регион Округ'!$G$3:$G$87</definedName>
    <definedName name="Стадия">[1]Перечни!$H$2:$H$9</definedName>
    <definedName name="ФО">'[1]Город Регион Округ'!$I$3:$I$10</definedName>
  </definedNames>
  <calcPr calcId="152511"/>
</workbook>
</file>

<file path=xl/calcChain.xml><?xml version="1.0" encoding="utf-8"?>
<calcChain xmlns="http://schemas.openxmlformats.org/spreadsheetml/2006/main">
  <c r="D93" i="7" l="1"/>
  <c r="C121" i="7"/>
  <c r="D121" i="7" s="1"/>
  <c r="F111" i="7" l="1"/>
  <c r="F110" i="7"/>
  <c r="D108" i="7"/>
  <c r="D107" i="7"/>
  <c r="F103" i="7"/>
  <c r="D101" i="7"/>
  <c r="C104" i="7" s="1"/>
  <c r="D104" i="7" l="1"/>
  <c r="C164" i="7" l="1"/>
  <c r="C172" i="7"/>
  <c r="C37" i="7"/>
  <c r="C35" i="7"/>
  <c r="C45" i="7"/>
  <c r="C44" i="7"/>
  <c r="C43" i="7"/>
  <c r="D181" i="7"/>
  <c r="C182" i="7"/>
  <c r="C181" i="7"/>
  <c r="D43" i="7" l="1"/>
  <c r="D46" i="7"/>
  <c r="D48" i="7"/>
  <c r="C78" i="7"/>
  <c r="D76" i="7" s="1"/>
  <c r="C64" i="7"/>
  <c r="D62" i="7" s="1"/>
  <c r="K75" i="7"/>
  <c r="C75" i="7" s="1"/>
  <c r="K74" i="7"/>
  <c r="C74" i="7" s="1"/>
  <c r="K73" i="7"/>
  <c r="C73" i="7" s="1"/>
  <c r="D73" i="7" l="1"/>
  <c r="K61" i="7" l="1"/>
  <c r="C61" i="7" s="1"/>
  <c r="K60" i="7"/>
  <c r="C60" i="7" s="1"/>
  <c r="K59" i="7"/>
  <c r="C59" i="7" s="1"/>
  <c r="D59" i="7" l="1"/>
  <c r="K43" i="7" l="1"/>
  <c r="J44" i="7"/>
  <c r="J45" i="7" s="1"/>
  <c r="K45" i="7" s="1"/>
  <c r="K44" i="7" l="1"/>
  <c r="D28" i="7"/>
  <c r="D25" i="7"/>
  <c r="D22" i="7"/>
  <c r="D19" i="7" l="1"/>
  <c r="D17" i="7"/>
  <c r="D13" i="7"/>
  <c r="D8" i="7"/>
  <c r="D4" i="7"/>
</calcChain>
</file>

<file path=xl/comments1.xml><?xml version="1.0" encoding="utf-8"?>
<comments xmlns="http://schemas.openxmlformats.org/spreadsheetml/2006/main">
  <authors>
    <author>Автор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 инструкции 5-10 минут</t>
        </r>
      </text>
    </comment>
  </commentList>
</comments>
</file>

<file path=xl/sharedStrings.xml><?xml version="1.0" encoding="utf-8"?>
<sst xmlns="http://schemas.openxmlformats.org/spreadsheetml/2006/main" count="713" uniqueCount="343">
  <si>
    <t>Номер эксперимента</t>
  </si>
  <si>
    <t>Дата эксперимента (ПЦР)</t>
  </si>
  <si>
    <t>Дата эксперимента (ЭФ)</t>
  </si>
  <si>
    <t>Обозначение лунки (кармана)</t>
  </si>
  <si>
    <t>Компоненты</t>
  </si>
  <si>
    <t>Объём исх., мкл</t>
  </si>
  <si>
    <t>Объём в реакции, мкл</t>
  </si>
  <si>
    <t>Температура</t>
  </si>
  <si>
    <t>Длительность (Д), сек</t>
  </si>
  <si>
    <t>Результаты фореза</t>
  </si>
  <si>
    <t>Участник</t>
  </si>
  <si>
    <t>Вид материала</t>
  </si>
  <si>
    <t>Прибор:</t>
  </si>
  <si>
    <t>ID пробы</t>
  </si>
  <si>
    <t>ID участника</t>
  </si>
  <si>
    <t>№ ячейки</t>
  </si>
  <si>
    <t>Экспорт Необработанных Данных в Excel</t>
  </si>
  <si>
    <t>(C)Copyright 2003 Corbett Research, Pty Ltd. (R) All Rights Reserved.</t>
  </si>
  <si>
    <t>ID</t>
  </si>
  <si>
    <t>k(п)</t>
  </si>
  <si>
    <t>k(40)</t>
  </si>
  <si>
    <t>FAM</t>
  </si>
  <si>
    <t>Cq (FAM)</t>
  </si>
  <si>
    <t>Длина ампликона</t>
  </si>
  <si>
    <t>N</t>
  </si>
  <si>
    <t>Порог</t>
  </si>
  <si>
    <t>Температура отжига, С</t>
  </si>
  <si>
    <t>Вода (стерильная, деионизированная)</t>
  </si>
  <si>
    <t>Описание этапа</t>
  </si>
  <si>
    <t>1 этап Предварительная денатурация</t>
  </si>
  <si>
    <t>2 этап: Денатурация</t>
  </si>
  <si>
    <t>4 этап: Элонгация</t>
  </si>
  <si>
    <t>6 этап: Завершающая элонгация</t>
  </si>
  <si>
    <t>Доля</t>
  </si>
  <si>
    <t>Коэф</t>
  </si>
  <si>
    <t>суммы</t>
  </si>
  <si>
    <t>БиоМастер HS-qPCR (2×) (кат.№MH020-400, серия MH020-012-22)</t>
  </si>
  <si>
    <t>плазма</t>
  </si>
  <si>
    <t>ВЫДЕЛЕНИЕ</t>
  </si>
  <si>
    <t>ОБРАТНАЯ ТРАНСКРИПЦИЯ</t>
  </si>
  <si>
    <r>
      <t xml:space="preserve">RNAscribe RT 100ед/мкл (кат № R04-10 </t>
    </r>
    <r>
      <rPr>
        <sz val="11"/>
        <color rgb="FFFF0000"/>
        <rFont val="Times New Roman"/>
        <family val="1"/>
        <charset val="204"/>
      </rPr>
      <t>серия</t>
    </r>
    <r>
      <rPr>
        <sz val="11"/>
        <color rgb="FF000000"/>
        <rFont val="Times New Roman"/>
        <family val="1"/>
        <charset val="204"/>
      </rPr>
      <t xml:space="preserve"> )</t>
    </r>
  </si>
  <si>
    <r>
      <t>5</t>
    </r>
    <r>
      <rPr>
        <sz val="11"/>
        <rFont val="Calibri"/>
        <family val="2"/>
        <charset val="204"/>
      </rPr>
      <t>x</t>
    </r>
    <r>
      <rPr>
        <sz val="11"/>
        <rFont val="Times New Roman"/>
        <family val="1"/>
        <charset val="204"/>
      </rPr>
      <t>ОТ-буфер-mix</t>
    </r>
  </si>
  <si>
    <t>Внести компоненты в пробирку, вортексировать, осадить капли центрифугированием;
Получаем [Смесь для ОТ].</t>
  </si>
  <si>
    <t>расчет RNAscribe RT на N реакций</t>
  </si>
  <si>
    <t>вода деионизиованная, стерильная</t>
  </si>
  <si>
    <t>Центрифугирование при 24 000g, получаем [Проба с надосадочной жидкостью]</t>
  </si>
  <si>
    <t>Удаление 100 мкл надосадочной жидкости, получаем [Осадочная жидкость]</t>
  </si>
  <si>
    <t>Осадочная жидкость</t>
  </si>
  <si>
    <t>Лизат</t>
  </si>
  <si>
    <t>Лизат+хлороформ</t>
  </si>
  <si>
    <t>Инкубированный лизат</t>
  </si>
  <si>
    <t>Водная фаза с РНК</t>
  </si>
  <si>
    <t>Инкубировать, встряхивать каждые 3 минуты, получаем [Инкубированный лизат]</t>
  </si>
  <si>
    <t>Изопропанол с РНК</t>
  </si>
  <si>
    <t>Смешать компоненты пипетированием (5 раз), получаем [Водная фаза РНК с осадителем]</t>
  </si>
  <si>
    <t>Центрифугировать при 12 000g, удалить супернатант, получаем [Осадок с РНК]</t>
  </si>
  <si>
    <t>Осадок с РНК</t>
  </si>
  <si>
    <t>Смешать компоненты: плавно переворачивая пробирку 3 раза, получаем [ РНК в этаноле]</t>
  </si>
  <si>
    <t>РНК в этаноле</t>
  </si>
  <si>
    <t>Осадок РНК-1</t>
  </si>
  <si>
    <t>Центрифугировать при 12 000g,   удалить супернатант, не задевая осадок, вортексировать, удалить остатки супернатанта, получаем 3 мкл  [ Осадок РНК-1]</t>
  </si>
  <si>
    <t>Осадок РНК</t>
  </si>
  <si>
    <t>Центрифугировать при 12 000g,   удалить супернатант, не задевая осадок, вортексировать, удалить остатки супернатанта, получаем 3 мкл  [Осадок РНК]</t>
  </si>
  <si>
    <t>Сухой осадок РНК</t>
  </si>
  <si>
    <t>Сушить осадок РНК, получаем 2 мкл [Сухой осадок РНК]</t>
  </si>
  <si>
    <t>Вода, свободная от РНКаз</t>
  </si>
  <si>
    <t>Смешать компоненты: плавно переворачивая пробирку 3 раза, инкубировать , получаем [Изопропанол с РНК]</t>
  </si>
  <si>
    <t>Смешать компоненты, инкубировать, получаем [РНКинк]</t>
  </si>
  <si>
    <t>РНКинк</t>
  </si>
  <si>
    <t>Вортексировать, осадить центрифугированием, получаем искомый [Раствор РНК]</t>
  </si>
  <si>
    <t>[Раствор РНК]</t>
  </si>
  <si>
    <t>Аликвота РНК</t>
  </si>
  <si>
    <t>Хранение</t>
  </si>
  <si>
    <t>год</t>
  </si>
  <si>
    <t>Центрифугировать при 10000g, перенести 400 мкл из верхней водной фазы, содержащей РНК, в чистый эппендорф, получаем [Водная фаза с РНК]</t>
  </si>
  <si>
    <t>ВЫДЕЛЕНИЕ: Приготовление 80% этанола</t>
  </si>
  <si>
    <t>Дата забора материала</t>
  </si>
  <si>
    <t>Пол</t>
  </si>
  <si>
    <t>Дата рождения</t>
  </si>
  <si>
    <t>№ по журналу</t>
  </si>
  <si>
    <t>ж</t>
  </si>
  <si>
    <t>м</t>
  </si>
  <si>
    <t>Изопропанол (ХЧ) (CAS 67-63-0 Партия 51  дата изг 2022-05) паспорт №1718/1</t>
  </si>
  <si>
    <t>Хлороформ ХЧА (CAS 67-66-3 Партия 19  дата изг 2022-06) паспорт № 1798/1</t>
  </si>
  <si>
    <t>Смешать компоненты, инкубировать, получаем [Лизат 1]</t>
  </si>
  <si>
    <t>[Лизат 1]</t>
  </si>
  <si>
    <t>Вортексировать, центрифугировать при 12 000g, получаем [Лизат с осадком ]</t>
  </si>
  <si>
    <t>Лизат с осадком</t>
  </si>
  <si>
    <t>Перенести надосадочную жидкость в заранее приготовленные чистые эппендорфы, соответственно номерам проб, получаем [Лизат]</t>
  </si>
  <si>
    <t xml:space="preserve">Аликвотировать по 20 мкл, получаем [Аликвота РНК] </t>
  </si>
  <si>
    <t>PBS (из набора кат. № LRP-100-2, партия 2303LP2 годен до 09 24)</t>
  </si>
  <si>
    <t>Реагент "Лира" (из набора кат. № LRP-100-2, партия 2303LP2 годен до 09 24)</t>
  </si>
  <si>
    <t>Смешать компоненты в отдельном мерном стакане, получаем [Этанол 80%]</t>
  </si>
  <si>
    <t>Смешать компоненты: вортексировать, осадить капли центрифугированием, получаем  [РНК+e]</t>
  </si>
  <si>
    <t>этанол 95% (ЛС-002430 серия №3151021 годен до 261020)</t>
  </si>
  <si>
    <t>Проба с надосадочной жидкостью</t>
  </si>
  <si>
    <t>Смешать коипоненты, плотно закрыть крышки эппендорфов, получаем [Лизат+хлороформ]</t>
  </si>
  <si>
    <t>Раствор для осаждения РНК  (кат. № LRP-100-2, партия 2303LP2 годен до 09 24)</t>
  </si>
  <si>
    <t>Водная фаза РНК с осадителем</t>
  </si>
  <si>
    <t>этанол 80%, приготовленный из этанола 95% (ЛС-002430 серия №3151021 годен до 261020)</t>
  </si>
  <si>
    <t>RNAscribe RT 100ед/мкл (кат № R04-10 серия № R04-003-23 годен до мая 24)</t>
  </si>
  <si>
    <t>Вода (стерильная, деионизированная) (кат № R04-10 серия № R04-003-23 годен до мая 24)</t>
  </si>
  <si>
    <t>Смешать компоненты: вортексировать, осадить капли центрифугированием, получаем  [РНК+h]</t>
  </si>
  <si>
    <t>АМПЛИФИКАЦИЯ</t>
  </si>
  <si>
    <t xml:space="preserve">Вода </t>
  </si>
  <si>
    <t>3 этап: Отжиг праймеров</t>
  </si>
  <si>
    <t>5xОТ-буфер-mix (кат № R04-10 серия № R04-003-23 годен до мая 24)</t>
  </si>
  <si>
    <t>Вирусная нагрузка: дата</t>
  </si>
  <si>
    <t>Вирусная нагрузка, копий/мл</t>
  </si>
  <si>
    <t>Проба плазмы крови</t>
  </si>
  <si>
    <t>Хранение не более 12 часов</t>
  </si>
  <si>
    <t>[Смесь для ПЦР be]</t>
  </si>
  <si>
    <t>[Реакционная ПЦР смесь be]</t>
  </si>
  <si>
    <t>Внести компоненты в пробирку, вортексировать, осадить капли центрифугированием.Аликвотировать в микропробирки по 16,5 мкл, получаем [Смесь для ПЦР be]</t>
  </si>
  <si>
    <t>Внести компоненты в пробирку, вортексировать, осадить капли центрифугированием.Аликвотировать в микропробирки по 16,5 мкл, получаем [Смесь для ПЦР gh]</t>
  </si>
  <si>
    <t>Смесь для ПЦР gh</t>
  </si>
  <si>
    <t>Повторить 2-4 этап ещё 39 раз, скорость нагрева 2 гр/сек</t>
  </si>
  <si>
    <t>[РНК+e]</t>
  </si>
  <si>
    <t>[РНК+h]</t>
  </si>
  <si>
    <t>Охлаждение, хранение не более 1 часа</t>
  </si>
  <si>
    <t>Смешать компоненты: вортексировать, осадить капли центрифугированием, получаем [Смесь для ОТ]</t>
  </si>
  <si>
    <t>[Смесь для ОТ]</t>
  </si>
  <si>
    <t>[кДНКe+ОТ]</t>
  </si>
  <si>
    <t>инкубировать в CFX-90, получаем [кДНКe+ОТ]</t>
  </si>
  <si>
    <t>Предварительный отжиг обратной транскрипции: инкубировать в термоциклере CFX-90, получаем  [РНК+e+отжиг]</t>
  </si>
  <si>
    <t>Предварительный отжиг обратной транскрипции: инкубировать в термоциклере CFX-90, получаем  [РНК+h+отжиг]</t>
  </si>
  <si>
    <t>[РНК+e+отжиг]</t>
  </si>
  <si>
    <t>[РНК+h+отжиг]</t>
  </si>
  <si>
    <t>Внести [Смесь ОТ] в пробирки с [РНК+e+отжиг], осторожно перемешать пипетированием 5 раз, получаем [РНК+e+ОТ]</t>
  </si>
  <si>
    <t>Внести [Смесь ОТ] в пробирки с [РНК+h+отжиг], осторожно перемешать пипетированием 5 раз, получаем [РНК+h+ОТ]</t>
  </si>
  <si>
    <t>[РНК+h+ОТ]</t>
  </si>
  <si>
    <t>[РНК+e+ОТ]</t>
  </si>
  <si>
    <t>инкубировать в CFX-90, получаем [кДНКh+ОТ]</t>
  </si>
  <si>
    <t>денатурировать ОТ в CFX-90, получаем [кДНКe]</t>
  </si>
  <si>
    <t>денатурировать ОТ в CFX-90, получаем [кДНКh]</t>
  </si>
  <si>
    <t>[кДНКh+ОТ]</t>
  </si>
  <si>
    <t>[кДНКe]</t>
  </si>
  <si>
    <t>[кДНКh]</t>
  </si>
  <si>
    <t>оклаждение, хранить не более 1 суток</t>
  </si>
  <si>
    <t>Хранить не более 7 суток,  более 7 суток храненить при -70, получаем [кДНКe из архива #12]</t>
  </si>
  <si>
    <t>Хранить не более 7 суток,  более 7 суток храненить при -70, получаем [кДНКh из архива #12]</t>
  </si>
  <si>
    <t>кДНКе</t>
  </si>
  <si>
    <t>кДНКh</t>
  </si>
  <si>
    <t>Внести в пробирки со аликвотами [Смеси для ПЦР gh] аликвоты из [Смеси кДНКh], вортексировать, осадить капли центрифугированием. Получаем [Реакционную ПЦР смесь gh]</t>
  </si>
  <si>
    <t>Внести в пробирки со аликвотами [Смеси для ПЦР be] аликвоты из [Смеси кДНКe], вортексировать, осадить капли центрифугированием. Получаем [Реакционную ПЦР смесь be]</t>
  </si>
  <si>
    <t>A</t>
  </si>
  <si>
    <t>B</t>
  </si>
  <si>
    <t>C</t>
  </si>
  <si>
    <t>D</t>
  </si>
  <si>
    <t>E</t>
  </si>
  <si>
    <t>F</t>
  </si>
  <si>
    <t>G</t>
  </si>
  <si>
    <t>H</t>
  </si>
  <si>
    <t>Секвенирующая реакция</t>
  </si>
  <si>
    <t>H2O стерильная</t>
  </si>
  <si>
    <t xml:space="preserve">[Реакционная ПЦР смесь gh]
</t>
  </si>
  <si>
    <t>[Реакционная ПЦР смесь gh]</t>
  </si>
  <si>
    <t>Подготовить необходимое кол-во (8*N) пробирок на 0.5 по кол-ву праймеров для секвенирования
Вортексировать и центрифугировать пробирки с рабочими растворами
Проводить работы на льду, защищать от солнца
Смешать реагенты в пробирке
Внести в ячейки плашки по 9 мкл раствора</t>
  </si>
  <si>
    <t>Раствор "aa "</t>
  </si>
  <si>
    <t xml:space="preserve">Раствор "gg " </t>
  </si>
  <si>
    <t>Раствор "h" (конц 5 мМоль) от 221205
заказ №220506-919-SST</t>
  </si>
  <si>
    <t xml:space="preserve">Раствор "cc" </t>
  </si>
  <si>
    <t xml:space="preserve">Раствор "ii " </t>
  </si>
  <si>
    <t xml:space="preserve">Раствор "mm " </t>
  </si>
  <si>
    <t>Раствор "e" (конц 5 мМоль) от 221205
заказ №220506-919-SST</t>
  </si>
  <si>
    <t xml:space="preserve">Раствор "jj " </t>
  </si>
  <si>
    <t xml:space="preserve">Раствор "pp " </t>
  </si>
  <si>
    <t xml:space="preserve">Раствор "rr " </t>
  </si>
  <si>
    <t>Внести по 1 мкл [Реакционная ПЦР смесь be] в ячейки с соответсвующими праймерами
Работы проводить на льду
Вортексировать 2-3 секунды, сбросить капли. Пузыри могут остаться</t>
  </si>
  <si>
    <t>Внести по 1 мкл [Реакционная ПЦР смесь gh] в ячейки с соответсвующими праймерами
Работы проводить на льду
Вортексировать 2-3 секунды, сбросить капли. Пузыри могут остаться</t>
  </si>
  <si>
    <t xml:space="preserve">[Реакционная Seq смесь]
</t>
  </si>
  <si>
    <t>Повторить 2-4 этап ещё 24 раз, скорость нагрева 1 гр/сек</t>
  </si>
  <si>
    <t xml:space="preserve">Очистка от невключившихся терминаторов </t>
  </si>
  <si>
    <t>Big Dye Xterminator bead solution</t>
  </si>
  <si>
    <t>SAM solution</t>
  </si>
  <si>
    <t>Подготовить пробирку для разведения рабочего расвтора, объем высчитывается из расчета 55*N. Вортексировать пробирки, приготовить смесь. 
Внести 55 мкл смеси в каждую лунку планшета.
Заклеить планшет пленкой, вортексировать 20 минут при 1800 об/мин.
Центрифугировать 2 минуты при 1000g.
Хранение 10 дней при 4С, до потребности при -20С</t>
  </si>
  <si>
    <t>1108 pro</t>
  </si>
  <si>
    <t>1108 rev</t>
  </si>
  <si>
    <t>Концентрация, нг/5 мкл</t>
  </si>
  <si>
    <t>1131 pro</t>
  </si>
  <si>
    <t>1133 pro</t>
  </si>
  <si>
    <t>1128 pro</t>
  </si>
  <si>
    <t>1130 pro</t>
  </si>
  <si>
    <t>1131 rev</t>
  </si>
  <si>
    <t>1133 rev</t>
  </si>
  <si>
    <t>1128 rev</t>
  </si>
  <si>
    <t>1130 rev</t>
  </si>
  <si>
    <t>короткие риды</t>
  </si>
  <si>
    <t>идеален</t>
  </si>
  <si>
    <t>пробелы</t>
  </si>
  <si>
    <t>Оценка секвенирования</t>
  </si>
  <si>
    <t xml:space="preserve">Праймер "aa " (конц 3.2 мМоль) </t>
  </si>
  <si>
    <t xml:space="preserve">Праймер "gg " (конц 3.2 мМоль) </t>
  </si>
  <si>
    <t xml:space="preserve">Праймер "cc" (конц 3.2 мМоль) </t>
  </si>
  <si>
    <t xml:space="preserve">Праймер "ii " (конц 3.2 мМоль) </t>
  </si>
  <si>
    <t xml:space="preserve">Праймер "mm " (конц 3.2 мМоль) </t>
  </si>
  <si>
    <t xml:space="preserve">Праймер "jj " (конц 3.2 мМоль) </t>
  </si>
  <si>
    <t xml:space="preserve">Праймер "pp " (конц 3.2 мМоль) </t>
  </si>
  <si>
    <t xml:space="preserve">Праймер "rr " (конц 3.2 мМоль) </t>
  </si>
  <si>
    <t>Секвенирование</t>
  </si>
  <si>
    <t>ПЦР</t>
  </si>
  <si>
    <t>230727-135-be</t>
  </si>
  <si>
    <t>230727-165-be</t>
  </si>
  <si>
    <t>230727-168-be</t>
  </si>
  <si>
    <t>230727-161-be</t>
  </si>
  <si>
    <t>230727-164-be</t>
  </si>
  <si>
    <t>230727-135-gh</t>
  </si>
  <si>
    <t>230727-165-gh</t>
  </si>
  <si>
    <t>230727-168-gh</t>
  </si>
  <si>
    <t>230727-161-gh</t>
  </si>
  <si>
    <t>230727-164-gh</t>
  </si>
  <si>
    <t/>
  </si>
  <si>
    <t>230727-135-p1-aa</t>
  </si>
  <si>
    <t>230727-161-p2-gg</t>
  </si>
  <si>
    <t>230727-165-r2-ii</t>
  </si>
  <si>
    <t>230727-164-r3-mm</t>
  </si>
  <si>
    <t>230727-168-r5-pp</t>
  </si>
  <si>
    <t>230727-165-p1-aa</t>
  </si>
  <si>
    <t>230727-164-p2-gg</t>
  </si>
  <si>
    <t>230727-168-r2-ii</t>
  </si>
  <si>
    <t>230727-135-r4-jj</t>
  </si>
  <si>
    <t>230727-161-r5-pp</t>
  </si>
  <si>
    <t>230727-168-p1-aa</t>
  </si>
  <si>
    <t>230727-135-r1-cc</t>
  </si>
  <si>
    <t>230727-161-r2-ii</t>
  </si>
  <si>
    <t>230727-165-r4-jj</t>
  </si>
  <si>
    <t>230727-164-r5-pp</t>
  </si>
  <si>
    <t>230727-161-p1-aa</t>
  </si>
  <si>
    <t>230727-165-r1-cc</t>
  </si>
  <si>
    <t>230727-164-r2-ii</t>
  </si>
  <si>
    <t>230727-168-r4-jj</t>
  </si>
  <si>
    <t>230727-135-r6-rr</t>
  </si>
  <si>
    <t>230727-164-p1-aa</t>
  </si>
  <si>
    <t>230727-168-r1-cc</t>
  </si>
  <si>
    <t>230727-135-r3-mm</t>
  </si>
  <si>
    <t>230727-161-r4-jj</t>
  </si>
  <si>
    <t>230727-165-r6-rr</t>
  </si>
  <si>
    <t>230727-135-p2-gg</t>
  </si>
  <si>
    <t>230727-161-r1-cc</t>
  </si>
  <si>
    <t>230727-165-r3-mm</t>
  </si>
  <si>
    <t>230727-164-r4-jj</t>
  </si>
  <si>
    <t>230727-168-r6-rr</t>
  </si>
  <si>
    <t>230727-165-p2-gg</t>
  </si>
  <si>
    <t>230727-164-r1-cc</t>
  </si>
  <si>
    <t>230727-168-r3-mm</t>
  </si>
  <si>
    <t>230727-135-r5-pp</t>
  </si>
  <si>
    <t>230727-161-r6-rr</t>
  </si>
  <si>
    <t>230727-168-p2-gg</t>
  </si>
  <si>
    <t>230727-135-r2-ii</t>
  </si>
  <si>
    <t>230727-161-r3-mm</t>
  </si>
  <si>
    <t>230727-165-r5-pp</t>
  </si>
  <si>
    <t>230727-164-r6-rr</t>
  </si>
  <si>
    <t>ЭЛЕКТРОФОРЕЗ</t>
  </si>
  <si>
    <t>Агарозная навеска</t>
  </si>
  <si>
    <t>Греть в микроволновой печи до полного растворения, перемешивать каждые 30 сек, получаем [Раствор агарозы]</t>
  </si>
  <si>
    <t>Буфер TBE (1х, разбадяженный)</t>
  </si>
  <si>
    <t>100 мл</t>
  </si>
  <si>
    <t>Бромистый этидий</t>
  </si>
  <si>
    <t>~ 2 мкл (1-2 капли из этой пипирки, в которой он хранится)</t>
  </si>
  <si>
    <t>Внести 2 капли [Раствора бромистого этидия] в [Раствор агарозы], остудить до 60 градусов (чтобы рука терпела) и залить в контейнер с гребёнкой, дождаться застывания раствора, перенести в ЭФ камеру</t>
  </si>
  <si>
    <t>Раствор агарозы</t>
  </si>
  <si>
    <t>Буфер TBE (х10)</t>
  </si>
  <si>
    <t>1000 мл</t>
  </si>
  <si>
    <t>Развести ТВЕ буфер до концентрации 1х. Чтобы потом в середине эксперимента не доразводить, сразу литр подготовить</t>
  </si>
  <si>
    <t>Вода дистиллированная</t>
  </si>
  <si>
    <t>900 мл</t>
  </si>
  <si>
    <t>Маркер молеклярных масс от 200 до 1000 п.н.</t>
  </si>
  <si>
    <t>Внести в краевые лунки</t>
  </si>
  <si>
    <t>Продукт амплификации</t>
  </si>
  <si>
    <t>[Продукт амплификации 1] вортексировать, осадить капли. Смешать [Продукт амплификации 1] с [Буфер для внесения] в наконечнике, внести в лунку в геле.</t>
  </si>
  <si>
    <t>Буфер для внесения</t>
  </si>
  <si>
    <t>Прогон</t>
  </si>
  <si>
    <t>1,5 г</t>
  </si>
  <si>
    <t>Установить напряжение 80В</t>
  </si>
  <si>
    <t>Установить напряжение 100В</t>
  </si>
  <si>
    <t xml:space="preserve">Учет результатов </t>
  </si>
  <si>
    <t>Длина фрагмента be - 800 п.н., gh - 1120 п.н.</t>
  </si>
  <si>
    <t>нет</t>
  </si>
  <si>
    <t>МЛУ pro</t>
  </si>
  <si>
    <t>МЛУ rev</t>
  </si>
  <si>
    <t>высокий</t>
  </si>
  <si>
    <t xml:space="preserve">возможно низкий </t>
  </si>
  <si>
    <t>средний</t>
  </si>
  <si>
    <t>не определен</t>
  </si>
  <si>
    <t>низкий</t>
  </si>
  <si>
    <t>Кол-во мутаций</t>
  </si>
  <si>
    <t>6 8</t>
  </si>
  <si>
    <t>2 4</t>
  </si>
  <si>
    <t>BigDye Terminator v3.1 Ready Reaction Mix</t>
  </si>
  <si>
    <t>Этиловый спирт 96%</t>
  </si>
  <si>
    <t>в соответствии с инструкцией к набору</t>
  </si>
  <si>
    <t>Промывочный раствор</t>
  </si>
  <si>
    <t>Гель с ампликонами</t>
  </si>
  <si>
    <t>150 мг</t>
  </si>
  <si>
    <t>Вырезать фрагмент [Геля с ампликонами] с целевой ДНК и взвесить, поместить гель в микроцентрифужную пробирку объемом 2 мл</t>
  </si>
  <si>
    <t>Внести в пробирку [Связывающий раствор S], инкубировать до полного растворения, получаем [Связанная ДНК]</t>
  </si>
  <si>
    <t>Поместить спин-колонку в собирательную пробирку</t>
  </si>
  <si>
    <t>Связанная ДНК</t>
  </si>
  <si>
    <t>Пустуя колонка</t>
  </si>
  <si>
    <t>Центрифугировать [пустую колонку]</t>
  </si>
  <si>
    <t>Перенести [пустую колонку] в новую пробирку, оставить при комнатной температуре до полного испарения спирта</t>
  </si>
  <si>
    <t>Элюирующий раствор</t>
  </si>
  <si>
    <t>Внести в центр мембраны [пустой колонки], центрифугировать 1 мин, получаем [Аликвота ДНК 2]</t>
  </si>
  <si>
    <t>Аликвота ДНК 2</t>
  </si>
  <si>
    <t>Измерить концентрацию полученной [аликвоты ДНК 2] (на nanodrop)</t>
  </si>
  <si>
    <t>https://www.addgene.org/protocols/gel-purification/</t>
  </si>
  <si>
    <t xml:space="preserve">видео </t>
  </si>
  <si>
    <t>Добавить [Этиловый спирт 96%] (BC023S — 90 мл, BC023L — 220 мл в каждый) во флакон с [Промывочным раствором], тщательно перемешать, поставить галочку на крышке флакона</t>
  </si>
  <si>
    <t>900 или 2200</t>
  </si>
  <si>
    <t>Связывающий раствор</t>
  </si>
  <si>
    <t>37-50</t>
  </si>
  <si>
    <t>Прогреть до растворения осадка</t>
  </si>
  <si>
    <t>Поместить в термостат</t>
  </si>
  <si>
    <t>50-55</t>
  </si>
  <si>
    <t>Внести в пробирку [Связывающий раствор S], получаем [Связанная ДНК]</t>
  </si>
  <si>
    <t>Перенести [Связанную ДНК] в колонку и центрифугировать 30 с при 7000g (10000 об/мин), удалить фильтрат из собирательной пробирки, добавить [Промывочный раствор], центрифугировать 30 с, удалить фильтрат, повторить отмывку, получаем [Пустую колонку]</t>
  </si>
  <si>
    <t>хранение до года</t>
  </si>
  <si>
    <t>Очистка НК от реакционной смеси CleanUp mini</t>
  </si>
  <si>
    <t>Очистка НК от агарозного геля CleanUp mini</t>
  </si>
  <si>
    <t>Праймер "е " (конц 5 мМоль) от 221205
заказ №220506-919-SST</t>
  </si>
  <si>
    <t>Праймер "b" (конц 5 мМоль) от 221205
заказ №220506-919-SST</t>
  </si>
  <si>
    <t>Праймер "g " (конц 5 мМоль) от 221205
заказ №220506-919-SST</t>
  </si>
  <si>
    <t>Праймер "h" (конц 5 мМоль) от 221205
заказ №220506-919-SST</t>
  </si>
  <si>
    <t>рекомендуемая 66</t>
  </si>
  <si>
    <t>рекомендуемая 63</t>
  </si>
  <si>
    <t>Материал</t>
  </si>
  <si>
    <t xml:space="preserve">Дата измерения </t>
  </si>
  <si>
    <t>Последний этап</t>
  </si>
  <si>
    <t>РНК</t>
  </si>
  <si>
    <t>Выделение</t>
  </si>
  <si>
    <t>Проба</t>
  </si>
  <si>
    <t xml:space="preserve">Обозначние </t>
  </si>
  <si>
    <t>нг/мкл</t>
  </si>
  <si>
    <t>А 260/280</t>
  </si>
  <si>
    <t>л</t>
  </si>
  <si>
    <t>А 260</t>
  </si>
  <si>
    <t>а</t>
  </si>
  <si>
    <t>Выделение лирой</t>
  </si>
  <si>
    <t>Выделение Рибопреп</t>
  </si>
  <si>
    <t>да</t>
  </si>
  <si>
    <t>Дата</t>
  </si>
  <si>
    <t xml:space="preserve">Постановка 5 проб  с разным выделением на Биомастер, ScreenMix добавлены ДМСО в каждую - всего 20 пробирок </t>
  </si>
  <si>
    <t xml:space="preserve">Описание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</si>
</sst>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;\-###0"/>
    <numFmt numFmtId="165" formatCode="###0.00;\-###0.00"/>
    <numFmt numFmtId="166" formatCode="d/m/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.25"/>
      <name val="Microsoft Sans Serif"/>
      <family val="2"/>
      <charset val="204"/>
    </font>
    <font>
      <sz val="8.25"/>
      <name val="Microsoft Sans Serif"/>
      <family val="2"/>
      <charset val="204"/>
    </font>
    <font>
      <sz val="8.25"/>
      <name val="Microsoft Sans Serif"/>
      <family val="2"/>
      <charset val="204"/>
    </font>
    <font>
      <sz val="8.25"/>
      <name val="Microsoft Sans Serif"/>
      <family val="2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3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i/>
      <sz val="15"/>
      <name val="Calibri"/>
      <family val="2"/>
      <charset val="204"/>
      <scheme val="minor"/>
    </font>
    <font>
      <b/>
      <sz val="20"/>
      <color rgb="FF002060"/>
      <name val="Calibri"/>
      <family val="2"/>
      <charset val="204"/>
      <scheme val="minor"/>
    </font>
    <font>
      <i/>
      <sz val="15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3DCE9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darkTrellis">
        <fgColor theme="0" tint="-0.499984740745262"/>
        <bgColor indexed="65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0" fillId="0" borderId="0">
      <alignment vertical="top"/>
      <protection locked="0"/>
    </xf>
    <xf numFmtId="0" fontId="4" fillId="0" borderId="0"/>
    <xf numFmtId="0" fontId="3" fillId="0" borderId="0"/>
    <xf numFmtId="0" fontId="13" fillId="0" borderId="0">
      <alignment vertical="top"/>
      <protection locked="0"/>
    </xf>
  </cellStyleXfs>
  <cellXfs count="187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1" xfId="0" applyBorder="1" applyAlignment="1">
      <alignment wrapText="1"/>
    </xf>
    <xf numFmtId="0" fontId="0" fillId="2" borderId="0" xfId="0" applyFill="1"/>
    <xf numFmtId="0" fontId="5" fillId="0" borderId="0" xfId="0" applyFont="1"/>
    <xf numFmtId="0" fontId="0" fillId="2" borderId="0" xfId="0" applyFill="1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vertical="center" wrapText="1"/>
    </xf>
    <xf numFmtId="164" fontId="12" fillId="0" borderId="0" xfId="2" applyNumberFormat="1" applyFont="1" applyAlignment="1" applyProtection="1">
      <alignment vertical="center"/>
    </xf>
    <xf numFmtId="165" fontId="12" fillId="0" borderId="0" xfId="2" applyNumberFormat="1" applyFont="1" applyAlignment="1" applyProtection="1">
      <alignment vertical="center"/>
    </xf>
    <xf numFmtId="0" fontId="11" fillId="4" borderId="0" xfId="2" applyFont="1" applyFill="1" applyAlignment="1">
      <alignment horizontal="center" vertical="center" wrapText="1"/>
      <protection locked="0"/>
    </xf>
    <xf numFmtId="165" fontId="10" fillId="0" borderId="0" xfId="2" applyNumberFormat="1" applyAlignment="1" applyProtection="1">
      <alignment vertical="center"/>
    </xf>
    <xf numFmtId="0" fontId="0" fillId="2" borderId="0" xfId="0" applyFill="1" applyAlignment="1">
      <alignment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14" fillId="3" borderId="1" xfId="3" applyFont="1" applyFill="1" applyBorder="1" applyAlignment="1">
      <alignment horizontal="left" vertical="center"/>
    </xf>
    <xf numFmtId="0" fontId="8" fillId="3" borderId="1" xfId="3" applyFont="1" applyFill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wrapText="1"/>
    </xf>
    <xf numFmtId="0" fontId="16" fillId="0" borderId="0" xfId="0" applyFont="1"/>
    <xf numFmtId="0" fontId="0" fillId="0" borderId="5" xfId="0" applyBorder="1"/>
    <xf numFmtId="0" fontId="0" fillId="0" borderId="4" xfId="0" applyBorder="1"/>
    <xf numFmtId="0" fontId="8" fillId="0" borderId="0" xfId="0" applyFont="1" applyAlignment="1">
      <alignment horizontal="left" vertical="top"/>
    </xf>
    <xf numFmtId="3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top" wrapText="1"/>
    </xf>
    <xf numFmtId="0" fontId="8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0" fillId="0" borderId="1" xfId="0" applyBorder="1"/>
    <xf numFmtId="0" fontId="16" fillId="0" borderId="1" xfId="0" applyFont="1" applyBorder="1" applyAlignment="1">
      <alignment wrapText="1"/>
    </xf>
    <xf numFmtId="0" fontId="14" fillId="3" borderId="1" xfId="3" applyFont="1" applyFill="1" applyBorder="1" applyAlignment="1">
      <alignment horizontal="left" vertical="center" wrapText="1"/>
    </xf>
    <xf numFmtId="0" fontId="8" fillId="3" borderId="1" xfId="3" applyFont="1" applyFill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6" borderId="0" xfId="0" applyFont="1" applyFill="1"/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vertical="center" wrapText="1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8" fillId="6" borderId="0" xfId="0" applyFont="1" applyFill="1" applyBorder="1"/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8" fillId="0" borderId="1" xfId="3" applyFont="1" applyBorder="1" applyAlignment="1">
      <alignment vertical="center" wrapText="1"/>
    </xf>
    <xf numFmtId="0" fontId="8" fillId="0" borderId="1" xfId="3" applyFont="1" applyBorder="1" applyAlignment="1">
      <alignment vertical="center"/>
    </xf>
    <xf numFmtId="0" fontId="8" fillId="3" borderId="1" xfId="3" applyFont="1" applyFill="1" applyBorder="1" applyAlignment="1">
      <alignment vertical="center" wrapText="1"/>
    </xf>
    <xf numFmtId="0" fontId="8" fillId="3" borderId="1" xfId="3" applyFont="1" applyFill="1" applyBorder="1" applyAlignment="1">
      <alignment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8" fillId="0" borderId="3" xfId="3" applyFont="1" applyFill="1" applyBorder="1" applyAlignment="1">
      <alignment vertical="center" wrapText="1"/>
    </xf>
    <xf numFmtId="0" fontId="0" fillId="8" borderId="12" xfId="0" applyFill="1" applyBorder="1"/>
    <xf numFmtId="0" fontId="20" fillId="7" borderId="12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 wrapText="1"/>
    </xf>
    <xf numFmtId="0" fontId="23" fillId="9" borderId="1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3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Fill="1" applyBorder="1" applyAlignment="1">
      <alignment vertical="center" wrapText="1"/>
    </xf>
    <xf numFmtId="0" fontId="24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0" fillId="0" borderId="8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6" xfId="0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/>
    <xf numFmtId="0" fontId="0" fillId="3" borderId="0" xfId="0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7" borderId="0" xfId="0" applyFont="1" applyFill="1" applyBorder="1"/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9" fillId="2" borderId="0" xfId="0" applyFon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5" borderId="13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8" fillId="0" borderId="5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/>
    </xf>
    <xf numFmtId="0" fontId="8" fillId="0" borderId="1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0" fontId="8" fillId="0" borderId="3" xfId="3" applyFont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8" fillId="0" borderId="3" xfId="3" applyFont="1" applyBorder="1" applyAlignment="1">
      <alignment horizontal="left" vertical="center" wrapText="1"/>
    </xf>
    <xf numFmtId="0" fontId="8" fillId="0" borderId="4" xfId="3" applyFont="1" applyBorder="1" applyAlignment="1">
      <alignment horizontal="left" vertical="center" wrapText="1"/>
    </xf>
    <xf numFmtId="0" fontId="8" fillId="0" borderId="3" xfId="3" applyFont="1" applyFill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16" fontId="0" fillId="0" borderId="0" xfId="0" applyNumberFormat="1"/>
    <xf numFmtId="0" fontId="0" fillId="0" borderId="5" xfId="0" applyFill="1" applyBorder="1"/>
    <xf numFmtId="1" fontId="7" fillId="0" borderId="3" xfId="0" applyNumberFormat="1" applyFont="1" applyBorder="1" applyAlignment="1">
      <alignment horizontal="right" vertical="center" wrapText="1"/>
    </xf>
    <xf numFmtId="1" fontId="2" fillId="0" borderId="0" xfId="0" applyNumberFormat="1" applyFont="1" applyFill="1" applyBorder="1" applyAlignment="1">
      <alignment horizontal="right" vertical="center" wrapText="1"/>
    </xf>
    <xf numFmtId="1" fontId="1" fillId="0" borderId="0" xfId="0" applyNumberFormat="1" applyFont="1" applyFill="1" applyBorder="1" applyAlignment="1">
      <alignment horizontal="right" vertical="center" wrapText="1"/>
    </xf>
    <xf numFmtId="1" fontId="1" fillId="0" borderId="5" xfId="0" applyNumberFormat="1" applyFont="1" applyFill="1" applyBorder="1" applyAlignment="1">
      <alignment horizontal="right" vertical="center" wrapText="1"/>
    </xf>
    <xf numFmtId="1" fontId="0" fillId="0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</cellXfs>
  <cellStyles count="6">
    <cellStyle name="Normal" xfId="2"/>
    <cellStyle name="Normal 2" xfId="5"/>
    <cellStyle name="Обычный" xfId="0" builtinId="0"/>
    <cellStyle name="Обычный 3" xfId="1"/>
    <cellStyle name="Обычный 3 2" xfId="4"/>
    <cellStyle name="Обычный 4" xfId="3"/>
  </cellStyles>
  <dxfs count="2"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049654345400497E-2"/>
          <c:y val="4.2141294838145327E-2"/>
          <c:w val="0.65824818039953836"/>
          <c:h val="0.73444808982210552"/>
        </c:manualLayout>
      </c:layout>
      <c:lineChart>
        <c:grouping val="standard"/>
        <c:varyColors val="0"/>
        <c:ser>
          <c:idx val="0"/>
          <c:order val="0"/>
          <c:tx>
            <c:strRef>
              <c:f>Флуоресценция!$A$8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Флуоресценция!$B$8:$AO$8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C8-49EA-9B9F-2D94A4872220}"/>
            </c:ext>
          </c:extLst>
        </c:ser>
        <c:ser>
          <c:idx val="1"/>
          <c:order val="1"/>
          <c:tx>
            <c:strRef>
              <c:f>Флуоресценция!$A$9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Флуоресценция!$B$9:$AO$9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C8-49EA-9B9F-2D94A4872220}"/>
            </c:ext>
          </c:extLst>
        </c:ser>
        <c:ser>
          <c:idx val="2"/>
          <c:order val="2"/>
          <c:tx>
            <c:strRef>
              <c:f>Флуоресценция!$A$10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Флуоресценция!$B$10:$AO$10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C8-49EA-9B9F-2D94A4872220}"/>
            </c:ext>
          </c:extLst>
        </c:ser>
        <c:ser>
          <c:idx val="3"/>
          <c:order val="3"/>
          <c:tx>
            <c:strRef>
              <c:f>Флуоресценция!$A$11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Флуоресценция!$B$11:$AO$11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C8-49EA-9B9F-2D94A4872220}"/>
            </c:ext>
          </c:extLst>
        </c:ser>
        <c:ser>
          <c:idx val="4"/>
          <c:order val="4"/>
          <c:tx>
            <c:strRef>
              <c:f>Флуоресценция!$A$12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Флуоресценция!$B$12:$AO$12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C8-49EA-9B9F-2D94A4872220}"/>
            </c:ext>
          </c:extLst>
        </c:ser>
        <c:ser>
          <c:idx val="5"/>
          <c:order val="5"/>
          <c:tx>
            <c:strRef>
              <c:f>Флуоресценция!$A$13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Флуоресценция!$B$13:$AO$13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C8-49EA-9B9F-2D94A4872220}"/>
            </c:ext>
          </c:extLst>
        </c:ser>
        <c:ser>
          <c:idx val="6"/>
          <c:order val="6"/>
          <c:tx>
            <c:strRef>
              <c:f>Флуоресценция!$A$14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Флуоресценция!$B$14:$AO$14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C8-49EA-9B9F-2D94A4872220}"/>
            </c:ext>
          </c:extLst>
        </c:ser>
        <c:ser>
          <c:idx val="7"/>
          <c:order val="7"/>
          <c:tx>
            <c:strRef>
              <c:f>Флуоресценция!$A$15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Флуоресценция!$B$15:$AO$15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C8-49EA-9B9F-2D94A4872220}"/>
            </c:ext>
          </c:extLst>
        </c:ser>
        <c:ser>
          <c:idx val="8"/>
          <c:order val="8"/>
          <c:tx>
            <c:strRef>
              <c:f>Флуоресценция!$A$16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Флуоресценция!$B$16:$AO$16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C8-49EA-9B9F-2D94A4872220}"/>
            </c:ext>
          </c:extLst>
        </c:ser>
        <c:ser>
          <c:idx val="9"/>
          <c:order val="9"/>
          <c:tx>
            <c:strRef>
              <c:f>Флуоресценция!$A$17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Флуоресценция!$B$17:$AO$17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C8-49EA-9B9F-2D94A4872220}"/>
            </c:ext>
          </c:extLst>
        </c:ser>
        <c:ser>
          <c:idx val="10"/>
          <c:order val="10"/>
          <c:tx>
            <c:strRef>
              <c:f>Флуоресценция!$A$18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Флуоресценция!$B$18:$AO$18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4-4635-805D-CB4F2691A0D8}"/>
            </c:ext>
          </c:extLst>
        </c:ser>
        <c:ser>
          <c:idx val="11"/>
          <c:order val="11"/>
          <c:tx>
            <c:strRef>
              <c:f>Флуоресценция!$A$19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Флуоресценция!$B$19:$AO$19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04-4635-805D-CB4F2691A0D8}"/>
            </c:ext>
          </c:extLst>
        </c:ser>
        <c:ser>
          <c:idx val="12"/>
          <c:order val="12"/>
          <c:tx>
            <c:strRef>
              <c:f>Флуоресценция!$A$20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Флуоресценция!$B$20:$AO$20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04-4635-805D-CB4F2691A0D8}"/>
            </c:ext>
          </c:extLst>
        </c:ser>
        <c:ser>
          <c:idx val="13"/>
          <c:order val="13"/>
          <c:tx>
            <c:strRef>
              <c:f>Флуоресценция!$A$21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Флуоресценция!$B$21:$AO$21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804-4635-805D-CB4F2691A0D8}"/>
            </c:ext>
          </c:extLst>
        </c:ser>
        <c:ser>
          <c:idx val="14"/>
          <c:order val="14"/>
          <c:tx>
            <c:strRef>
              <c:f>Флуоресценция!$A$22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Флуоресценция!$B$22:$AO$22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804-4635-805D-CB4F2691A0D8}"/>
            </c:ext>
          </c:extLst>
        </c:ser>
        <c:ser>
          <c:idx val="15"/>
          <c:order val="15"/>
          <c:tx>
            <c:strRef>
              <c:f>Флуоресценция!$A$23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Флуоресценция!$B$23:$AO$23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804-4635-805D-CB4F2691A0D8}"/>
            </c:ext>
          </c:extLst>
        </c:ser>
        <c:ser>
          <c:idx val="16"/>
          <c:order val="16"/>
          <c:tx>
            <c:strRef>
              <c:f>Флуоресценция!$A$24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Флуоресценция!$B$24:$AO$24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804-4635-805D-CB4F2691A0D8}"/>
            </c:ext>
          </c:extLst>
        </c:ser>
        <c:ser>
          <c:idx val="17"/>
          <c:order val="17"/>
          <c:tx>
            <c:strRef>
              <c:f>Флуоресценция!$A$25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Флуоресценция!$B$25:$AO$25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804-4635-805D-CB4F2691A0D8}"/>
            </c:ext>
          </c:extLst>
        </c:ser>
        <c:ser>
          <c:idx val="18"/>
          <c:order val="18"/>
          <c:tx>
            <c:strRef>
              <c:f>Флуоресценция!$A$26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Флуоресценция!$B$26:$AO$26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804-4635-805D-CB4F2691A0D8}"/>
            </c:ext>
          </c:extLst>
        </c:ser>
        <c:ser>
          <c:idx val="19"/>
          <c:order val="19"/>
          <c:tx>
            <c:strRef>
              <c:f>Флуоресценция!$A$27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Флуоресценция!$B$27:$AO$27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804-4635-805D-CB4F2691A0D8}"/>
            </c:ext>
          </c:extLst>
        </c:ser>
        <c:ser>
          <c:idx val="20"/>
          <c:order val="20"/>
          <c:tx>
            <c:strRef>
              <c:f>Флуоресценция!$A$28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Флуоресценция!$B$28:$AO$28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804-4635-805D-CB4F2691A0D8}"/>
            </c:ext>
          </c:extLst>
        </c:ser>
        <c:ser>
          <c:idx val="21"/>
          <c:order val="21"/>
          <c:tx>
            <c:strRef>
              <c:f>Флуоресценция!$A$29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Флуоресценция!$B$29:$AO$29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804-4635-805D-CB4F2691A0D8}"/>
            </c:ext>
          </c:extLst>
        </c:ser>
        <c:ser>
          <c:idx val="22"/>
          <c:order val="22"/>
          <c:tx>
            <c:strRef>
              <c:f>Флуоресценция!$A$30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Флуоресценция!$B$30:$AO$30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8804-4635-805D-CB4F2691A0D8}"/>
            </c:ext>
          </c:extLst>
        </c:ser>
        <c:ser>
          <c:idx val="23"/>
          <c:order val="23"/>
          <c:tx>
            <c:strRef>
              <c:f>Флуоресценция!$A$31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Флуоресценция!$B$31:$AO$31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8804-4635-805D-CB4F2691A0D8}"/>
            </c:ext>
          </c:extLst>
        </c:ser>
        <c:ser>
          <c:idx val="24"/>
          <c:order val="24"/>
          <c:tx>
            <c:strRef>
              <c:f>Флуоресценция!$A$32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Флуоресценция!$B$32:$AO$32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8804-4635-805D-CB4F2691A0D8}"/>
            </c:ext>
          </c:extLst>
        </c:ser>
        <c:ser>
          <c:idx val="25"/>
          <c:order val="25"/>
          <c:tx>
            <c:strRef>
              <c:f>Флуоресценция!$A$33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Флуоресценция!$B$33:$AO$33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8804-4635-805D-CB4F2691A0D8}"/>
            </c:ext>
          </c:extLst>
        </c:ser>
        <c:ser>
          <c:idx val="26"/>
          <c:order val="26"/>
          <c:tx>
            <c:strRef>
              <c:f>Флуоресценция!$A$34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Флуоресценция!$B$34:$AO$34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8804-4635-805D-CB4F2691A0D8}"/>
            </c:ext>
          </c:extLst>
        </c:ser>
        <c:ser>
          <c:idx val="27"/>
          <c:order val="27"/>
          <c:tx>
            <c:strRef>
              <c:f>Флуоресценция!$A$35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Флуоресценция!$B$35:$AO$35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8804-4635-805D-CB4F2691A0D8}"/>
            </c:ext>
          </c:extLst>
        </c:ser>
        <c:ser>
          <c:idx val="28"/>
          <c:order val="28"/>
          <c:tx>
            <c:strRef>
              <c:f>Флуоресценция!$A$36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Флуоресценция!$B$36:$AO$36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8804-4635-805D-CB4F2691A0D8}"/>
            </c:ext>
          </c:extLst>
        </c:ser>
        <c:ser>
          <c:idx val="29"/>
          <c:order val="29"/>
          <c:tx>
            <c:strRef>
              <c:f>Флуоресценция!$A$37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Флуоресценция!$B$37:$AO$37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8804-4635-805D-CB4F2691A0D8}"/>
            </c:ext>
          </c:extLst>
        </c:ser>
        <c:ser>
          <c:idx val="30"/>
          <c:order val="30"/>
          <c:tx>
            <c:strRef>
              <c:f>Флуоресценция!$A$38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Флуоресценция!$B$38:$AO$38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8804-4635-805D-CB4F2691A0D8}"/>
            </c:ext>
          </c:extLst>
        </c:ser>
        <c:ser>
          <c:idx val="31"/>
          <c:order val="31"/>
          <c:tx>
            <c:strRef>
              <c:f>Флуоресценция!$A$39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Флуоресценция!$B$39:$AO$39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8804-4635-805D-CB4F2691A0D8}"/>
            </c:ext>
          </c:extLst>
        </c:ser>
        <c:ser>
          <c:idx val="32"/>
          <c:order val="32"/>
          <c:tx>
            <c:strRef>
              <c:f>Флуоресценция!$A$40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Флуоресценция!$B$40:$AO$40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8804-4635-805D-CB4F2691A0D8}"/>
            </c:ext>
          </c:extLst>
        </c:ser>
        <c:ser>
          <c:idx val="33"/>
          <c:order val="33"/>
          <c:tx>
            <c:strRef>
              <c:f>Флуоресценция!$A$41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Флуоресценция!$B$41:$AO$41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8804-4635-805D-CB4F2691A0D8}"/>
            </c:ext>
          </c:extLst>
        </c:ser>
        <c:ser>
          <c:idx val="34"/>
          <c:order val="34"/>
          <c:tx>
            <c:strRef>
              <c:f>Флуоресценция!$A$42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Флуоресценция!$B$42:$AO$42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8804-4635-805D-CB4F2691A0D8}"/>
            </c:ext>
          </c:extLst>
        </c:ser>
        <c:ser>
          <c:idx val="35"/>
          <c:order val="35"/>
          <c:tx>
            <c:strRef>
              <c:f>Флуоресценция!$A$43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Флуоресценция!$B$43:$AO$43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8804-4635-805D-CB4F2691A0D8}"/>
            </c:ext>
          </c:extLst>
        </c:ser>
        <c:ser>
          <c:idx val="36"/>
          <c:order val="36"/>
          <c:tx>
            <c:strRef>
              <c:f>Флуоресценция!$A$44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Флуоресценция!$B$44:$AO$44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8804-4635-805D-CB4F2691A0D8}"/>
            </c:ext>
          </c:extLst>
        </c:ser>
        <c:ser>
          <c:idx val="37"/>
          <c:order val="37"/>
          <c:tx>
            <c:strRef>
              <c:f>Флуоресценция!$A$45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Флуоресценция!$B$45:$AO$45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8804-4635-805D-CB4F2691A0D8}"/>
            </c:ext>
          </c:extLst>
        </c:ser>
        <c:ser>
          <c:idx val="38"/>
          <c:order val="38"/>
          <c:tx>
            <c:strRef>
              <c:f>Флуоресценция!$A$46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Флуоресценция!$B$46:$AO$46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8804-4635-805D-CB4F2691A0D8}"/>
            </c:ext>
          </c:extLst>
        </c:ser>
        <c:ser>
          <c:idx val="39"/>
          <c:order val="39"/>
          <c:tx>
            <c:strRef>
              <c:f>Флуоресценция!$A$47</c:f>
              <c:strCache>
                <c:ptCount val="1"/>
              </c:strCache>
            </c:strRef>
          </c:tx>
          <c:marker>
            <c:symbol val="none"/>
          </c:marker>
          <c:val>
            <c:numRef>
              <c:f>Флуоресценция!$B$47:$AO$47</c:f>
              <c:numCache>
                <c:formatCode>###0.00;\-###0.00</c:formatCode>
                <c:ptCount val="4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8804-4635-805D-CB4F2691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20384"/>
        <c:axId val="826230176"/>
      </c:lineChart>
      <c:catAx>
        <c:axId val="82622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</a:t>
                </a:r>
                <a:r>
                  <a:rPr lang="ru-RU" baseline="0"/>
                  <a:t> цикла</a:t>
                </a:r>
              </a:p>
            </c:rich>
          </c:tx>
          <c:overlay val="0"/>
        </c:title>
        <c:majorTickMark val="cross"/>
        <c:minorTickMark val="none"/>
        <c:tickLblPos val="low"/>
        <c:spPr>
          <a:ln/>
        </c:spPr>
        <c:crossAx val="826230176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826230176"/>
        <c:scaling>
          <c:orientation val="minMax"/>
          <c:max val="2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 флуоресценции</a:t>
                </a:r>
              </a:p>
            </c:rich>
          </c:tx>
          <c:overlay val="0"/>
        </c:title>
        <c:numFmt formatCode="###0.00;\-###0.00" sourceLinked="1"/>
        <c:majorTickMark val="out"/>
        <c:minorTickMark val="none"/>
        <c:tickLblPos val="nextTo"/>
        <c:crossAx val="826220384"/>
        <c:crosses val="autoZero"/>
        <c:crossBetween val="midCat"/>
        <c:majorUnit val="200"/>
        <c:minorUnit val="100"/>
      </c:valAx>
    </c:plotArea>
    <c:legend>
      <c:legendPos val="r"/>
      <c:layout>
        <c:manualLayout>
          <c:xMode val="edge"/>
          <c:yMode val="edge"/>
          <c:x val="0.76878613879855262"/>
          <c:y val="7.0550093686737411E-2"/>
          <c:w val="0.22219469654180141"/>
          <c:h val="0.9131830890496845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337298</xdr:colOff>
      <xdr:row>86</xdr:row>
      <xdr:rowOff>136152</xdr:rowOff>
    </xdr:from>
    <xdr:to>
      <xdr:col>16</xdr:col>
      <xdr:colOff>355787</xdr:colOff>
      <xdr:row>98</xdr:row>
      <xdr:rowOff>15689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5048" t="43338" r="37636" b="9215"/>
        <a:stretch>
          <a:fillRect/>
        </a:stretch>
      </xdr:blipFill>
      <xdr:spPr>
        <a:xfrm>
          <a:off x="9817474" y="26436358"/>
          <a:ext cx="4433607" cy="3398184"/>
        </a:xfrm>
        <a:prstGeom prst="rect">
          <a:avLst/>
        </a:prstGeom>
      </xdr:spPr>
    </xdr:pic>
    <xdr:clientData/>
  </xdr:twoCellAnchor>
  <xdr:twoCellAnchor editAs="oneCell">
    <xdr:from>
      <xdr:col>8</xdr:col>
      <xdr:colOff>22412</xdr:colOff>
      <xdr:row>114</xdr:row>
      <xdr:rowOff>168089</xdr:rowOff>
    </xdr:from>
    <xdr:to>
      <xdr:col>17</xdr:col>
      <xdr:colOff>239094</xdr:colOff>
      <xdr:row>124</xdr:row>
      <xdr:rowOff>741427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02588" y="35320942"/>
          <a:ext cx="5236918" cy="36213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5</xdr:row>
      <xdr:rowOff>28574</xdr:rowOff>
    </xdr:from>
    <xdr:to>
      <xdr:col>19</xdr:col>
      <xdr:colOff>361950</xdr:colOff>
      <xdr:row>24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5-4670\Desktop\&#1101;&#1082;&#1089;&#1087;&#1077;&#1088;%2012%20&#1058;&#1102;&#1084;&#1077;&#1085;&#1100;%20&#1085;&#1072;&#1087;&#1088;&#1072;&#1074;&#1083;&#1077;&#1085;&#1080;&#1103;%20&#1085;&#1072;%20&#1088;&#1077;&#1079;&#1080;&#1089;&#1090;&#1077;&#1085;&#1090;&#1085;&#1086;&#1089;&#1090;&#1100;%202212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ёт"/>
      <sheetName val="Шаблон"/>
      <sheetName val="ВН"/>
      <sheetName val="Инструкция"/>
      <sheetName val="Код инфицирования"/>
      <sheetName val="Код обследования"/>
      <sheetName val="Город Регион Округ"/>
      <sheetName val="АРВП"/>
      <sheetName val="АРВП+"/>
      <sheetName val="Перечни"/>
      <sheetName val="экспер 12 Тюмень направления на"/>
    </sheetNames>
    <sheetDataSet>
      <sheetData sheetId="0" refreshError="1"/>
      <sheetData sheetId="1" refreshError="1"/>
      <sheetData sheetId="2"/>
      <sheetData sheetId="3" refreshError="1"/>
      <sheetData sheetId="4">
        <row r="3">
          <cell r="B3">
            <v>100</v>
          </cell>
        </row>
        <row r="4">
          <cell r="B4">
            <v>101</v>
          </cell>
        </row>
        <row r="5">
          <cell r="B5">
            <v>104</v>
          </cell>
        </row>
        <row r="6">
          <cell r="B6">
            <v>105</v>
          </cell>
        </row>
        <row r="7">
          <cell r="B7">
            <v>106</v>
          </cell>
        </row>
        <row r="8">
          <cell r="B8">
            <v>107</v>
          </cell>
        </row>
        <row r="9">
          <cell r="B9">
            <v>108</v>
          </cell>
        </row>
        <row r="10">
          <cell r="B10">
            <v>109</v>
          </cell>
        </row>
        <row r="11">
          <cell r="B11">
            <v>110</v>
          </cell>
        </row>
        <row r="12">
          <cell r="B12">
            <v>111</v>
          </cell>
        </row>
        <row r="13">
          <cell r="B13">
            <v>112</v>
          </cell>
        </row>
        <row r="14">
          <cell r="B14">
            <v>113</v>
          </cell>
        </row>
        <row r="15">
          <cell r="B15">
            <v>114</v>
          </cell>
        </row>
      </sheetData>
      <sheetData sheetId="5">
        <row r="3">
          <cell r="B3">
            <v>101</v>
          </cell>
        </row>
        <row r="4">
          <cell r="B4">
            <v>102</v>
          </cell>
        </row>
        <row r="5">
          <cell r="B5">
            <v>103</v>
          </cell>
        </row>
        <row r="6">
          <cell r="B6">
            <v>104</v>
          </cell>
        </row>
        <row r="7">
          <cell r="B7">
            <v>105</v>
          </cell>
        </row>
        <row r="8">
          <cell r="B8">
            <v>108</v>
          </cell>
        </row>
        <row r="9">
          <cell r="B9">
            <v>109</v>
          </cell>
        </row>
        <row r="10">
          <cell r="B10">
            <v>110</v>
          </cell>
        </row>
        <row r="11">
          <cell r="B11">
            <v>111</v>
          </cell>
        </row>
        <row r="12">
          <cell r="B12">
            <v>112</v>
          </cell>
        </row>
        <row r="13">
          <cell r="B13">
            <v>113</v>
          </cell>
        </row>
        <row r="14">
          <cell r="B14">
            <v>114</v>
          </cell>
        </row>
        <row r="15">
          <cell r="B15">
            <v>115</v>
          </cell>
        </row>
        <row r="16">
          <cell r="B16">
            <v>116</v>
          </cell>
        </row>
        <row r="17">
          <cell r="B17">
            <v>117</v>
          </cell>
        </row>
        <row r="18">
          <cell r="B18">
            <v>118</v>
          </cell>
        </row>
        <row r="19">
          <cell r="B19">
            <v>121</v>
          </cell>
        </row>
        <row r="20">
          <cell r="B20">
            <v>124</v>
          </cell>
        </row>
        <row r="21">
          <cell r="B21">
            <v>125</v>
          </cell>
        </row>
        <row r="22">
          <cell r="B22">
            <v>200</v>
          </cell>
        </row>
      </sheetData>
      <sheetData sheetId="6">
        <row r="3">
          <cell r="B3" t="str">
            <v>Абаза</v>
          </cell>
          <cell r="G3" t="str">
            <v>Адыгея</v>
          </cell>
          <cell r="I3" t="str">
            <v>Дальневосточный</v>
          </cell>
        </row>
        <row r="4">
          <cell r="B4" t="str">
            <v>Абакан</v>
          </cell>
          <cell r="G4" t="str">
            <v>Алтай</v>
          </cell>
          <cell r="I4" t="str">
            <v>Приволжский</v>
          </cell>
        </row>
        <row r="5">
          <cell r="B5" t="str">
            <v>Абдулино</v>
          </cell>
          <cell r="G5" t="str">
            <v>Алтайский край</v>
          </cell>
          <cell r="I5" t="str">
            <v>Северо-Западный</v>
          </cell>
        </row>
        <row r="6">
          <cell r="B6" t="str">
            <v>Абинск</v>
          </cell>
          <cell r="G6" t="str">
            <v>Амурская область</v>
          </cell>
          <cell r="I6" t="str">
            <v>Северо-Кавказский</v>
          </cell>
        </row>
        <row r="7">
          <cell r="B7" t="str">
            <v>Агидель</v>
          </cell>
          <cell r="G7" t="str">
            <v>Архангельская область</v>
          </cell>
          <cell r="I7" t="str">
            <v>Сибирский</v>
          </cell>
        </row>
        <row r="8">
          <cell r="B8" t="str">
            <v>Агрыз</v>
          </cell>
          <cell r="G8" t="str">
            <v>Астраханская область</v>
          </cell>
          <cell r="I8" t="str">
            <v>Уральский</v>
          </cell>
        </row>
        <row r="9">
          <cell r="B9" t="str">
            <v>Адыгейск</v>
          </cell>
          <cell r="G9" t="str">
            <v>Башкортостан</v>
          </cell>
          <cell r="I9" t="str">
            <v>Центральный</v>
          </cell>
        </row>
        <row r="10">
          <cell r="B10" t="str">
            <v>Азнакаево</v>
          </cell>
          <cell r="G10" t="str">
            <v>Белгородская область</v>
          </cell>
          <cell r="I10" t="str">
            <v>Южный</v>
          </cell>
        </row>
        <row r="11">
          <cell r="B11" t="str">
            <v>Азов</v>
          </cell>
          <cell r="G11" t="str">
            <v>Брянская область</v>
          </cell>
        </row>
        <row r="12">
          <cell r="B12" t="str">
            <v>Ак-Довурак</v>
          </cell>
          <cell r="G12" t="str">
            <v>Бурятия</v>
          </cell>
        </row>
        <row r="13">
          <cell r="B13" t="str">
            <v>Аксай</v>
          </cell>
          <cell r="G13" t="str">
            <v>Владимирская область</v>
          </cell>
        </row>
        <row r="14">
          <cell r="B14" t="str">
            <v>Алагир</v>
          </cell>
          <cell r="G14" t="str">
            <v>Волгоградская область</v>
          </cell>
        </row>
        <row r="15">
          <cell r="B15" t="str">
            <v>Алапаевск</v>
          </cell>
          <cell r="G15" t="str">
            <v>Вологодская область</v>
          </cell>
        </row>
        <row r="16">
          <cell r="B16" t="str">
            <v>Алатырь</v>
          </cell>
          <cell r="G16" t="str">
            <v>Воронежская область</v>
          </cell>
        </row>
        <row r="17">
          <cell r="B17" t="str">
            <v>Алдан</v>
          </cell>
          <cell r="G17" t="str">
            <v>Дагестан</v>
          </cell>
        </row>
        <row r="18">
          <cell r="B18" t="str">
            <v>Алейск</v>
          </cell>
          <cell r="G18" t="str">
            <v>Еврейская АО</v>
          </cell>
        </row>
        <row r="19">
          <cell r="B19" t="str">
            <v>Александров</v>
          </cell>
          <cell r="G19" t="str">
            <v>Забайкальский край</v>
          </cell>
        </row>
        <row r="20">
          <cell r="B20" t="str">
            <v>Александровск</v>
          </cell>
          <cell r="G20" t="str">
            <v>Ивановская область</v>
          </cell>
        </row>
        <row r="21">
          <cell r="B21" t="str">
            <v>Александровск-Сахалинский</v>
          </cell>
          <cell r="G21" t="str">
            <v>Ингушетия</v>
          </cell>
        </row>
        <row r="22">
          <cell r="B22" t="str">
            <v>Алексеевка</v>
          </cell>
          <cell r="G22" t="str">
            <v>Иркутская область</v>
          </cell>
        </row>
        <row r="23">
          <cell r="B23" t="str">
            <v>Алексин</v>
          </cell>
          <cell r="G23" t="str">
            <v>Кабардино-Балкария</v>
          </cell>
        </row>
        <row r="24">
          <cell r="B24" t="str">
            <v>Алзамай</v>
          </cell>
          <cell r="G24" t="str">
            <v>Калининградская область</v>
          </cell>
        </row>
        <row r="25">
          <cell r="B25" t="str">
            <v>Алупка</v>
          </cell>
          <cell r="G25" t="str">
            <v>Калмыкия</v>
          </cell>
        </row>
        <row r="26">
          <cell r="B26" t="str">
            <v>Алушта</v>
          </cell>
          <cell r="G26" t="str">
            <v>Калужская область</v>
          </cell>
        </row>
        <row r="27">
          <cell r="B27" t="str">
            <v>Альметьевск</v>
          </cell>
          <cell r="G27" t="str">
            <v>Камчатский край</v>
          </cell>
        </row>
        <row r="28">
          <cell r="B28" t="str">
            <v>Амурск</v>
          </cell>
          <cell r="G28" t="str">
            <v>Карачаево-Черкесия</v>
          </cell>
        </row>
        <row r="29">
          <cell r="B29" t="str">
            <v>Анадырь</v>
          </cell>
          <cell r="G29" t="str">
            <v>Карелия</v>
          </cell>
        </row>
        <row r="30">
          <cell r="B30" t="str">
            <v>Анапа</v>
          </cell>
          <cell r="G30" t="str">
            <v>Кемеровская область</v>
          </cell>
        </row>
        <row r="31">
          <cell r="B31" t="str">
            <v>Ангарск</v>
          </cell>
          <cell r="G31" t="str">
            <v>Кировская область</v>
          </cell>
        </row>
        <row r="32">
          <cell r="B32" t="str">
            <v>Андреаполь</v>
          </cell>
          <cell r="G32" t="str">
            <v>Коми</v>
          </cell>
        </row>
        <row r="33">
          <cell r="B33" t="str">
            <v>Анжеро-Судженск</v>
          </cell>
          <cell r="G33" t="str">
            <v>Костромская область</v>
          </cell>
        </row>
        <row r="34">
          <cell r="B34" t="str">
            <v>Анива</v>
          </cell>
          <cell r="G34" t="str">
            <v>Краснодарский край</v>
          </cell>
        </row>
        <row r="35">
          <cell r="B35" t="str">
            <v>Апатиты</v>
          </cell>
          <cell r="G35" t="str">
            <v>Красноярский край</v>
          </cell>
        </row>
        <row r="36">
          <cell r="B36" t="str">
            <v>Апрелевка</v>
          </cell>
          <cell r="G36" t="str">
            <v>Крым</v>
          </cell>
        </row>
        <row r="37">
          <cell r="B37" t="str">
            <v>Апшеронск</v>
          </cell>
          <cell r="G37" t="str">
            <v>Курганская область</v>
          </cell>
        </row>
        <row r="38">
          <cell r="B38" t="str">
            <v>Арамиль</v>
          </cell>
          <cell r="G38" t="str">
            <v>Курская область</v>
          </cell>
        </row>
        <row r="39">
          <cell r="B39" t="str">
            <v>Аргун</v>
          </cell>
          <cell r="G39" t="str">
            <v>Ленинградская область</v>
          </cell>
        </row>
        <row r="40">
          <cell r="B40" t="str">
            <v>Ардатов</v>
          </cell>
          <cell r="G40" t="str">
            <v>Липецкая область</v>
          </cell>
        </row>
        <row r="41">
          <cell r="B41" t="str">
            <v>Ардон</v>
          </cell>
          <cell r="G41" t="str">
            <v>Магаданская область</v>
          </cell>
        </row>
        <row r="42">
          <cell r="B42" t="str">
            <v>Арзамас</v>
          </cell>
          <cell r="G42" t="str">
            <v>Марий Эл</v>
          </cell>
        </row>
        <row r="43">
          <cell r="B43" t="str">
            <v>Аркадак</v>
          </cell>
          <cell r="G43" t="str">
            <v>Мордовия</v>
          </cell>
        </row>
        <row r="44">
          <cell r="B44" t="str">
            <v>Армавир</v>
          </cell>
          <cell r="G44" t="str">
            <v>Москва</v>
          </cell>
        </row>
        <row r="45">
          <cell r="B45" t="str">
            <v>Армянск</v>
          </cell>
          <cell r="G45" t="str">
            <v>Московская область</v>
          </cell>
        </row>
        <row r="46">
          <cell r="B46" t="str">
            <v>Арсеньев</v>
          </cell>
          <cell r="G46" t="str">
            <v>Мурманская область</v>
          </cell>
        </row>
        <row r="47">
          <cell r="B47" t="str">
            <v>Арск</v>
          </cell>
          <cell r="G47" t="str">
            <v>Ненецкий АО</v>
          </cell>
        </row>
        <row r="48">
          <cell r="B48" t="str">
            <v>Артём</v>
          </cell>
          <cell r="G48" t="str">
            <v>Нижегородская область</v>
          </cell>
        </row>
        <row r="49">
          <cell r="B49" t="str">
            <v>Артёмовск</v>
          </cell>
          <cell r="G49" t="str">
            <v>Новгородская область</v>
          </cell>
        </row>
        <row r="50">
          <cell r="B50" t="str">
            <v>Артёмовский</v>
          </cell>
          <cell r="G50" t="str">
            <v>Новосибирская область</v>
          </cell>
        </row>
        <row r="51">
          <cell r="B51" t="str">
            <v>Архангельск</v>
          </cell>
          <cell r="G51" t="str">
            <v>Омская область</v>
          </cell>
        </row>
        <row r="52">
          <cell r="B52" t="str">
            <v>Асбест</v>
          </cell>
          <cell r="G52" t="str">
            <v>Оренбургская область</v>
          </cell>
        </row>
        <row r="53">
          <cell r="B53" t="str">
            <v>Асино</v>
          </cell>
          <cell r="G53" t="str">
            <v>Орловская область</v>
          </cell>
        </row>
        <row r="54">
          <cell r="B54" t="str">
            <v>Астрахань</v>
          </cell>
          <cell r="G54" t="str">
            <v>Пензенская область</v>
          </cell>
        </row>
        <row r="55">
          <cell r="B55" t="str">
            <v>Аткарск</v>
          </cell>
          <cell r="G55" t="str">
            <v>Пермский край</v>
          </cell>
        </row>
        <row r="56">
          <cell r="B56" t="str">
            <v>Ахтубинск</v>
          </cell>
          <cell r="G56" t="str">
            <v>Приморский край</v>
          </cell>
        </row>
        <row r="57">
          <cell r="B57" t="str">
            <v>Ачинск</v>
          </cell>
          <cell r="G57" t="str">
            <v>Псковская область</v>
          </cell>
        </row>
        <row r="58">
          <cell r="B58" t="str">
            <v>Аша</v>
          </cell>
          <cell r="G58" t="str">
            <v>Ростовская область</v>
          </cell>
        </row>
        <row r="59">
          <cell r="B59" t="str">
            <v>Бабаево</v>
          </cell>
          <cell r="G59" t="str">
            <v>Рязанская область</v>
          </cell>
        </row>
        <row r="60">
          <cell r="B60" t="str">
            <v>Бабушкин</v>
          </cell>
          <cell r="G60" t="str">
            <v>Самарская область</v>
          </cell>
        </row>
        <row r="61">
          <cell r="B61" t="str">
            <v>Бавлы</v>
          </cell>
          <cell r="G61" t="str">
            <v>Санкт-Петербург</v>
          </cell>
        </row>
        <row r="62">
          <cell r="B62" t="str">
            <v>Багратионовск</v>
          </cell>
          <cell r="G62" t="str">
            <v>Саратовская область</v>
          </cell>
        </row>
        <row r="63">
          <cell r="B63" t="str">
            <v>Байкальск</v>
          </cell>
          <cell r="G63" t="str">
            <v>Сахалинская область</v>
          </cell>
        </row>
        <row r="64">
          <cell r="B64" t="str">
            <v>Баймак</v>
          </cell>
          <cell r="G64" t="str">
            <v>Свердловская область</v>
          </cell>
        </row>
        <row r="65">
          <cell r="B65" t="str">
            <v>Бакал</v>
          </cell>
          <cell r="G65" t="str">
            <v>Севастополь</v>
          </cell>
        </row>
        <row r="66">
          <cell r="B66" t="str">
            <v>Баксан</v>
          </cell>
          <cell r="G66" t="str">
            <v>Северная Осетия — Алания</v>
          </cell>
        </row>
        <row r="67">
          <cell r="B67" t="str">
            <v>Балабаново</v>
          </cell>
          <cell r="G67" t="str">
            <v>Смоленская область</v>
          </cell>
        </row>
        <row r="68">
          <cell r="B68" t="str">
            <v>Балаково</v>
          </cell>
          <cell r="G68" t="str">
            <v>Ставропольский край</v>
          </cell>
        </row>
        <row r="69">
          <cell r="B69" t="str">
            <v>Балахна</v>
          </cell>
          <cell r="G69" t="str">
            <v>Тамбовская область</v>
          </cell>
        </row>
        <row r="70">
          <cell r="B70" t="str">
            <v>Балашиха</v>
          </cell>
          <cell r="G70" t="str">
            <v>Татарстан</v>
          </cell>
        </row>
        <row r="71">
          <cell r="B71" t="str">
            <v>Балашов</v>
          </cell>
          <cell r="G71" t="str">
            <v>Тверская область</v>
          </cell>
        </row>
        <row r="72">
          <cell r="B72" t="str">
            <v>Балей</v>
          </cell>
          <cell r="G72" t="str">
            <v>Томская область</v>
          </cell>
        </row>
        <row r="73">
          <cell r="B73" t="str">
            <v>Балтийск</v>
          </cell>
          <cell r="G73" t="str">
            <v>Тульская область</v>
          </cell>
        </row>
        <row r="74">
          <cell r="B74" t="str">
            <v>Барабинск</v>
          </cell>
          <cell r="G74" t="str">
            <v>Тыва</v>
          </cell>
        </row>
        <row r="75">
          <cell r="B75" t="str">
            <v>Барнаул</v>
          </cell>
          <cell r="G75" t="str">
            <v>Тюменская область</v>
          </cell>
        </row>
        <row r="76">
          <cell r="B76" t="str">
            <v>Барыш</v>
          </cell>
          <cell r="G76" t="str">
            <v>Удмуртия</v>
          </cell>
        </row>
        <row r="77">
          <cell r="B77" t="str">
            <v>Батайск</v>
          </cell>
          <cell r="G77" t="str">
            <v>Ульяновская область</v>
          </cell>
        </row>
        <row r="78">
          <cell r="B78" t="str">
            <v>Бахчисарай</v>
          </cell>
          <cell r="G78" t="str">
            <v>Хабаровский край</v>
          </cell>
        </row>
        <row r="79">
          <cell r="B79" t="str">
            <v>Бежецк</v>
          </cell>
          <cell r="G79" t="str">
            <v>Хакасия</v>
          </cell>
        </row>
        <row r="80">
          <cell r="B80" t="str">
            <v>Белая Калитва</v>
          </cell>
          <cell r="G80" t="str">
            <v>Ханты-Мансийский АО — Югра</v>
          </cell>
        </row>
        <row r="81">
          <cell r="B81" t="str">
            <v>Белая Холуница</v>
          </cell>
          <cell r="G81" t="str">
            <v>Челябинская область</v>
          </cell>
        </row>
        <row r="82">
          <cell r="B82" t="str">
            <v>Белгород</v>
          </cell>
          <cell r="G82" t="str">
            <v>Чечня</v>
          </cell>
        </row>
        <row r="83">
          <cell r="B83" t="str">
            <v>Белебей</v>
          </cell>
          <cell r="G83" t="str">
            <v>Чувашия</v>
          </cell>
        </row>
        <row r="84">
          <cell r="B84" t="str">
            <v>Белёв</v>
          </cell>
          <cell r="G84" t="str">
            <v>Чукотский АО</v>
          </cell>
        </row>
        <row r="85">
          <cell r="B85" t="str">
            <v>Белинский</v>
          </cell>
          <cell r="G85" t="str">
            <v>Якутия</v>
          </cell>
        </row>
        <row r="86">
          <cell r="B86" t="str">
            <v>Белово</v>
          </cell>
          <cell r="G86" t="str">
            <v>Ямало-Ненецкий АО</v>
          </cell>
        </row>
        <row r="87">
          <cell r="B87" t="str">
            <v>Белогорск</v>
          </cell>
          <cell r="G87" t="str">
            <v>Ярославская область</v>
          </cell>
        </row>
        <row r="88">
          <cell r="B88" t="str">
            <v>Белогорск</v>
          </cell>
        </row>
        <row r="89">
          <cell r="B89" t="str">
            <v>Белозерск</v>
          </cell>
        </row>
        <row r="90">
          <cell r="B90" t="str">
            <v>Белокуриха</v>
          </cell>
        </row>
        <row r="91">
          <cell r="B91" t="str">
            <v>Беломорск</v>
          </cell>
        </row>
        <row r="92">
          <cell r="B92" t="str">
            <v>Белоозёрский</v>
          </cell>
        </row>
        <row r="93">
          <cell r="B93" t="str">
            <v>Белорецк</v>
          </cell>
        </row>
        <row r="94">
          <cell r="B94" t="str">
            <v>Белореченск</v>
          </cell>
        </row>
        <row r="95">
          <cell r="B95" t="str">
            <v>Белоусово</v>
          </cell>
        </row>
        <row r="96">
          <cell r="B96" t="str">
            <v>Белоярский</v>
          </cell>
        </row>
        <row r="97">
          <cell r="B97" t="str">
            <v>Белый</v>
          </cell>
        </row>
        <row r="98">
          <cell r="B98" t="str">
            <v>Бердск</v>
          </cell>
        </row>
        <row r="99">
          <cell r="B99" t="str">
            <v>Березники</v>
          </cell>
        </row>
        <row r="100">
          <cell r="B100" t="str">
            <v>Берёзовский</v>
          </cell>
        </row>
        <row r="101">
          <cell r="B101" t="str">
            <v>Берёзовский</v>
          </cell>
        </row>
        <row r="102">
          <cell r="B102" t="str">
            <v>Беслан</v>
          </cell>
        </row>
        <row r="103">
          <cell r="B103" t="str">
            <v>Бийск</v>
          </cell>
        </row>
        <row r="104">
          <cell r="B104" t="str">
            <v>Бикин</v>
          </cell>
        </row>
        <row r="105">
          <cell r="B105" t="str">
            <v>Билибино</v>
          </cell>
        </row>
        <row r="106">
          <cell r="B106" t="str">
            <v>Биробиджан</v>
          </cell>
        </row>
        <row r="107">
          <cell r="B107" t="str">
            <v>Бирск</v>
          </cell>
        </row>
        <row r="108">
          <cell r="B108" t="str">
            <v>Бирюсинск</v>
          </cell>
        </row>
        <row r="109">
          <cell r="B109" t="str">
            <v>Бирюч</v>
          </cell>
        </row>
        <row r="110">
          <cell r="B110" t="str">
            <v>Благовещенск</v>
          </cell>
        </row>
        <row r="111">
          <cell r="B111" t="str">
            <v>Благовещенск</v>
          </cell>
        </row>
        <row r="112">
          <cell r="B112" t="str">
            <v>Благодарный</v>
          </cell>
        </row>
        <row r="113">
          <cell r="B113" t="str">
            <v>Бобров</v>
          </cell>
        </row>
        <row r="114">
          <cell r="B114" t="str">
            <v>Богданович</v>
          </cell>
        </row>
        <row r="115">
          <cell r="B115" t="str">
            <v>Богородицк</v>
          </cell>
        </row>
        <row r="116">
          <cell r="B116" t="str">
            <v>Богородск</v>
          </cell>
        </row>
        <row r="117">
          <cell r="B117" t="str">
            <v>Боготол</v>
          </cell>
        </row>
        <row r="118">
          <cell r="B118" t="str">
            <v>Богучар</v>
          </cell>
        </row>
        <row r="119">
          <cell r="B119" t="str">
            <v>Бодайбо</v>
          </cell>
        </row>
        <row r="120">
          <cell r="B120" t="str">
            <v>Бокситогорск</v>
          </cell>
        </row>
        <row r="121">
          <cell r="B121" t="str">
            <v>Болгар</v>
          </cell>
        </row>
        <row r="122">
          <cell r="B122" t="str">
            <v>Бологое</v>
          </cell>
        </row>
        <row r="123">
          <cell r="B123" t="str">
            <v>Болотное</v>
          </cell>
        </row>
        <row r="124">
          <cell r="B124" t="str">
            <v>Болохово</v>
          </cell>
        </row>
        <row r="125">
          <cell r="B125" t="str">
            <v>Болхов</v>
          </cell>
        </row>
        <row r="126">
          <cell r="B126" t="str">
            <v>Большой Камень</v>
          </cell>
        </row>
        <row r="127">
          <cell r="B127" t="str">
            <v>Бор</v>
          </cell>
        </row>
        <row r="128">
          <cell r="B128" t="str">
            <v>Борзя</v>
          </cell>
        </row>
        <row r="129">
          <cell r="B129" t="str">
            <v>Борисоглебск</v>
          </cell>
        </row>
        <row r="130">
          <cell r="B130" t="str">
            <v>Боровичи</v>
          </cell>
        </row>
        <row r="131">
          <cell r="B131" t="str">
            <v>Боровск</v>
          </cell>
        </row>
        <row r="132">
          <cell r="B132" t="str">
            <v>Бородино</v>
          </cell>
        </row>
        <row r="133">
          <cell r="B133" t="str">
            <v>Братск</v>
          </cell>
        </row>
        <row r="134">
          <cell r="B134" t="str">
            <v>Бронницы</v>
          </cell>
        </row>
        <row r="135">
          <cell r="B135" t="str">
            <v>Брянск</v>
          </cell>
        </row>
        <row r="136">
          <cell r="B136" t="str">
            <v>Бугульма</v>
          </cell>
        </row>
        <row r="137">
          <cell r="B137" t="str">
            <v>Бугуруслан</v>
          </cell>
        </row>
        <row r="138">
          <cell r="B138" t="str">
            <v>Будённовск</v>
          </cell>
        </row>
        <row r="139">
          <cell r="B139" t="str">
            <v>Бузулук</v>
          </cell>
        </row>
        <row r="140">
          <cell r="B140" t="str">
            <v>Буинск</v>
          </cell>
        </row>
        <row r="141">
          <cell r="B141" t="str">
            <v>Буй</v>
          </cell>
        </row>
        <row r="142">
          <cell r="B142" t="str">
            <v>Буйнакск</v>
          </cell>
        </row>
        <row r="143">
          <cell r="B143" t="str">
            <v>Бутурлиновка</v>
          </cell>
        </row>
        <row r="144">
          <cell r="B144" t="str">
            <v>Валдай</v>
          </cell>
        </row>
        <row r="145">
          <cell r="B145" t="str">
            <v>Валуйки</v>
          </cell>
        </row>
        <row r="146">
          <cell r="B146" t="str">
            <v>Велиж</v>
          </cell>
        </row>
        <row r="147">
          <cell r="B147" t="str">
            <v>Великие Луки</v>
          </cell>
        </row>
        <row r="148">
          <cell r="B148" t="str">
            <v>Великий Новгород</v>
          </cell>
        </row>
        <row r="149">
          <cell r="B149" t="str">
            <v>Великий Устюг</v>
          </cell>
        </row>
        <row r="150">
          <cell r="B150" t="str">
            <v>Вельск</v>
          </cell>
        </row>
        <row r="151">
          <cell r="B151" t="str">
            <v>Венёв</v>
          </cell>
        </row>
        <row r="152">
          <cell r="B152" t="str">
            <v>Верещагино</v>
          </cell>
        </row>
        <row r="153">
          <cell r="B153" t="str">
            <v>Верея</v>
          </cell>
        </row>
        <row r="154">
          <cell r="B154" t="str">
            <v>Верхнеуральск</v>
          </cell>
        </row>
        <row r="155">
          <cell r="B155" t="str">
            <v>Верхний Тагил</v>
          </cell>
        </row>
        <row r="156">
          <cell r="B156" t="str">
            <v>Верхний Уфалей</v>
          </cell>
        </row>
        <row r="157">
          <cell r="B157" t="str">
            <v>Верхняя Пышма</v>
          </cell>
        </row>
        <row r="158">
          <cell r="B158" t="str">
            <v>Верхняя Салда</v>
          </cell>
        </row>
        <row r="159">
          <cell r="B159" t="str">
            <v>Верхняя Тура</v>
          </cell>
        </row>
        <row r="160">
          <cell r="B160" t="str">
            <v>Верхотурье</v>
          </cell>
        </row>
        <row r="161">
          <cell r="B161" t="str">
            <v>Верхоянск</v>
          </cell>
        </row>
        <row r="162">
          <cell r="B162" t="str">
            <v>Весьегонск</v>
          </cell>
        </row>
        <row r="163">
          <cell r="B163" t="str">
            <v>Ветлуга</v>
          </cell>
        </row>
        <row r="164">
          <cell r="B164" t="str">
            <v>Видное</v>
          </cell>
        </row>
        <row r="165">
          <cell r="B165" t="str">
            <v>Вилюйск</v>
          </cell>
        </row>
        <row r="166">
          <cell r="B166" t="str">
            <v>Вилючинск</v>
          </cell>
        </row>
        <row r="167">
          <cell r="B167" t="str">
            <v>Вихоревка</v>
          </cell>
        </row>
        <row r="168">
          <cell r="B168" t="str">
            <v>Вичуга</v>
          </cell>
        </row>
        <row r="169">
          <cell r="B169" t="str">
            <v>Владивосток</v>
          </cell>
        </row>
        <row r="170">
          <cell r="B170" t="str">
            <v>Владикавказ</v>
          </cell>
        </row>
        <row r="171">
          <cell r="B171" t="str">
            <v>Владимир</v>
          </cell>
        </row>
        <row r="172">
          <cell r="B172" t="str">
            <v>Волгоград</v>
          </cell>
        </row>
        <row r="173">
          <cell r="B173" t="str">
            <v>Волгодонск</v>
          </cell>
        </row>
        <row r="174">
          <cell r="B174" t="str">
            <v>Волгореченск</v>
          </cell>
        </row>
        <row r="175">
          <cell r="B175" t="str">
            <v>Волжск</v>
          </cell>
        </row>
        <row r="176">
          <cell r="B176" t="str">
            <v>Волжский</v>
          </cell>
        </row>
        <row r="177">
          <cell r="B177" t="str">
            <v>Вологда</v>
          </cell>
        </row>
        <row r="178">
          <cell r="B178" t="str">
            <v>Володарск</v>
          </cell>
        </row>
        <row r="179">
          <cell r="B179" t="str">
            <v>Волоколамск</v>
          </cell>
        </row>
        <row r="180">
          <cell r="B180" t="str">
            <v>Волосово</v>
          </cell>
        </row>
        <row r="181">
          <cell r="B181" t="str">
            <v>Волхов</v>
          </cell>
        </row>
        <row r="182">
          <cell r="B182" t="str">
            <v>Волчанск</v>
          </cell>
        </row>
        <row r="183">
          <cell r="B183" t="str">
            <v>Вольск</v>
          </cell>
        </row>
        <row r="184">
          <cell r="B184" t="str">
            <v>Воркута</v>
          </cell>
        </row>
        <row r="185">
          <cell r="B185" t="str">
            <v>Воронеж</v>
          </cell>
        </row>
        <row r="186">
          <cell r="B186" t="str">
            <v>Ворсма</v>
          </cell>
        </row>
        <row r="187">
          <cell r="B187" t="str">
            <v>Воскресенск</v>
          </cell>
        </row>
        <row r="188">
          <cell r="B188" t="str">
            <v>Воткинск</v>
          </cell>
        </row>
        <row r="189">
          <cell r="B189" t="str">
            <v>Всеволожск</v>
          </cell>
        </row>
        <row r="190">
          <cell r="B190" t="str">
            <v>Вуктыл</v>
          </cell>
        </row>
        <row r="191">
          <cell r="B191" t="str">
            <v>Выборг</v>
          </cell>
        </row>
        <row r="192">
          <cell r="B192" t="str">
            <v>Выкса</v>
          </cell>
        </row>
        <row r="193">
          <cell r="B193" t="str">
            <v>Высоковск</v>
          </cell>
        </row>
        <row r="194">
          <cell r="B194" t="str">
            <v>Высоцк</v>
          </cell>
        </row>
        <row r="195">
          <cell r="B195" t="str">
            <v>Вытегра</v>
          </cell>
        </row>
        <row r="196">
          <cell r="B196" t="str">
            <v>Вышний Волочёк</v>
          </cell>
        </row>
        <row r="197">
          <cell r="B197" t="str">
            <v>Вяземский</v>
          </cell>
        </row>
        <row r="198">
          <cell r="B198" t="str">
            <v>Вязники</v>
          </cell>
        </row>
        <row r="199">
          <cell r="B199" t="str">
            <v>Вязьма</v>
          </cell>
        </row>
        <row r="200">
          <cell r="B200" t="str">
            <v>Вятские Поляны</v>
          </cell>
        </row>
        <row r="201">
          <cell r="B201" t="str">
            <v>Гаврилов Посад</v>
          </cell>
        </row>
        <row r="202">
          <cell r="B202" t="str">
            <v>Гаврилов-Ям</v>
          </cell>
        </row>
        <row r="203">
          <cell r="B203" t="str">
            <v>Гагарин</v>
          </cell>
        </row>
        <row r="204">
          <cell r="B204" t="str">
            <v>Гаджиево</v>
          </cell>
        </row>
        <row r="205">
          <cell r="B205" t="str">
            <v>Гай</v>
          </cell>
        </row>
        <row r="206">
          <cell r="B206" t="str">
            <v>Галич</v>
          </cell>
        </row>
        <row r="207">
          <cell r="B207" t="str">
            <v>Гатчина</v>
          </cell>
        </row>
        <row r="208">
          <cell r="B208" t="str">
            <v>Гвардейск</v>
          </cell>
        </row>
        <row r="209">
          <cell r="B209" t="str">
            <v>Гдов</v>
          </cell>
        </row>
        <row r="210">
          <cell r="B210" t="str">
            <v>Геленджик</v>
          </cell>
        </row>
        <row r="211">
          <cell r="B211" t="str">
            <v>Георгиевск</v>
          </cell>
        </row>
        <row r="212">
          <cell r="B212" t="str">
            <v>Глазов</v>
          </cell>
        </row>
        <row r="213">
          <cell r="B213" t="str">
            <v>Голицыно</v>
          </cell>
        </row>
        <row r="214">
          <cell r="B214" t="str">
            <v>Горбатов</v>
          </cell>
        </row>
        <row r="215">
          <cell r="B215" t="str">
            <v>Горно-Алтайск</v>
          </cell>
        </row>
        <row r="216">
          <cell r="B216" t="str">
            <v>Горнозаводск</v>
          </cell>
        </row>
        <row r="217">
          <cell r="B217" t="str">
            <v>Горняк</v>
          </cell>
        </row>
        <row r="218">
          <cell r="B218" t="str">
            <v>Городец</v>
          </cell>
        </row>
        <row r="219">
          <cell r="B219" t="str">
            <v>Городище</v>
          </cell>
        </row>
        <row r="220">
          <cell r="B220" t="str">
            <v>Городовиковск</v>
          </cell>
        </row>
        <row r="221">
          <cell r="B221" t="str">
            <v>Гороховец</v>
          </cell>
        </row>
        <row r="222">
          <cell r="B222" t="str">
            <v>Горячий Ключ</v>
          </cell>
        </row>
        <row r="223">
          <cell r="B223" t="str">
            <v>Грайворон</v>
          </cell>
        </row>
        <row r="224">
          <cell r="B224" t="str">
            <v>Гремячинск</v>
          </cell>
        </row>
        <row r="225">
          <cell r="B225" t="str">
            <v>Грозный</v>
          </cell>
        </row>
        <row r="226">
          <cell r="B226" t="str">
            <v>Грязи</v>
          </cell>
        </row>
        <row r="227">
          <cell r="B227" t="str">
            <v>Грязовец</v>
          </cell>
        </row>
        <row r="228">
          <cell r="B228" t="str">
            <v>Губаха</v>
          </cell>
        </row>
        <row r="229">
          <cell r="B229" t="str">
            <v>Губкин</v>
          </cell>
        </row>
        <row r="230">
          <cell r="B230" t="str">
            <v>Губкинский</v>
          </cell>
        </row>
        <row r="231">
          <cell r="B231" t="str">
            <v>Гудермес</v>
          </cell>
        </row>
        <row r="232">
          <cell r="B232" t="str">
            <v>Гуково</v>
          </cell>
        </row>
        <row r="233">
          <cell r="B233" t="str">
            <v>Гулькевичи</v>
          </cell>
        </row>
        <row r="234">
          <cell r="B234" t="str">
            <v>Гурьевск</v>
          </cell>
        </row>
        <row r="235">
          <cell r="B235" t="str">
            <v>Гурьевск</v>
          </cell>
        </row>
        <row r="236">
          <cell r="B236" t="str">
            <v>Гусев</v>
          </cell>
        </row>
        <row r="237">
          <cell r="B237" t="str">
            <v>Гусиноозёрск</v>
          </cell>
        </row>
        <row r="238">
          <cell r="B238" t="str">
            <v>Гусь-Хрустальный</v>
          </cell>
        </row>
        <row r="239">
          <cell r="B239" t="str">
            <v>Давлеканово</v>
          </cell>
        </row>
        <row r="240">
          <cell r="B240" t="str">
            <v>Дагестанские Огни</v>
          </cell>
        </row>
        <row r="241">
          <cell r="B241" t="str">
            <v>Далматово</v>
          </cell>
        </row>
        <row r="242">
          <cell r="B242" t="str">
            <v>Дальнегорск</v>
          </cell>
        </row>
        <row r="243">
          <cell r="B243" t="str">
            <v>Дальнереченск</v>
          </cell>
        </row>
        <row r="244">
          <cell r="B244" t="str">
            <v>Данилов</v>
          </cell>
        </row>
        <row r="245">
          <cell r="B245" t="str">
            <v>Данков</v>
          </cell>
        </row>
        <row r="246">
          <cell r="B246" t="str">
            <v>Дегтярск</v>
          </cell>
        </row>
        <row r="247">
          <cell r="B247" t="str">
            <v>Дедовск</v>
          </cell>
        </row>
        <row r="248">
          <cell r="B248" t="str">
            <v>Демидов</v>
          </cell>
        </row>
        <row r="249">
          <cell r="B249" t="str">
            <v>Дербент</v>
          </cell>
        </row>
        <row r="250">
          <cell r="B250" t="str">
            <v>Десногорск</v>
          </cell>
        </row>
        <row r="251">
          <cell r="B251" t="str">
            <v>Джанкой</v>
          </cell>
        </row>
        <row r="252">
          <cell r="B252" t="str">
            <v>Дзержинск</v>
          </cell>
        </row>
        <row r="253">
          <cell r="B253" t="str">
            <v>Дзержинский</v>
          </cell>
        </row>
        <row r="254">
          <cell r="B254" t="str">
            <v>Дивногорск</v>
          </cell>
        </row>
        <row r="255">
          <cell r="B255" t="str">
            <v>Дигора</v>
          </cell>
        </row>
        <row r="256">
          <cell r="B256" t="str">
            <v>Димитровград</v>
          </cell>
        </row>
        <row r="257">
          <cell r="B257" t="str">
            <v>Дмитриев</v>
          </cell>
        </row>
        <row r="258">
          <cell r="B258" t="str">
            <v>Дмитров</v>
          </cell>
        </row>
        <row r="259">
          <cell r="B259" t="str">
            <v>Дмитровск</v>
          </cell>
        </row>
        <row r="260">
          <cell r="B260" t="str">
            <v>Дно</v>
          </cell>
        </row>
        <row r="261">
          <cell r="B261" t="str">
            <v>Добрянка</v>
          </cell>
        </row>
        <row r="262">
          <cell r="B262" t="str">
            <v>Долгопрудный</v>
          </cell>
        </row>
        <row r="263">
          <cell r="B263" t="str">
            <v>Долинск</v>
          </cell>
        </row>
        <row r="264">
          <cell r="B264" t="str">
            <v>Домодедово</v>
          </cell>
        </row>
        <row r="265">
          <cell r="B265" t="str">
            <v>Донецк</v>
          </cell>
        </row>
        <row r="266">
          <cell r="B266" t="str">
            <v>Донской</v>
          </cell>
        </row>
        <row r="267">
          <cell r="B267" t="str">
            <v>Дорогобуж</v>
          </cell>
        </row>
        <row r="268">
          <cell r="B268" t="str">
            <v>Дрезна</v>
          </cell>
        </row>
        <row r="269">
          <cell r="B269" t="str">
            <v>Дубна</v>
          </cell>
        </row>
        <row r="270">
          <cell r="B270" t="str">
            <v>Дубовка</v>
          </cell>
        </row>
        <row r="271">
          <cell r="B271" t="str">
            <v>Дудинка</v>
          </cell>
        </row>
        <row r="272">
          <cell r="B272" t="str">
            <v>Духовщина</v>
          </cell>
        </row>
        <row r="273">
          <cell r="B273" t="str">
            <v>Дюртюли</v>
          </cell>
        </row>
        <row r="274">
          <cell r="B274" t="str">
            <v>Дятьково</v>
          </cell>
        </row>
        <row r="275">
          <cell r="B275" t="str">
            <v>Евпатория</v>
          </cell>
        </row>
        <row r="276">
          <cell r="B276" t="str">
            <v>Егорьевск</v>
          </cell>
        </row>
        <row r="277">
          <cell r="B277" t="str">
            <v>Ейск</v>
          </cell>
        </row>
        <row r="278">
          <cell r="B278" t="str">
            <v>Екатеринбург</v>
          </cell>
        </row>
        <row r="279">
          <cell r="B279" t="str">
            <v>Елабуга</v>
          </cell>
        </row>
        <row r="280">
          <cell r="B280" t="str">
            <v>Елец</v>
          </cell>
        </row>
        <row r="281">
          <cell r="B281" t="str">
            <v>Елизово</v>
          </cell>
        </row>
        <row r="282">
          <cell r="B282" t="str">
            <v>Ельня</v>
          </cell>
        </row>
        <row r="283">
          <cell r="B283" t="str">
            <v>Еманжелинск</v>
          </cell>
        </row>
        <row r="284">
          <cell r="B284" t="str">
            <v>Емва</v>
          </cell>
        </row>
        <row r="285">
          <cell r="B285" t="str">
            <v>Енисейск</v>
          </cell>
        </row>
        <row r="286">
          <cell r="B286" t="str">
            <v>Ермолино</v>
          </cell>
        </row>
        <row r="287">
          <cell r="B287" t="str">
            <v>Ершов</v>
          </cell>
        </row>
        <row r="288">
          <cell r="B288" t="str">
            <v>Ессентуки</v>
          </cell>
        </row>
        <row r="289">
          <cell r="B289" t="str">
            <v>Ефремов</v>
          </cell>
        </row>
        <row r="290">
          <cell r="B290" t="str">
            <v>Железноводск</v>
          </cell>
        </row>
        <row r="291">
          <cell r="B291" t="str">
            <v>Железногорск</v>
          </cell>
        </row>
        <row r="292">
          <cell r="B292" t="str">
            <v>Железногорск</v>
          </cell>
        </row>
        <row r="293">
          <cell r="B293" t="str">
            <v>Железногорск-Илимский</v>
          </cell>
        </row>
        <row r="294">
          <cell r="B294" t="str">
            <v>Жердевка</v>
          </cell>
        </row>
        <row r="295">
          <cell r="B295" t="str">
            <v>Жигулёвск</v>
          </cell>
        </row>
        <row r="296">
          <cell r="B296" t="str">
            <v>Жиздра</v>
          </cell>
        </row>
        <row r="297">
          <cell r="B297" t="str">
            <v>Жирновск</v>
          </cell>
        </row>
        <row r="298">
          <cell r="B298" t="str">
            <v>Жуков</v>
          </cell>
        </row>
        <row r="299">
          <cell r="B299" t="str">
            <v>Жуковка</v>
          </cell>
        </row>
        <row r="300">
          <cell r="B300" t="str">
            <v>Жуковский</v>
          </cell>
        </row>
        <row r="301">
          <cell r="B301" t="str">
            <v>Завитинск</v>
          </cell>
        </row>
        <row r="302">
          <cell r="B302" t="str">
            <v>Заводоуковск</v>
          </cell>
        </row>
        <row r="303">
          <cell r="B303" t="str">
            <v>Заволжск</v>
          </cell>
        </row>
        <row r="304">
          <cell r="B304" t="str">
            <v>Заволжье</v>
          </cell>
        </row>
        <row r="305">
          <cell r="B305" t="str">
            <v>Задонск</v>
          </cell>
        </row>
        <row r="306">
          <cell r="B306" t="str">
            <v>Заинск</v>
          </cell>
        </row>
        <row r="307">
          <cell r="B307" t="str">
            <v>Закаменск</v>
          </cell>
        </row>
        <row r="308">
          <cell r="B308" t="str">
            <v>Заозёрный</v>
          </cell>
        </row>
        <row r="309">
          <cell r="B309" t="str">
            <v>Заозёрск</v>
          </cell>
        </row>
        <row r="310">
          <cell r="B310" t="str">
            <v>Западная Двина</v>
          </cell>
        </row>
        <row r="311">
          <cell r="B311" t="str">
            <v>Заполярный</v>
          </cell>
        </row>
        <row r="312">
          <cell r="B312" t="str">
            <v>Зарайск</v>
          </cell>
        </row>
        <row r="313">
          <cell r="B313" t="str">
            <v>Заречный</v>
          </cell>
        </row>
        <row r="314">
          <cell r="B314" t="str">
            <v>Заречный</v>
          </cell>
        </row>
        <row r="315">
          <cell r="B315" t="str">
            <v>Заринск</v>
          </cell>
        </row>
        <row r="316">
          <cell r="B316" t="str">
            <v>Звенигово</v>
          </cell>
        </row>
        <row r="317">
          <cell r="B317" t="str">
            <v>Звенигород</v>
          </cell>
        </row>
        <row r="318">
          <cell r="B318" t="str">
            <v>Зверево</v>
          </cell>
        </row>
        <row r="319">
          <cell r="B319" t="str">
            <v>Зеленогорск</v>
          </cell>
        </row>
        <row r="320">
          <cell r="B320" t="str">
            <v>Зеленоградск</v>
          </cell>
        </row>
        <row r="321">
          <cell r="B321" t="str">
            <v>Зеленодольск</v>
          </cell>
        </row>
        <row r="322">
          <cell r="B322" t="str">
            <v>Зеленокумск</v>
          </cell>
        </row>
        <row r="323">
          <cell r="B323" t="str">
            <v>Зерноград</v>
          </cell>
        </row>
        <row r="324">
          <cell r="B324" t="str">
            <v>Зея</v>
          </cell>
        </row>
        <row r="325">
          <cell r="B325" t="str">
            <v>Зима</v>
          </cell>
        </row>
        <row r="326">
          <cell r="B326" t="str">
            <v>Златоуст</v>
          </cell>
        </row>
        <row r="327">
          <cell r="B327" t="str">
            <v>Злынка</v>
          </cell>
        </row>
        <row r="328">
          <cell r="B328" t="str">
            <v>Змеиногорск</v>
          </cell>
        </row>
        <row r="329">
          <cell r="B329" t="str">
            <v>Знаменск</v>
          </cell>
        </row>
        <row r="330">
          <cell r="B330" t="str">
            <v>Зубцов</v>
          </cell>
        </row>
        <row r="331">
          <cell r="B331" t="str">
            <v>Зуевка</v>
          </cell>
        </row>
        <row r="332">
          <cell r="B332" t="str">
            <v>Ивангород</v>
          </cell>
        </row>
        <row r="333">
          <cell r="B333" t="str">
            <v>Иваново</v>
          </cell>
        </row>
        <row r="334">
          <cell r="B334" t="str">
            <v>Ивантеевка</v>
          </cell>
        </row>
        <row r="335">
          <cell r="B335" t="str">
            <v>Ивдель</v>
          </cell>
        </row>
        <row r="336">
          <cell r="B336" t="str">
            <v>Игарка</v>
          </cell>
        </row>
        <row r="337">
          <cell r="B337" t="str">
            <v>Ижевск</v>
          </cell>
        </row>
        <row r="338">
          <cell r="B338" t="str">
            <v>Избербаш</v>
          </cell>
        </row>
        <row r="339">
          <cell r="B339" t="str">
            <v>Изобильный</v>
          </cell>
        </row>
        <row r="340">
          <cell r="B340" t="str">
            <v>Иланский</v>
          </cell>
        </row>
        <row r="341">
          <cell r="B341" t="str">
            <v>Инза</v>
          </cell>
        </row>
        <row r="342">
          <cell r="B342" t="str">
            <v>Иннополис</v>
          </cell>
        </row>
        <row r="343">
          <cell r="B343" t="str">
            <v>Инсар</v>
          </cell>
        </row>
        <row r="344">
          <cell r="B344" t="str">
            <v>Инта</v>
          </cell>
        </row>
        <row r="345">
          <cell r="B345" t="str">
            <v>Ипатово</v>
          </cell>
        </row>
        <row r="346">
          <cell r="B346" t="str">
            <v>Ирбит</v>
          </cell>
        </row>
        <row r="347">
          <cell r="B347" t="str">
            <v>Иркутск</v>
          </cell>
        </row>
        <row r="348">
          <cell r="B348" t="str">
            <v>Исилькуль</v>
          </cell>
        </row>
        <row r="349">
          <cell r="B349" t="str">
            <v>Искитим</v>
          </cell>
        </row>
        <row r="350">
          <cell r="B350" t="str">
            <v>Истра</v>
          </cell>
        </row>
        <row r="351">
          <cell r="B351" t="str">
            <v>Ишим</v>
          </cell>
        </row>
        <row r="352">
          <cell r="B352" t="str">
            <v>Ишимбай</v>
          </cell>
        </row>
        <row r="353">
          <cell r="B353" t="str">
            <v>Йошкар-Ола</v>
          </cell>
        </row>
        <row r="354">
          <cell r="B354" t="str">
            <v>Кадников</v>
          </cell>
        </row>
        <row r="355">
          <cell r="B355" t="str">
            <v>Казань</v>
          </cell>
        </row>
        <row r="356">
          <cell r="B356" t="str">
            <v>Калач</v>
          </cell>
        </row>
        <row r="357">
          <cell r="B357" t="str">
            <v>Калач-на-Дону</v>
          </cell>
        </row>
        <row r="358">
          <cell r="B358" t="str">
            <v>Калачинск</v>
          </cell>
        </row>
        <row r="359">
          <cell r="B359" t="str">
            <v>Калининград</v>
          </cell>
        </row>
        <row r="360">
          <cell r="B360" t="str">
            <v>Калининск</v>
          </cell>
        </row>
        <row r="361">
          <cell r="B361" t="str">
            <v>Калтан</v>
          </cell>
        </row>
        <row r="362">
          <cell r="B362" t="str">
            <v>Калуга</v>
          </cell>
        </row>
        <row r="363">
          <cell r="B363" t="str">
            <v>Калязин</v>
          </cell>
        </row>
        <row r="364">
          <cell r="B364" t="str">
            <v>Камбарка</v>
          </cell>
        </row>
        <row r="365">
          <cell r="B365" t="str">
            <v>Каменка</v>
          </cell>
        </row>
        <row r="366">
          <cell r="B366" t="str">
            <v>Каменногорск</v>
          </cell>
        </row>
        <row r="367">
          <cell r="B367" t="str">
            <v>Каменск-Уральский</v>
          </cell>
        </row>
        <row r="368">
          <cell r="B368" t="str">
            <v>Каменск-Шахтинский</v>
          </cell>
        </row>
        <row r="369">
          <cell r="B369" t="str">
            <v>Камень-на-Оби</v>
          </cell>
        </row>
        <row r="370">
          <cell r="B370" t="str">
            <v>Камешково</v>
          </cell>
        </row>
        <row r="371">
          <cell r="B371" t="str">
            <v>Камызяк</v>
          </cell>
        </row>
        <row r="372">
          <cell r="B372" t="str">
            <v>Камышин</v>
          </cell>
        </row>
        <row r="373">
          <cell r="B373" t="str">
            <v>Камышлов</v>
          </cell>
        </row>
        <row r="374">
          <cell r="B374" t="str">
            <v>Канаш</v>
          </cell>
        </row>
        <row r="375">
          <cell r="B375" t="str">
            <v>Кандалакша</v>
          </cell>
        </row>
        <row r="376">
          <cell r="B376" t="str">
            <v>Канск</v>
          </cell>
        </row>
        <row r="377">
          <cell r="B377" t="str">
            <v>Карабаново</v>
          </cell>
        </row>
        <row r="378">
          <cell r="B378" t="str">
            <v>Карабаш</v>
          </cell>
        </row>
        <row r="379">
          <cell r="B379" t="str">
            <v>Карабулак</v>
          </cell>
        </row>
        <row r="380">
          <cell r="B380" t="str">
            <v>Карасук</v>
          </cell>
        </row>
        <row r="381">
          <cell r="B381" t="str">
            <v>Карачаевск</v>
          </cell>
        </row>
        <row r="382">
          <cell r="B382" t="str">
            <v>Карачев</v>
          </cell>
        </row>
        <row r="383">
          <cell r="B383" t="str">
            <v>Каргат</v>
          </cell>
        </row>
        <row r="384">
          <cell r="B384" t="str">
            <v>Каргополь</v>
          </cell>
        </row>
        <row r="385">
          <cell r="B385" t="str">
            <v>Карпинск</v>
          </cell>
        </row>
        <row r="386">
          <cell r="B386" t="str">
            <v>Карталы</v>
          </cell>
        </row>
        <row r="387">
          <cell r="B387" t="str">
            <v>Касимов</v>
          </cell>
        </row>
        <row r="388">
          <cell r="B388" t="str">
            <v>Касли</v>
          </cell>
        </row>
        <row r="389">
          <cell r="B389" t="str">
            <v>Каспийск</v>
          </cell>
        </row>
        <row r="390">
          <cell r="B390" t="str">
            <v>Катав-Ивановск</v>
          </cell>
        </row>
        <row r="391">
          <cell r="B391" t="str">
            <v>Катайск</v>
          </cell>
        </row>
        <row r="392">
          <cell r="B392" t="str">
            <v>Качканар</v>
          </cell>
        </row>
        <row r="393">
          <cell r="B393" t="str">
            <v>Кашин</v>
          </cell>
        </row>
        <row r="394">
          <cell r="B394" t="str">
            <v>Кашира</v>
          </cell>
        </row>
        <row r="395">
          <cell r="B395" t="str">
            <v>Кедровый</v>
          </cell>
        </row>
        <row r="396">
          <cell r="B396" t="str">
            <v>Кемерово</v>
          </cell>
        </row>
        <row r="397">
          <cell r="B397" t="str">
            <v>Кемь</v>
          </cell>
        </row>
        <row r="398">
          <cell r="B398" t="str">
            <v>Керчь</v>
          </cell>
        </row>
        <row r="399">
          <cell r="B399" t="str">
            <v>Кизел</v>
          </cell>
        </row>
        <row r="400">
          <cell r="B400" t="str">
            <v>Кизилюрт</v>
          </cell>
        </row>
        <row r="401">
          <cell r="B401" t="str">
            <v>Кизляр</v>
          </cell>
        </row>
        <row r="402">
          <cell r="B402" t="str">
            <v>Кимовск</v>
          </cell>
        </row>
        <row r="403">
          <cell r="B403" t="str">
            <v>Кимры</v>
          </cell>
        </row>
        <row r="404">
          <cell r="B404" t="str">
            <v>Кингисепп</v>
          </cell>
        </row>
        <row r="405">
          <cell r="B405" t="str">
            <v>Кинель</v>
          </cell>
        </row>
        <row r="406">
          <cell r="B406" t="str">
            <v>Кинешма</v>
          </cell>
        </row>
        <row r="407">
          <cell r="B407" t="str">
            <v>Киреевск</v>
          </cell>
        </row>
        <row r="408">
          <cell r="B408" t="str">
            <v>Киренск</v>
          </cell>
        </row>
        <row r="409">
          <cell r="B409" t="str">
            <v>Киржач</v>
          </cell>
        </row>
        <row r="410">
          <cell r="B410" t="str">
            <v>Кириллов</v>
          </cell>
        </row>
        <row r="411">
          <cell r="B411" t="str">
            <v>Кириши</v>
          </cell>
        </row>
        <row r="412">
          <cell r="B412" t="str">
            <v>Киров</v>
          </cell>
        </row>
        <row r="413">
          <cell r="B413" t="str">
            <v>Киров</v>
          </cell>
        </row>
        <row r="414">
          <cell r="B414" t="str">
            <v>Кировград</v>
          </cell>
        </row>
        <row r="415">
          <cell r="B415" t="str">
            <v>Кирово-Чепецк</v>
          </cell>
        </row>
        <row r="416">
          <cell r="B416" t="str">
            <v>Кировск</v>
          </cell>
        </row>
        <row r="417">
          <cell r="B417" t="str">
            <v>Кировск</v>
          </cell>
        </row>
        <row r="418">
          <cell r="B418" t="str">
            <v>Кирс</v>
          </cell>
        </row>
        <row r="419">
          <cell r="B419" t="str">
            <v>Кирсанов</v>
          </cell>
        </row>
        <row r="420">
          <cell r="B420" t="str">
            <v>Киселёвск</v>
          </cell>
        </row>
        <row r="421">
          <cell r="B421" t="str">
            <v>Кисловодск</v>
          </cell>
        </row>
        <row r="422">
          <cell r="B422" t="str">
            <v>Клин</v>
          </cell>
        </row>
        <row r="423">
          <cell r="B423" t="str">
            <v>Клинцы</v>
          </cell>
        </row>
        <row r="424">
          <cell r="B424" t="str">
            <v>Княгинино</v>
          </cell>
        </row>
        <row r="425">
          <cell r="B425" t="str">
            <v>Ковдор</v>
          </cell>
        </row>
        <row r="426">
          <cell r="B426" t="str">
            <v>Ковров</v>
          </cell>
        </row>
        <row r="427">
          <cell r="B427" t="str">
            <v>Ковылкино</v>
          </cell>
        </row>
        <row r="428">
          <cell r="B428" t="str">
            <v>Когалым</v>
          </cell>
        </row>
        <row r="429">
          <cell r="B429" t="str">
            <v>Кодинск</v>
          </cell>
        </row>
        <row r="430">
          <cell r="B430" t="str">
            <v>Козельск</v>
          </cell>
        </row>
        <row r="431">
          <cell r="B431" t="str">
            <v>Козловка</v>
          </cell>
        </row>
        <row r="432">
          <cell r="B432" t="str">
            <v>Козьмодемьянск</v>
          </cell>
        </row>
        <row r="433">
          <cell r="B433" t="str">
            <v>Кола</v>
          </cell>
        </row>
        <row r="434">
          <cell r="B434" t="str">
            <v>Кологрив</v>
          </cell>
        </row>
        <row r="435">
          <cell r="B435" t="str">
            <v>Коломна</v>
          </cell>
        </row>
        <row r="436">
          <cell r="B436" t="str">
            <v>Колпашево</v>
          </cell>
        </row>
        <row r="437">
          <cell r="B437" t="str">
            <v>Кольчугино</v>
          </cell>
        </row>
        <row r="438">
          <cell r="B438" t="str">
            <v>Коммунар</v>
          </cell>
        </row>
        <row r="439">
          <cell r="B439" t="str">
            <v>Комсомольск</v>
          </cell>
        </row>
        <row r="440">
          <cell r="B440" t="str">
            <v>Комсомольск-на-Амуре</v>
          </cell>
        </row>
        <row r="441">
          <cell r="B441" t="str">
            <v>Конаково</v>
          </cell>
        </row>
        <row r="442">
          <cell r="B442" t="str">
            <v>Кондопога</v>
          </cell>
        </row>
        <row r="443">
          <cell r="B443" t="str">
            <v>Кондрово</v>
          </cell>
        </row>
        <row r="444">
          <cell r="B444" t="str">
            <v>Константиновск</v>
          </cell>
        </row>
        <row r="445">
          <cell r="B445" t="str">
            <v>Копейск</v>
          </cell>
        </row>
        <row r="446">
          <cell r="B446" t="str">
            <v>Кораблино</v>
          </cell>
        </row>
        <row r="447">
          <cell r="B447" t="str">
            <v>Кореновск</v>
          </cell>
        </row>
        <row r="448">
          <cell r="B448" t="str">
            <v>Коркино</v>
          </cell>
        </row>
        <row r="449">
          <cell r="B449" t="str">
            <v>Королёв</v>
          </cell>
        </row>
        <row r="450">
          <cell r="B450" t="str">
            <v>Короча</v>
          </cell>
        </row>
        <row r="451">
          <cell r="B451" t="str">
            <v>Корсаков</v>
          </cell>
        </row>
        <row r="452">
          <cell r="B452" t="str">
            <v>Коряжма</v>
          </cell>
        </row>
        <row r="453">
          <cell r="B453" t="str">
            <v>Костерёво</v>
          </cell>
        </row>
        <row r="454">
          <cell r="B454" t="str">
            <v>Костомукша</v>
          </cell>
        </row>
        <row r="455">
          <cell r="B455" t="str">
            <v>Кострома</v>
          </cell>
        </row>
        <row r="456">
          <cell r="B456" t="str">
            <v>Котельники</v>
          </cell>
        </row>
        <row r="457">
          <cell r="B457" t="str">
            <v>Котельниково</v>
          </cell>
        </row>
        <row r="458">
          <cell r="B458" t="str">
            <v>Котельнич</v>
          </cell>
        </row>
        <row r="459">
          <cell r="B459" t="str">
            <v>Котлас</v>
          </cell>
        </row>
        <row r="460">
          <cell r="B460" t="str">
            <v>Котово</v>
          </cell>
        </row>
        <row r="461">
          <cell r="B461" t="str">
            <v>Котовск</v>
          </cell>
        </row>
        <row r="462">
          <cell r="B462" t="str">
            <v>Кохма</v>
          </cell>
        </row>
        <row r="463">
          <cell r="B463" t="str">
            <v>Красавино</v>
          </cell>
        </row>
        <row r="464">
          <cell r="B464" t="str">
            <v>Красноармейск</v>
          </cell>
        </row>
        <row r="465">
          <cell r="B465" t="str">
            <v>Красноармейск</v>
          </cell>
        </row>
        <row r="466">
          <cell r="B466" t="str">
            <v>Красновишерск</v>
          </cell>
        </row>
        <row r="467">
          <cell r="B467" t="str">
            <v>Красногорск</v>
          </cell>
        </row>
        <row r="468">
          <cell r="B468" t="str">
            <v>Краснодар</v>
          </cell>
        </row>
        <row r="469">
          <cell r="B469" t="str">
            <v>Краснозаводск</v>
          </cell>
        </row>
        <row r="470">
          <cell r="B470" t="str">
            <v>Краснознаменск</v>
          </cell>
        </row>
        <row r="471">
          <cell r="B471" t="str">
            <v>Краснознаменск</v>
          </cell>
        </row>
        <row r="472">
          <cell r="B472" t="str">
            <v>Краснокаменск</v>
          </cell>
        </row>
        <row r="473">
          <cell r="B473" t="str">
            <v>Краснокамск</v>
          </cell>
        </row>
        <row r="474">
          <cell r="B474" t="str">
            <v>Красноперекопск</v>
          </cell>
        </row>
        <row r="475">
          <cell r="B475" t="str">
            <v>Краснослободск</v>
          </cell>
        </row>
        <row r="476">
          <cell r="B476" t="str">
            <v>Краснослободск</v>
          </cell>
        </row>
        <row r="477">
          <cell r="B477" t="str">
            <v>Краснотурьинск</v>
          </cell>
        </row>
        <row r="478">
          <cell r="B478" t="str">
            <v>Красноуральск</v>
          </cell>
        </row>
        <row r="479">
          <cell r="B479" t="str">
            <v>Красноуфимск</v>
          </cell>
        </row>
        <row r="480">
          <cell r="B480" t="str">
            <v>Красноярск</v>
          </cell>
        </row>
        <row r="481">
          <cell r="B481" t="str">
            <v>Красный Кут</v>
          </cell>
        </row>
        <row r="482">
          <cell r="B482" t="str">
            <v>Красный Сулин</v>
          </cell>
        </row>
        <row r="483">
          <cell r="B483" t="str">
            <v>Красный Холм</v>
          </cell>
        </row>
        <row r="484">
          <cell r="B484" t="str">
            <v>Кремёнки</v>
          </cell>
        </row>
        <row r="485">
          <cell r="B485" t="str">
            <v>Кропоткин</v>
          </cell>
        </row>
        <row r="486">
          <cell r="B486" t="str">
            <v>Крымск</v>
          </cell>
        </row>
        <row r="487">
          <cell r="B487" t="str">
            <v>Кстово</v>
          </cell>
        </row>
        <row r="488">
          <cell r="B488" t="str">
            <v>Кубинка</v>
          </cell>
        </row>
        <row r="489">
          <cell r="B489" t="str">
            <v>Кувандык</v>
          </cell>
        </row>
        <row r="490">
          <cell r="B490" t="str">
            <v>Кувшиново</v>
          </cell>
        </row>
        <row r="491">
          <cell r="B491" t="str">
            <v>Кудрово</v>
          </cell>
        </row>
        <row r="492">
          <cell r="B492" t="str">
            <v>Кудымкар</v>
          </cell>
        </row>
        <row r="493">
          <cell r="B493" t="str">
            <v>Кузнецк</v>
          </cell>
        </row>
        <row r="494">
          <cell r="B494" t="str">
            <v>Куйбышев</v>
          </cell>
        </row>
        <row r="495">
          <cell r="B495" t="str">
            <v>Кукмор</v>
          </cell>
        </row>
        <row r="496">
          <cell r="B496" t="str">
            <v>Кулебаки</v>
          </cell>
        </row>
        <row r="497">
          <cell r="B497" t="str">
            <v>Кумертау</v>
          </cell>
        </row>
        <row r="498">
          <cell r="B498" t="str">
            <v>Кунгур</v>
          </cell>
        </row>
        <row r="499">
          <cell r="B499" t="str">
            <v>Купино</v>
          </cell>
        </row>
        <row r="500">
          <cell r="B500" t="str">
            <v>Курган</v>
          </cell>
        </row>
        <row r="501">
          <cell r="B501" t="str">
            <v>Курганинск</v>
          </cell>
        </row>
        <row r="502">
          <cell r="B502" t="str">
            <v>Курильск</v>
          </cell>
        </row>
        <row r="503">
          <cell r="B503" t="str">
            <v>Курлово</v>
          </cell>
        </row>
        <row r="504">
          <cell r="B504" t="str">
            <v>Куровское</v>
          </cell>
        </row>
        <row r="505">
          <cell r="B505" t="str">
            <v>Курск</v>
          </cell>
        </row>
        <row r="506">
          <cell r="B506" t="str">
            <v>Куртамыш</v>
          </cell>
        </row>
        <row r="507">
          <cell r="B507" t="str">
            <v>Курчалой</v>
          </cell>
        </row>
        <row r="508">
          <cell r="B508" t="str">
            <v>Курчатов</v>
          </cell>
        </row>
        <row r="509">
          <cell r="B509" t="str">
            <v>Куса</v>
          </cell>
        </row>
        <row r="510">
          <cell r="B510" t="str">
            <v>Кушва</v>
          </cell>
        </row>
        <row r="511">
          <cell r="B511" t="str">
            <v>Кызыл</v>
          </cell>
        </row>
        <row r="512">
          <cell r="B512" t="str">
            <v>Кыштым</v>
          </cell>
        </row>
        <row r="513">
          <cell r="B513" t="str">
            <v>Кяхта</v>
          </cell>
        </row>
        <row r="514">
          <cell r="B514" t="str">
            <v>Лабинск</v>
          </cell>
        </row>
        <row r="515">
          <cell r="B515" t="str">
            <v>Лабытнанги</v>
          </cell>
        </row>
        <row r="516">
          <cell r="B516" t="str">
            <v>Лагань</v>
          </cell>
        </row>
        <row r="517">
          <cell r="B517" t="str">
            <v>Ладушкин</v>
          </cell>
        </row>
        <row r="518">
          <cell r="B518" t="str">
            <v>Лаишево</v>
          </cell>
        </row>
        <row r="519">
          <cell r="B519" t="str">
            <v>Лакинск</v>
          </cell>
        </row>
        <row r="520">
          <cell r="B520" t="str">
            <v>Лангепас</v>
          </cell>
        </row>
        <row r="521">
          <cell r="B521" t="str">
            <v>Лахденпохья</v>
          </cell>
        </row>
        <row r="522">
          <cell r="B522" t="str">
            <v>Лебедянь</v>
          </cell>
        </row>
        <row r="523">
          <cell r="B523" t="str">
            <v>Лениногорск</v>
          </cell>
        </row>
        <row r="524">
          <cell r="B524" t="str">
            <v>Ленинск</v>
          </cell>
        </row>
        <row r="525">
          <cell r="B525" t="str">
            <v>Ленинск-Кузнецкий</v>
          </cell>
        </row>
        <row r="526">
          <cell r="B526" t="str">
            <v>Ленск</v>
          </cell>
        </row>
        <row r="527">
          <cell r="B527" t="str">
            <v>Лермонтов</v>
          </cell>
        </row>
        <row r="528">
          <cell r="B528" t="str">
            <v>Лесной</v>
          </cell>
        </row>
        <row r="529">
          <cell r="B529" t="str">
            <v>Лесозаводск</v>
          </cell>
        </row>
        <row r="530">
          <cell r="B530" t="str">
            <v>Лесосибирск</v>
          </cell>
        </row>
        <row r="531">
          <cell r="B531" t="str">
            <v>Ливны</v>
          </cell>
        </row>
        <row r="532">
          <cell r="B532" t="str">
            <v>Ликино-Дулёво</v>
          </cell>
        </row>
        <row r="533">
          <cell r="B533" t="str">
            <v>Липецк</v>
          </cell>
        </row>
        <row r="534">
          <cell r="B534" t="str">
            <v>Липки</v>
          </cell>
        </row>
        <row r="535">
          <cell r="B535" t="str">
            <v>Лиски</v>
          </cell>
        </row>
        <row r="536">
          <cell r="B536" t="str">
            <v>Лихославль</v>
          </cell>
        </row>
        <row r="537">
          <cell r="B537" t="str">
            <v>Лобня</v>
          </cell>
        </row>
        <row r="538">
          <cell r="B538" t="str">
            <v>Лодейное Поле</v>
          </cell>
        </row>
        <row r="539">
          <cell r="B539" t="str">
            <v>Лосино-Петровский</v>
          </cell>
        </row>
        <row r="540">
          <cell r="B540" t="str">
            <v>Луга</v>
          </cell>
        </row>
        <row r="541">
          <cell r="B541" t="str">
            <v>Луза</v>
          </cell>
        </row>
        <row r="542">
          <cell r="B542" t="str">
            <v>Лукоянов</v>
          </cell>
        </row>
        <row r="543">
          <cell r="B543" t="str">
            <v>Луховицы</v>
          </cell>
        </row>
        <row r="544">
          <cell r="B544" t="str">
            <v>Лысково</v>
          </cell>
        </row>
        <row r="545">
          <cell r="B545" t="str">
            <v>Лысьва</v>
          </cell>
        </row>
        <row r="546">
          <cell r="B546" t="str">
            <v>Лыткарино</v>
          </cell>
        </row>
        <row r="547">
          <cell r="B547" t="str">
            <v>Льгов</v>
          </cell>
        </row>
        <row r="548">
          <cell r="B548" t="str">
            <v>Любань</v>
          </cell>
        </row>
        <row r="549">
          <cell r="B549" t="str">
            <v>Люберцы</v>
          </cell>
        </row>
        <row r="550">
          <cell r="B550" t="str">
            <v>Любим</v>
          </cell>
        </row>
        <row r="551">
          <cell r="B551" t="str">
            <v>Людиново</v>
          </cell>
        </row>
        <row r="552">
          <cell r="B552" t="str">
            <v>Лянтор</v>
          </cell>
        </row>
        <row r="553">
          <cell r="B553" t="str">
            <v>Магадан</v>
          </cell>
        </row>
        <row r="554">
          <cell r="B554" t="str">
            <v>Магас</v>
          </cell>
        </row>
        <row r="555">
          <cell r="B555" t="str">
            <v>Магнитогорск</v>
          </cell>
        </row>
        <row r="556">
          <cell r="B556" t="str">
            <v>Майкоп</v>
          </cell>
        </row>
        <row r="557">
          <cell r="B557" t="str">
            <v>Майский</v>
          </cell>
        </row>
        <row r="558">
          <cell r="B558" t="str">
            <v>Макаров</v>
          </cell>
        </row>
        <row r="559">
          <cell r="B559" t="str">
            <v>Макарьев</v>
          </cell>
        </row>
        <row r="560">
          <cell r="B560" t="str">
            <v>Макушино</v>
          </cell>
        </row>
        <row r="561">
          <cell r="B561" t="str">
            <v>Малая Вишера</v>
          </cell>
        </row>
        <row r="562">
          <cell r="B562" t="str">
            <v>Малгобек</v>
          </cell>
        </row>
        <row r="563">
          <cell r="B563" t="str">
            <v>Малмыж</v>
          </cell>
        </row>
        <row r="564">
          <cell r="B564" t="str">
            <v>Малоархангельск</v>
          </cell>
        </row>
        <row r="565">
          <cell r="B565" t="str">
            <v>Малоярославец</v>
          </cell>
        </row>
        <row r="566">
          <cell r="B566" t="str">
            <v>Мамадыш</v>
          </cell>
        </row>
        <row r="567">
          <cell r="B567" t="str">
            <v>Мамоново</v>
          </cell>
        </row>
        <row r="568">
          <cell r="B568" t="str">
            <v>Мантурово</v>
          </cell>
        </row>
        <row r="569">
          <cell r="B569" t="str">
            <v>Мариинск</v>
          </cell>
        </row>
        <row r="570">
          <cell r="B570" t="str">
            <v>Мариинский Посад</v>
          </cell>
        </row>
        <row r="571">
          <cell r="B571" t="str">
            <v>Маркс</v>
          </cell>
        </row>
        <row r="572">
          <cell r="B572" t="str">
            <v>Махачкала</v>
          </cell>
        </row>
        <row r="573">
          <cell r="B573" t="str">
            <v>Мглин</v>
          </cell>
        </row>
        <row r="574">
          <cell r="B574" t="str">
            <v>Мегион</v>
          </cell>
        </row>
        <row r="575">
          <cell r="B575" t="str">
            <v>Медвежьегорск</v>
          </cell>
        </row>
        <row r="576">
          <cell r="B576" t="str">
            <v>Медногорск</v>
          </cell>
        </row>
        <row r="577">
          <cell r="B577" t="str">
            <v>Медынь</v>
          </cell>
        </row>
        <row r="578">
          <cell r="B578" t="str">
            <v>Межгорье</v>
          </cell>
        </row>
        <row r="579">
          <cell r="B579" t="str">
            <v>Междуреченск</v>
          </cell>
        </row>
        <row r="580">
          <cell r="B580" t="str">
            <v>Мезень</v>
          </cell>
        </row>
        <row r="581">
          <cell r="B581" t="str">
            <v>Меленки</v>
          </cell>
        </row>
        <row r="582">
          <cell r="B582" t="str">
            <v>Мелеуз</v>
          </cell>
        </row>
        <row r="583">
          <cell r="B583" t="str">
            <v>Менделеевск</v>
          </cell>
        </row>
        <row r="584">
          <cell r="B584" t="str">
            <v>Мензелинск</v>
          </cell>
        </row>
        <row r="585">
          <cell r="B585" t="str">
            <v>Мещовск</v>
          </cell>
        </row>
        <row r="586">
          <cell r="B586" t="str">
            <v>Миасс</v>
          </cell>
        </row>
        <row r="587">
          <cell r="B587" t="str">
            <v>Микунь</v>
          </cell>
        </row>
        <row r="588">
          <cell r="B588" t="str">
            <v>Миллерово</v>
          </cell>
        </row>
        <row r="589">
          <cell r="B589" t="str">
            <v>Минеральные Воды</v>
          </cell>
        </row>
        <row r="590">
          <cell r="B590" t="str">
            <v>Минусинск</v>
          </cell>
        </row>
        <row r="591">
          <cell r="B591" t="str">
            <v>Миньяр</v>
          </cell>
        </row>
        <row r="592">
          <cell r="B592" t="str">
            <v>Мирный</v>
          </cell>
        </row>
        <row r="593">
          <cell r="B593" t="str">
            <v>Мирный</v>
          </cell>
        </row>
        <row r="594">
          <cell r="B594" t="str">
            <v>Михайлов</v>
          </cell>
        </row>
        <row r="595">
          <cell r="B595" t="str">
            <v>Михайловка</v>
          </cell>
        </row>
        <row r="596">
          <cell r="B596" t="str">
            <v>Михайловск</v>
          </cell>
        </row>
        <row r="597">
          <cell r="B597" t="str">
            <v>Михайловск</v>
          </cell>
        </row>
        <row r="598">
          <cell r="B598" t="str">
            <v>Мичуринск</v>
          </cell>
        </row>
        <row r="599">
          <cell r="B599" t="str">
            <v>Могоча</v>
          </cell>
        </row>
        <row r="600">
          <cell r="B600" t="str">
            <v>Можайск</v>
          </cell>
        </row>
        <row r="601">
          <cell r="B601" t="str">
            <v>Можга</v>
          </cell>
        </row>
        <row r="602">
          <cell r="B602" t="str">
            <v>Моздок</v>
          </cell>
        </row>
        <row r="603">
          <cell r="B603" t="str">
            <v>Мончегорск</v>
          </cell>
        </row>
        <row r="604">
          <cell r="B604" t="str">
            <v>Морозовск</v>
          </cell>
        </row>
        <row r="605">
          <cell r="B605" t="str">
            <v>Моршанск</v>
          </cell>
        </row>
        <row r="606">
          <cell r="B606" t="str">
            <v>Мосальск</v>
          </cell>
        </row>
        <row r="607">
          <cell r="B607" t="str">
            <v>Москва</v>
          </cell>
        </row>
        <row r="608">
          <cell r="B608" t="str">
            <v>Муравленко</v>
          </cell>
        </row>
        <row r="609">
          <cell r="B609" t="str">
            <v>Мураши</v>
          </cell>
        </row>
        <row r="610">
          <cell r="B610" t="str">
            <v>Мурино</v>
          </cell>
        </row>
        <row r="611">
          <cell r="B611" t="str">
            <v>Мурманск</v>
          </cell>
        </row>
        <row r="612">
          <cell r="B612" t="str">
            <v>Муром</v>
          </cell>
        </row>
        <row r="613">
          <cell r="B613" t="str">
            <v>Мценск</v>
          </cell>
        </row>
        <row r="614">
          <cell r="B614" t="str">
            <v>Мыски</v>
          </cell>
        </row>
        <row r="615">
          <cell r="B615" t="str">
            <v>Мытищи</v>
          </cell>
        </row>
        <row r="616">
          <cell r="B616" t="str">
            <v>Мышкин</v>
          </cell>
        </row>
        <row r="617">
          <cell r="B617" t="str">
            <v>Набережные Челны</v>
          </cell>
        </row>
        <row r="618">
          <cell r="B618" t="str">
            <v>Навашино</v>
          </cell>
        </row>
        <row r="619">
          <cell r="B619" t="str">
            <v>Наволоки</v>
          </cell>
        </row>
        <row r="620">
          <cell r="B620" t="str">
            <v>Надым</v>
          </cell>
        </row>
        <row r="621">
          <cell r="B621" t="str">
            <v>Назарово</v>
          </cell>
        </row>
        <row r="622">
          <cell r="B622" t="str">
            <v>Назрань</v>
          </cell>
        </row>
        <row r="623">
          <cell r="B623" t="str">
            <v>Называевск</v>
          </cell>
        </row>
        <row r="624">
          <cell r="B624" t="str">
            <v>Нальчик</v>
          </cell>
        </row>
        <row r="625">
          <cell r="B625" t="str">
            <v>Нариманов</v>
          </cell>
        </row>
        <row r="626">
          <cell r="B626" t="str">
            <v>Наро-Фоминск</v>
          </cell>
        </row>
        <row r="627">
          <cell r="B627" t="str">
            <v>Нарткала</v>
          </cell>
        </row>
        <row r="628">
          <cell r="B628" t="str">
            <v>Нарьян-Мар</v>
          </cell>
        </row>
        <row r="629">
          <cell r="B629" t="str">
            <v>Находка</v>
          </cell>
        </row>
        <row r="630">
          <cell r="B630" t="str">
            <v>Невель</v>
          </cell>
        </row>
        <row r="631">
          <cell r="B631" t="str">
            <v>Невельск</v>
          </cell>
        </row>
        <row r="632">
          <cell r="B632" t="str">
            <v>Невинномысск</v>
          </cell>
        </row>
        <row r="633">
          <cell r="B633" t="str">
            <v>Невьянск</v>
          </cell>
        </row>
        <row r="634">
          <cell r="B634" t="str">
            <v>Нелидово</v>
          </cell>
        </row>
        <row r="635">
          <cell r="B635" t="str">
            <v>Неман</v>
          </cell>
        </row>
        <row r="636">
          <cell r="B636" t="str">
            <v>Нерехта</v>
          </cell>
        </row>
        <row r="637">
          <cell r="B637" t="str">
            <v>Нерчинск</v>
          </cell>
        </row>
        <row r="638">
          <cell r="B638" t="str">
            <v>Нерюнгри</v>
          </cell>
        </row>
        <row r="639">
          <cell r="B639" t="str">
            <v>Нестеров</v>
          </cell>
        </row>
        <row r="640">
          <cell r="B640" t="str">
            <v>Нефтегорск</v>
          </cell>
        </row>
        <row r="641">
          <cell r="B641" t="str">
            <v>Нефтекамск</v>
          </cell>
        </row>
        <row r="642">
          <cell r="B642" t="str">
            <v>Нефтекумск</v>
          </cell>
        </row>
        <row r="643">
          <cell r="B643" t="str">
            <v>Нефтеюганск</v>
          </cell>
        </row>
        <row r="644">
          <cell r="B644" t="str">
            <v>Нея</v>
          </cell>
        </row>
        <row r="645">
          <cell r="B645" t="str">
            <v>Нижневартовск</v>
          </cell>
        </row>
        <row r="646">
          <cell r="B646" t="str">
            <v>Нижнекамск</v>
          </cell>
        </row>
        <row r="647">
          <cell r="B647" t="str">
            <v>Нижнеудинск</v>
          </cell>
        </row>
        <row r="648">
          <cell r="B648" t="str">
            <v>Нижние Серги</v>
          </cell>
        </row>
        <row r="649">
          <cell r="B649" t="str">
            <v>Нижний Ломов</v>
          </cell>
        </row>
        <row r="650">
          <cell r="B650" t="str">
            <v>Нижний Новгород</v>
          </cell>
        </row>
        <row r="651">
          <cell r="B651" t="str">
            <v>Нижний Тагил</v>
          </cell>
        </row>
        <row r="652">
          <cell r="B652" t="str">
            <v>Нижняя Салда</v>
          </cell>
        </row>
        <row r="653">
          <cell r="B653" t="str">
            <v>Нижняя Тура</v>
          </cell>
        </row>
        <row r="654">
          <cell r="B654" t="str">
            <v>Николаевск</v>
          </cell>
        </row>
        <row r="655">
          <cell r="B655" t="str">
            <v>Николаевск-на-Амуре</v>
          </cell>
        </row>
        <row r="656">
          <cell r="B656" t="str">
            <v>Никольск</v>
          </cell>
        </row>
        <row r="657">
          <cell r="B657" t="str">
            <v>Никольск</v>
          </cell>
        </row>
        <row r="658">
          <cell r="B658" t="str">
            <v>Никольское</v>
          </cell>
        </row>
        <row r="659">
          <cell r="B659" t="str">
            <v>Новая Ладога</v>
          </cell>
        </row>
        <row r="660">
          <cell r="B660" t="str">
            <v>Новая Ляля</v>
          </cell>
        </row>
        <row r="661">
          <cell r="B661" t="str">
            <v>Новоалександровск</v>
          </cell>
        </row>
        <row r="662">
          <cell r="B662" t="str">
            <v>Новоалтайск</v>
          </cell>
        </row>
        <row r="663">
          <cell r="B663" t="str">
            <v>Новоаннинский</v>
          </cell>
        </row>
        <row r="664">
          <cell r="B664" t="str">
            <v>Нововоронеж</v>
          </cell>
        </row>
        <row r="665">
          <cell r="B665" t="str">
            <v>Новодвинск</v>
          </cell>
        </row>
        <row r="666">
          <cell r="B666" t="str">
            <v>Новозыбков</v>
          </cell>
        </row>
        <row r="667">
          <cell r="B667" t="str">
            <v>Новокубанск</v>
          </cell>
        </row>
        <row r="668">
          <cell r="B668" t="str">
            <v>Новокузнецк</v>
          </cell>
        </row>
        <row r="669">
          <cell r="B669" t="str">
            <v>Новокуйбышевск</v>
          </cell>
        </row>
        <row r="670">
          <cell r="B670" t="str">
            <v>Новомичуринск</v>
          </cell>
        </row>
        <row r="671">
          <cell r="B671" t="str">
            <v>Новомосковск</v>
          </cell>
        </row>
        <row r="672">
          <cell r="B672" t="str">
            <v>Новопавловск</v>
          </cell>
        </row>
        <row r="673">
          <cell r="B673" t="str">
            <v>Новоржев</v>
          </cell>
        </row>
        <row r="674">
          <cell r="B674" t="str">
            <v>Новороссийск</v>
          </cell>
        </row>
        <row r="675">
          <cell r="B675" t="str">
            <v>Новосибирск</v>
          </cell>
        </row>
        <row r="676">
          <cell r="B676" t="str">
            <v>Новосиль</v>
          </cell>
        </row>
        <row r="677">
          <cell r="B677" t="str">
            <v>Новосокольники</v>
          </cell>
        </row>
        <row r="678">
          <cell r="B678" t="str">
            <v>Новотроицк</v>
          </cell>
        </row>
        <row r="679">
          <cell r="B679" t="str">
            <v>Новоузенск</v>
          </cell>
        </row>
        <row r="680">
          <cell r="B680" t="str">
            <v>Новоульяновск</v>
          </cell>
        </row>
        <row r="681">
          <cell r="B681" t="str">
            <v>Новоуральск</v>
          </cell>
        </row>
        <row r="682">
          <cell r="B682" t="str">
            <v>Новохопёрск</v>
          </cell>
        </row>
        <row r="683">
          <cell r="B683" t="str">
            <v>Новочебоксарск</v>
          </cell>
        </row>
        <row r="684">
          <cell r="B684" t="str">
            <v>Новочеркасск</v>
          </cell>
        </row>
        <row r="685">
          <cell r="B685" t="str">
            <v>Новошахтинск</v>
          </cell>
        </row>
        <row r="686">
          <cell r="B686" t="str">
            <v>Новый Оскол</v>
          </cell>
        </row>
        <row r="687">
          <cell r="B687" t="str">
            <v>Новый Уренгой</v>
          </cell>
        </row>
        <row r="688">
          <cell r="B688" t="str">
            <v>Ногинск</v>
          </cell>
        </row>
        <row r="689">
          <cell r="B689" t="str">
            <v>Нолинск</v>
          </cell>
        </row>
        <row r="690">
          <cell r="B690" t="str">
            <v>Норильск</v>
          </cell>
        </row>
        <row r="691">
          <cell r="B691" t="str">
            <v>Ноябрьск</v>
          </cell>
        </row>
        <row r="692">
          <cell r="B692" t="str">
            <v>Нурлат</v>
          </cell>
        </row>
        <row r="693">
          <cell r="B693" t="str">
            <v>Нытва</v>
          </cell>
        </row>
        <row r="694">
          <cell r="B694" t="str">
            <v>Нюрба</v>
          </cell>
        </row>
        <row r="695">
          <cell r="B695" t="str">
            <v>Нягань</v>
          </cell>
        </row>
        <row r="696">
          <cell r="B696" t="str">
            <v>Нязепетровск</v>
          </cell>
        </row>
        <row r="697">
          <cell r="B697" t="str">
            <v>Няндома</v>
          </cell>
        </row>
        <row r="698">
          <cell r="B698" t="str">
            <v>Облучье</v>
          </cell>
        </row>
        <row r="699">
          <cell r="B699" t="str">
            <v>Обнинск</v>
          </cell>
        </row>
        <row r="700">
          <cell r="B700" t="str">
            <v>Обоянь</v>
          </cell>
        </row>
        <row r="701">
          <cell r="B701" t="str">
            <v>Обь</v>
          </cell>
        </row>
        <row r="702">
          <cell r="B702" t="str">
            <v>Одинцово</v>
          </cell>
        </row>
        <row r="703">
          <cell r="B703" t="str">
            <v>Озёрск</v>
          </cell>
        </row>
        <row r="704">
          <cell r="B704" t="str">
            <v>Озёрск</v>
          </cell>
        </row>
        <row r="705">
          <cell r="B705" t="str">
            <v>Озёры</v>
          </cell>
        </row>
        <row r="706">
          <cell r="B706" t="str">
            <v>Октябрьск</v>
          </cell>
        </row>
        <row r="707">
          <cell r="B707" t="str">
            <v>Октябрьский</v>
          </cell>
        </row>
        <row r="708">
          <cell r="B708" t="str">
            <v>Окуловка</v>
          </cell>
        </row>
        <row r="709">
          <cell r="B709" t="str">
            <v>Олёкминск</v>
          </cell>
        </row>
        <row r="710">
          <cell r="B710" t="str">
            <v>Оленегорск</v>
          </cell>
        </row>
        <row r="711">
          <cell r="B711" t="str">
            <v>Олонец</v>
          </cell>
        </row>
        <row r="712">
          <cell r="B712" t="str">
            <v>Омск</v>
          </cell>
        </row>
        <row r="713">
          <cell r="B713" t="str">
            <v>Омутнинск</v>
          </cell>
        </row>
        <row r="714">
          <cell r="B714" t="str">
            <v>Онега</v>
          </cell>
        </row>
        <row r="715">
          <cell r="B715" t="str">
            <v>Опочка</v>
          </cell>
        </row>
        <row r="716">
          <cell r="B716" t="str">
            <v>Орёл</v>
          </cell>
        </row>
        <row r="717">
          <cell r="B717" t="str">
            <v>Оренбург</v>
          </cell>
        </row>
        <row r="718">
          <cell r="B718" t="str">
            <v>Орехово-Зуево</v>
          </cell>
        </row>
        <row r="719">
          <cell r="B719" t="str">
            <v>Орлов</v>
          </cell>
        </row>
        <row r="720">
          <cell r="B720" t="str">
            <v>Орск</v>
          </cell>
        </row>
        <row r="721">
          <cell r="B721" t="str">
            <v>Оса</v>
          </cell>
        </row>
        <row r="722">
          <cell r="B722" t="str">
            <v>Осинники</v>
          </cell>
        </row>
        <row r="723">
          <cell r="B723" t="str">
            <v>Осташков</v>
          </cell>
        </row>
        <row r="724">
          <cell r="B724" t="str">
            <v>Остров</v>
          </cell>
        </row>
        <row r="725">
          <cell r="B725" t="str">
            <v>Островной</v>
          </cell>
        </row>
        <row r="726">
          <cell r="B726" t="str">
            <v>Острогожск</v>
          </cell>
        </row>
        <row r="727">
          <cell r="B727" t="str">
            <v>Отрадное</v>
          </cell>
        </row>
        <row r="728">
          <cell r="B728" t="str">
            <v>Отрадный</v>
          </cell>
        </row>
        <row r="729">
          <cell r="B729" t="str">
            <v>Оха</v>
          </cell>
        </row>
        <row r="730">
          <cell r="B730" t="str">
            <v>Оханск</v>
          </cell>
        </row>
        <row r="731">
          <cell r="B731" t="str">
            <v>Очёр</v>
          </cell>
        </row>
        <row r="732">
          <cell r="B732" t="str">
            <v>Павлово</v>
          </cell>
        </row>
        <row r="733">
          <cell r="B733" t="str">
            <v>Павловск</v>
          </cell>
        </row>
        <row r="734">
          <cell r="B734" t="str">
            <v>Павловский Посад</v>
          </cell>
        </row>
        <row r="735">
          <cell r="B735" t="str">
            <v>Палласовка</v>
          </cell>
        </row>
        <row r="736">
          <cell r="B736" t="str">
            <v>Партизанск</v>
          </cell>
        </row>
        <row r="737">
          <cell r="B737" t="str">
            <v>Певек</v>
          </cell>
        </row>
        <row r="738">
          <cell r="B738" t="str">
            <v>Пенза</v>
          </cell>
        </row>
        <row r="739">
          <cell r="B739" t="str">
            <v>Первомайск</v>
          </cell>
        </row>
        <row r="740">
          <cell r="B740" t="str">
            <v>Первоуральск</v>
          </cell>
        </row>
        <row r="741">
          <cell r="B741" t="str">
            <v>Перевоз</v>
          </cell>
        </row>
        <row r="742">
          <cell r="B742" t="str">
            <v>Пересвет</v>
          </cell>
        </row>
        <row r="743">
          <cell r="B743" t="str">
            <v>Переславль-Залесский</v>
          </cell>
        </row>
        <row r="744">
          <cell r="B744" t="str">
            <v>Пермь</v>
          </cell>
        </row>
        <row r="745">
          <cell r="B745" t="str">
            <v>Пестово</v>
          </cell>
        </row>
        <row r="746">
          <cell r="B746" t="str">
            <v>Петров Вал</v>
          </cell>
        </row>
        <row r="747">
          <cell r="B747" t="str">
            <v>Петровск</v>
          </cell>
        </row>
        <row r="748">
          <cell r="B748" t="str">
            <v>Петровск-Забайкальский</v>
          </cell>
        </row>
        <row r="749">
          <cell r="B749" t="str">
            <v>Петрозаводск</v>
          </cell>
        </row>
        <row r="750">
          <cell r="B750" t="str">
            <v>Петропавловск-Камчатский</v>
          </cell>
        </row>
        <row r="751">
          <cell r="B751" t="str">
            <v>Петухово</v>
          </cell>
        </row>
        <row r="752">
          <cell r="B752" t="str">
            <v>Петушки</v>
          </cell>
        </row>
        <row r="753">
          <cell r="B753" t="str">
            <v>Печора</v>
          </cell>
        </row>
        <row r="754">
          <cell r="B754" t="str">
            <v>Печоры</v>
          </cell>
        </row>
        <row r="755">
          <cell r="B755" t="str">
            <v>Пикалёво</v>
          </cell>
        </row>
        <row r="756">
          <cell r="B756" t="str">
            <v>Пионерский</v>
          </cell>
        </row>
        <row r="757">
          <cell r="B757" t="str">
            <v>Питкяранта</v>
          </cell>
        </row>
        <row r="758">
          <cell r="B758" t="str">
            <v>Плавск</v>
          </cell>
        </row>
        <row r="759">
          <cell r="B759" t="str">
            <v>Пласт</v>
          </cell>
        </row>
        <row r="760">
          <cell r="B760" t="str">
            <v>Плёс</v>
          </cell>
        </row>
        <row r="761">
          <cell r="B761" t="str">
            <v>Поворино</v>
          </cell>
        </row>
        <row r="762">
          <cell r="B762" t="str">
            <v>Подольск</v>
          </cell>
        </row>
        <row r="763">
          <cell r="B763" t="str">
            <v>Подпорожье</v>
          </cell>
        </row>
        <row r="764">
          <cell r="B764" t="str">
            <v>Покачи</v>
          </cell>
        </row>
        <row r="765">
          <cell r="B765" t="str">
            <v>Покров</v>
          </cell>
        </row>
        <row r="766">
          <cell r="B766" t="str">
            <v>Покровск</v>
          </cell>
        </row>
        <row r="767">
          <cell r="B767" t="str">
            <v>Полевской</v>
          </cell>
        </row>
        <row r="768">
          <cell r="B768" t="str">
            <v>Полесск</v>
          </cell>
        </row>
        <row r="769">
          <cell r="B769" t="str">
            <v>Полысаево</v>
          </cell>
        </row>
        <row r="770">
          <cell r="B770" t="str">
            <v>Полярные Зори</v>
          </cell>
        </row>
        <row r="771">
          <cell r="B771" t="str">
            <v>Полярный</v>
          </cell>
        </row>
        <row r="772">
          <cell r="B772" t="str">
            <v>Поронайск</v>
          </cell>
        </row>
        <row r="773">
          <cell r="B773" t="str">
            <v>Порхов</v>
          </cell>
        </row>
        <row r="774">
          <cell r="B774" t="str">
            <v>Похвистнево</v>
          </cell>
        </row>
        <row r="775">
          <cell r="B775" t="str">
            <v>Почеп</v>
          </cell>
        </row>
        <row r="776">
          <cell r="B776" t="str">
            <v>Починок</v>
          </cell>
        </row>
        <row r="777">
          <cell r="B777" t="str">
            <v>Пошехонье</v>
          </cell>
        </row>
        <row r="778">
          <cell r="B778" t="str">
            <v>Правдинск</v>
          </cell>
        </row>
        <row r="779">
          <cell r="B779" t="str">
            <v>Приволжск</v>
          </cell>
        </row>
        <row r="780">
          <cell r="B780" t="str">
            <v>Приморск</v>
          </cell>
        </row>
        <row r="781">
          <cell r="B781" t="str">
            <v>Приморск</v>
          </cell>
        </row>
        <row r="782">
          <cell r="B782" t="str">
            <v>Приморско-Ахтарск</v>
          </cell>
        </row>
        <row r="783">
          <cell r="B783" t="str">
            <v>Приозерск</v>
          </cell>
        </row>
        <row r="784">
          <cell r="B784" t="str">
            <v>Прокопьевск</v>
          </cell>
        </row>
        <row r="785">
          <cell r="B785" t="str">
            <v>Пролетарск</v>
          </cell>
        </row>
        <row r="786">
          <cell r="B786" t="str">
            <v>Протвино</v>
          </cell>
        </row>
        <row r="787">
          <cell r="B787" t="str">
            <v>Прохладный</v>
          </cell>
        </row>
        <row r="788">
          <cell r="B788" t="str">
            <v>Псков</v>
          </cell>
        </row>
        <row r="789">
          <cell r="B789" t="str">
            <v>Пугачёв</v>
          </cell>
        </row>
        <row r="790">
          <cell r="B790" t="str">
            <v>Пудож</v>
          </cell>
        </row>
        <row r="791">
          <cell r="B791" t="str">
            <v>Пустошка</v>
          </cell>
        </row>
        <row r="792">
          <cell r="B792" t="str">
            <v>Пучеж</v>
          </cell>
        </row>
        <row r="793">
          <cell r="B793" t="str">
            <v>Пушкино</v>
          </cell>
        </row>
        <row r="794">
          <cell r="B794" t="str">
            <v>Пущино</v>
          </cell>
        </row>
        <row r="795">
          <cell r="B795" t="str">
            <v>Пыталово</v>
          </cell>
        </row>
        <row r="796">
          <cell r="B796" t="str">
            <v>Пыть-Ях</v>
          </cell>
        </row>
        <row r="797">
          <cell r="B797" t="str">
            <v>Пятигорск</v>
          </cell>
        </row>
        <row r="798">
          <cell r="B798" t="str">
            <v>Радужный</v>
          </cell>
        </row>
        <row r="799">
          <cell r="B799" t="str">
            <v>Радужный</v>
          </cell>
        </row>
        <row r="800">
          <cell r="B800" t="str">
            <v>Райчихинск</v>
          </cell>
        </row>
        <row r="801">
          <cell r="B801" t="str">
            <v>Раменское</v>
          </cell>
        </row>
        <row r="802">
          <cell r="B802" t="str">
            <v>Рассказово</v>
          </cell>
        </row>
        <row r="803">
          <cell r="B803" t="str">
            <v>Ревда</v>
          </cell>
        </row>
        <row r="804">
          <cell r="B804" t="str">
            <v>Реж</v>
          </cell>
        </row>
        <row r="805">
          <cell r="B805" t="str">
            <v>Реутов</v>
          </cell>
        </row>
        <row r="806">
          <cell r="B806" t="str">
            <v>Ржев</v>
          </cell>
        </row>
        <row r="807">
          <cell r="B807" t="str">
            <v>Родники</v>
          </cell>
        </row>
        <row r="808">
          <cell r="B808" t="str">
            <v>Рославль</v>
          </cell>
        </row>
        <row r="809">
          <cell r="B809" t="str">
            <v>Россошь</v>
          </cell>
        </row>
        <row r="810">
          <cell r="B810" t="str">
            <v>Ростов-на-Дону</v>
          </cell>
        </row>
        <row r="811">
          <cell r="B811" t="str">
            <v>Ростов</v>
          </cell>
        </row>
        <row r="812">
          <cell r="B812" t="str">
            <v>Рошаль</v>
          </cell>
        </row>
        <row r="813">
          <cell r="B813" t="str">
            <v>Ртищево</v>
          </cell>
        </row>
        <row r="814">
          <cell r="B814" t="str">
            <v>Рубцовск</v>
          </cell>
        </row>
        <row r="815">
          <cell r="B815" t="str">
            <v>Рудня</v>
          </cell>
        </row>
        <row r="816">
          <cell r="B816" t="str">
            <v>Руза</v>
          </cell>
        </row>
        <row r="817">
          <cell r="B817" t="str">
            <v>Рузаевка</v>
          </cell>
        </row>
        <row r="818">
          <cell r="B818" t="str">
            <v>Рыбинск</v>
          </cell>
        </row>
        <row r="819">
          <cell r="B819" t="str">
            <v>Рыбное</v>
          </cell>
        </row>
        <row r="820">
          <cell r="B820" t="str">
            <v>Рыльск</v>
          </cell>
        </row>
        <row r="821">
          <cell r="B821" t="str">
            <v>Ряжск</v>
          </cell>
        </row>
        <row r="822">
          <cell r="B822" t="str">
            <v>Рязань</v>
          </cell>
        </row>
        <row r="823">
          <cell r="B823" t="str">
            <v>Саки</v>
          </cell>
        </row>
        <row r="824">
          <cell r="B824" t="str">
            <v>Салават</v>
          </cell>
        </row>
        <row r="825">
          <cell r="B825" t="str">
            <v>Салаир</v>
          </cell>
        </row>
        <row r="826">
          <cell r="B826" t="str">
            <v>Салехард</v>
          </cell>
        </row>
        <row r="827">
          <cell r="B827" t="str">
            <v>Сальск</v>
          </cell>
        </row>
        <row r="828">
          <cell r="B828" t="str">
            <v>Самара</v>
          </cell>
        </row>
        <row r="829">
          <cell r="B829" t="str">
            <v>Санкт-Петербург</v>
          </cell>
        </row>
        <row r="830">
          <cell r="B830" t="str">
            <v>Саранск</v>
          </cell>
        </row>
        <row r="831">
          <cell r="B831" t="str">
            <v>Сарапул</v>
          </cell>
        </row>
        <row r="832">
          <cell r="B832" t="str">
            <v>Саратов</v>
          </cell>
        </row>
        <row r="833">
          <cell r="B833" t="str">
            <v>Саров</v>
          </cell>
        </row>
        <row r="834">
          <cell r="B834" t="str">
            <v>Сасово</v>
          </cell>
        </row>
        <row r="835">
          <cell r="B835" t="str">
            <v>Сатка</v>
          </cell>
        </row>
        <row r="836">
          <cell r="B836" t="str">
            <v>Сафоново</v>
          </cell>
        </row>
        <row r="837">
          <cell r="B837" t="str">
            <v>Саяногорск</v>
          </cell>
        </row>
        <row r="838">
          <cell r="B838" t="str">
            <v>Саянск</v>
          </cell>
        </row>
        <row r="839">
          <cell r="B839" t="str">
            <v>Светлогорск</v>
          </cell>
        </row>
        <row r="840">
          <cell r="B840" t="str">
            <v>Светлоград</v>
          </cell>
        </row>
        <row r="841">
          <cell r="B841" t="str">
            <v>Светлый</v>
          </cell>
        </row>
        <row r="842">
          <cell r="B842" t="str">
            <v>Светогорск</v>
          </cell>
        </row>
        <row r="843">
          <cell r="B843" t="str">
            <v>Свирск</v>
          </cell>
        </row>
        <row r="844">
          <cell r="B844" t="str">
            <v>Свободный</v>
          </cell>
        </row>
        <row r="845">
          <cell r="B845" t="str">
            <v>Себеж</v>
          </cell>
        </row>
        <row r="846">
          <cell r="B846" t="str">
            <v>Севастополь</v>
          </cell>
        </row>
        <row r="847">
          <cell r="B847" t="str">
            <v>Северо-Курильск</v>
          </cell>
        </row>
        <row r="848">
          <cell r="B848" t="str">
            <v>Северобайкальск</v>
          </cell>
        </row>
        <row r="849">
          <cell r="B849" t="str">
            <v>Северодвинск</v>
          </cell>
        </row>
        <row r="850">
          <cell r="B850" t="str">
            <v>Североморск</v>
          </cell>
        </row>
        <row r="851">
          <cell r="B851" t="str">
            <v>Североуральск</v>
          </cell>
        </row>
        <row r="852">
          <cell r="B852" t="str">
            <v>Северск</v>
          </cell>
        </row>
        <row r="853">
          <cell r="B853" t="str">
            <v>Севск</v>
          </cell>
        </row>
        <row r="854">
          <cell r="B854" t="str">
            <v>Сегежа</v>
          </cell>
        </row>
        <row r="855">
          <cell r="B855" t="str">
            <v>Сельцо</v>
          </cell>
        </row>
        <row r="856">
          <cell r="B856" t="str">
            <v>Семёнов</v>
          </cell>
        </row>
        <row r="857">
          <cell r="B857" t="str">
            <v>Семикаракорск</v>
          </cell>
        </row>
        <row r="858">
          <cell r="B858" t="str">
            <v>Семилуки</v>
          </cell>
        </row>
        <row r="859">
          <cell r="B859" t="str">
            <v>Сенгилей</v>
          </cell>
        </row>
        <row r="860">
          <cell r="B860" t="str">
            <v>Серафимович</v>
          </cell>
        </row>
        <row r="861">
          <cell r="B861" t="str">
            <v>Сергач</v>
          </cell>
        </row>
        <row r="862">
          <cell r="B862" t="str">
            <v>Сергиев Посад</v>
          </cell>
        </row>
        <row r="863">
          <cell r="B863" t="str">
            <v>Сердобск</v>
          </cell>
        </row>
        <row r="864">
          <cell r="B864" t="str">
            <v>Серов</v>
          </cell>
        </row>
        <row r="865">
          <cell r="B865" t="str">
            <v>Серпухов</v>
          </cell>
        </row>
        <row r="866">
          <cell r="B866" t="str">
            <v>Сертолово</v>
          </cell>
        </row>
        <row r="867">
          <cell r="B867" t="str">
            <v>Сибай</v>
          </cell>
        </row>
        <row r="868">
          <cell r="B868" t="str">
            <v>Сим</v>
          </cell>
        </row>
        <row r="869">
          <cell r="B869" t="str">
            <v>Симферополь</v>
          </cell>
        </row>
        <row r="870">
          <cell r="B870" t="str">
            <v>Сковородино</v>
          </cell>
        </row>
        <row r="871">
          <cell r="B871" t="str">
            <v>Скопин</v>
          </cell>
        </row>
        <row r="872">
          <cell r="B872" t="str">
            <v>Славгород</v>
          </cell>
        </row>
        <row r="873">
          <cell r="B873" t="str">
            <v>Славск</v>
          </cell>
        </row>
        <row r="874">
          <cell r="B874" t="str">
            <v>Славянск-на-Кубани</v>
          </cell>
        </row>
        <row r="875">
          <cell r="B875" t="str">
            <v>Сланцы</v>
          </cell>
        </row>
        <row r="876">
          <cell r="B876" t="str">
            <v>Слободской</v>
          </cell>
        </row>
        <row r="877">
          <cell r="B877" t="str">
            <v>Слюдянка</v>
          </cell>
        </row>
        <row r="878">
          <cell r="B878" t="str">
            <v>Смоленск</v>
          </cell>
        </row>
        <row r="879">
          <cell r="B879" t="str">
            <v>Снежинск</v>
          </cell>
        </row>
        <row r="880">
          <cell r="B880" t="str">
            <v>Снежногорск</v>
          </cell>
        </row>
        <row r="881">
          <cell r="B881" t="str">
            <v>Собинка</v>
          </cell>
        </row>
        <row r="882">
          <cell r="B882" t="str">
            <v>Советск</v>
          </cell>
        </row>
        <row r="883">
          <cell r="B883" t="str">
            <v>Советск</v>
          </cell>
        </row>
        <row r="884">
          <cell r="B884" t="str">
            <v>Советск</v>
          </cell>
        </row>
        <row r="885">
          <cell r="B885" t="str">
            <v>Советская Гавань</v>
          </cell>
        </row>
        <row r="886">
          <cell r="B886" t="str">
            <v>Советский</v>
          </cell>
        </row>
        <row r="887">
          <cell r="B887" t="str">
            <v>Сокол</v>
          </cell>
        </row>
        <row r="888">
          <cell r="B888" t="str">
            <v>Солигалич</v>
          </cell>
        </row>
        <row r="889">
          <cell r="B889" t="str">
            <v>Соликамск</v>
          </cell>
        </row>
        <row r="890">
          <cell r="B890" t="str">
            <v>Солнечногорск</v>
          </cell>
        </row>
        <row r="891">
          <cell r="B891" t="str">
            <v>Соль-Илецк</v>
          </cell>
        </row>
        <row r="892">
          <cell r="B892" t="str">
            <v>Сольвычегодск</v>
          </cell>
        </row>
        <row r="893">
          <cell r="B893" t="str">
            <v>Сольцы</v>
          </cell>
        </row>
        <row r="894">
          <cell r="B894" t="str">
            <v>Сорочинск</v>
          </cell>
        </row>
        <row r="895">
          <cell r="B895" t="str">
            <v>Сорск</v>
          </cell>
        </row>
        <row r="896">
          <cell r="B896" t="str">
            <v>Сортавала</v>
          </cell>
        </row>
        <row r="897">
          <cell r="B897" t="str">
            <v>Сосенский</v>
          </cell>
        </row>
        <row r="898">
          <cell r="B898" t="str">
            <v>Сосновка</v>
          </cell>
        </row>
        <row r="899">
          <cell r="B899" t="str">
            <v>Сосновоборск</v>
          </cell>
        </row>
        <row r="900">
          <cell r="B900" t="str">
            <v>Сосновый Бор</v>
          </cell>
        </row>
        <row r="901">
          <cell r="B901" t="str">
            <v>Сосногорск</v>
          </cell>
        </row>
        <row r="902">
          <cell r="B902" t="str">
            <v>Сочи</v>
          </cell>
        </row>
        <row r="903">
          <cell r="B903" t="str">
            <v>Спас-Деменск</v>
          </cell>
        </row>
        <row r="904">
          <cell r="B904" t="str">
            <v>Спас-Клепики</v>
          </cell>
        </row>
        <row r="905">
          <cell r="B905" t="str">
            <v>Спасск</v>
          </cell>
        </row>
        <row r="906">
          <cell r="B906" t="str">
            <v>Спасск-Дальний</v>
          </cell>
        </row>
        <row r="907">
          <cell r="B907" t="str">
            <v>Спасск-Рязанский</v>
          </cell>
        </row>
        <row r="908">
          <cell r="B908" t="str">
            <v>Среднеколымск</v>
          </cell>
        </row>
        <row r="909">
          <cell r="B909" t="str">
            <v>Среднеуральск</v>
          </cell>
        </row>
        <row r="910">
          <cell r="B910" t="str">
            <v>Сретенск</v>
          </cell>
        </row>
        <row r="911">
          <cell r="B911" t="str">
            <v>Ставрополь</v>
          </cell>
        </row>
        <row r="912">
          <cell r="B912" t="str">
            <v>Старая Купавна</v>
          </cell>
        </row>
        <row r="913">
          <cell r="B913" t="str">
            <v>Старая Русса</v>
          </cell>
        </row>
        <row r="914">
          <cell r="B914" t="str">
            <v>Старица</v>
          </cell>
        </row>
        <row r="915">
          <cell r="B915" t="str">
            <v>Стародуб</v>
          </cell>
        </row>
        <row r="916">
          <cell r="B916" t="str">
            <v>Старый Крым</v>
          </cell>
        </row>
        <row r="917">
          <cell r="B917" t="str">
            <v>Старый Оскол</v>
          </cell>
        </row>
        <row r="918">
          <cell r="B918" t="str">
            <v>Стерлитамак</v>
          </cell>
        </row>
        <row r="919">
          <cell r="B919" t="str">
            <v>Стрежевой</v>
          </cell>
        </row>
        <row r="920">
          <cell r="B920" t="str">
            <v>Строитель</v>
          </cell>
        </row>
        <row r="921">
          <cell r="B921" t="str">
            <v>Струнино</v>
          </cell>
        </row>
        <row r="922">
          <cell r="B922" t="str">
            <v>Ступино</v>
          </cell>
        </row>
        <row r="923">
          <cell r="B923" t="str">
            <v>Суворов</v>
          </cell>
        </row>
        <row r="924">
          <cell r="B924" t="str">
            <v>Судак</v>
          </cell>
        </row>
        <row r="925">
          <cell r="B925" t="str">
            <v>Суджа</v>
          </cell>
        </row>
        <row r="926">
          <cell r="B926" t="str">
            <v>Судогда</v>
          </cell>
        </row>
        <row r="927">
          <cell r="B927" t="str">
            <v>Суздаль</v>
          </cell>
        </row>
        <row r="928">
          <cell r="B928" t="str">
            <v>Сунжа</v>
          </cell>
        </row>
        <row r="929">
          <cell r="B929" t="str">
            <v>Суоярви</v>
          </cell>
        </row>
        <row r="930">
          <cell r="B930" t="str">
            <v>Сураж</v>
          </cell>
        </row>
        <row r="931">
          <cell r="B931" t="str">
            <v>Сургут</v>
          </cell>
        </row>
        <row r="932">
          <cell r="B932" t="str">
            <v>Суровикино</v>
          </cell>
        </row>
        <row r="933">
          <cell r="B933" t="str">
            <v>Сурск</v>
          </cell>
        </row>
        <row r="934">
          <cell r="B934" t="str">
            <v>Сусуман</v>
          </cell>
        </row>
        <row r="935">
          <cell r="B935" t="str">
            <v>Сухиничи</v>
          </cell>
        </row>
        <row r="936">
          <cell r="B936" t="str">
            <v>Сухой Лог</v>
          </cell>
        </row>
        <row r="937">
          <cell r="B937" t="str">
            <v>Сызрань</v>
          </cell>
        </row>
        <row r="938">
          <cell r="B938" t="str">
            <v>Сыктывкар</v>
          </cell>
        </row>
        <row r="939">
          <cell r="B939" t="str">
            <v>Сысерть</v>
          </cell>
        </row>
        <row r="940">
          <cell r="B940" t="str">
            <v>Сычёвка</v>
          </cell>
        </row>
        <row r="941">
          <cell r="B941" t="str">
            <v>Сясьстрой</v>
          </cell>
        </row>
        <row r="942">
          <cell r="B942" t="str">
            <v>Тавда</v>
          </cell>
        </row>
        <row r="943">
          <cell r="B943" t="str">
            <v>Таганрог</v>
          </cell>
        </row>
        <row r="944">
          <cell r="B944" t="str">
            <v>Тайга</v>
          </cell>
        </row>
        <row r="945">
          <cell r="B945" t="str">
            <v>Тайшет</v>
          </cell>
        </row>
        <row r="946">
          <cell r="B946" t="str">
            <v>Талдом</v>
          </cell>
        </row>
        <row r="947">
          <cell r="B947" t="str">
            <v>Талица</v>
          </cell>
        </row>
        <row r="948">
          <cell r="B948" t="str">
            <v>Тамбов</v>
          </cell>
        </row>
        <row r="949">
          <cell r="B949" t="str">
            <v>Тара</v>
          </cell>
        </row>
        <row r="950">
          <cell r="B950" t="str">
            <v>Тарко-Сале</v>
          </cell>
        </row>
        <row r="951">
          <cell r="B951" t="str">
            <v>Таруса</v>
          </cell>
        </row>
        <row r="952">
          <cell r="B952" t="str">
            <v>Татарск</v>
          </cell>
        </row>
        <row r="953">
          <cell r="B953" t="str">
            <v>Таштагол</v>
          </cell>
        </row>
        <row r="954">
          <cell r="B954" t="str">
            <v>Тверь</v>
          </cell>
        </row>
        <row r="955">
          <cell r="B955" t="str">
            <v>Теберда</v>
          </cell>
        </row>
        <row r="956">
          <cell r="B956" t="str">
            <v>Тейково</v>
          </cell>
        </row>
        <row r="957">
          <cell r="B957" t="str">
            <v>Темников</v>
          </cell>
        </row>
        <row r="958">
          <cell r="B958" t="str">
            <v>Темрюк</v>
          </cell>
        </row>
        <row r="959">
          <cell r="B959" t="str">
            <v>Терек</v>
          </cell>
        </row>
        <row r="960">
          <cell r="B960" t="str">
            <v>Тетюши</v>
          </cell>
        </row>
        <row r="961">
          <cell r="B961" t="str">
            <v>Тимашёвск</v>
          </cell>
        </row>
        <row r="962">
          <cell r="B962" t="str">
            <v>Тихвин</v>
          </cell>
        </row>
        <row r="963">
          <cell r="B963" t="str">
            <v>Тихорецк</v>
          </cell>
        </row>
        <row r="964">
          <cell r="B964" t="str">
            <v>Тобольск</v>
          </cell>
        </row>
        <row r="965">
          <cell r="B965" t="str">
            <v>Тогучин</v>
          </cell>
        </row>
        <row r="966">
          <cell r="B966" t="str">
            <v>Тольятти</v>
          </cell>
        </row>
        <row r="967">
          <cell r="B967" t="str">
            <v>Томари</v>
          </cell>
        </row>
        <row r="968">
          <cell r="B968" t="str">
            <v>Томмот</v>
          </cell>
        </row>
        <row r="969">
          <cell r="B969" t="str">
            <v>Томск</v>
          </cell>
        </row>
        <row r="970">
          <cell r="B970" t="str">
            <v>Топки</v>
          </cell>
        </row>
        <row r="971">
          <cell r="B971" t="str">
            <v>Торжок</v>
          </cell>
        </row>
        <row r="972">
          <cell r="B972" t="str">
            <v>Торопец</v>
          </cell>
        </row>
        <row r="973">
          <cell r="B973" t="str">
            <v>Тосно</v>
          </cell>
        </row>
        <row r="974">
          <cell r="B974" t="str">
            <v>Тотьма</v>
          </cell>
        </row>
        <row r="975">
          <cell r="B975" t="str">
            <v>Трёхгорный</v>
          </cell>
        </row>
        <row r="976">
          <cell r="B976" t="str">
            <v>Троицк</v>
          </cell>
        </row>
        <row r="977">
          <cell r="B977" t="str">
            <v>Трубчевск</v>
          </cell>
        </row>
        <row r="978">
          <cell r="B978" t="str">
            <v>Туапсе</v>
          </cell>
        </row>
        <row r="979">
          <cell r="B979" t="str">
            <v>Туймазы</v>
          </cell>
        </row>
        <row r="980">
          <cell r="B980" t="str">
            <v>Тула</v>
          </cell>
        </row>
        <row r="981">
          <cell r="B981" t="str">
            <v>Тулун</v>
          </cell>
        </row>
        <row r="982">
          <cell r="B982" t="str">
            <v>Туран</v>
          </cell>
        </row>
        <row r="983">
          <cell r="B983" t="str">
            <v>Туринск</v>
          </cell>
        </row>
        <row r="984">
          <cell r="B984" t="str">
            <v>Тутаев</v>
          </cell>
        </row>
        <row r="985">
          <cell r="B985" t="str">
            <v>Тында</v>
          </cell>
        </row>
        <row r="986">
          <cell r="B986" t="str">
            <v>Тырныауз</v>
          </cell>
        </row>
        <row r="987">
          <cell r="B987" t="str">
            <v>Тюкалинск</v>
          </cell>
        </row>
        <row r="988">
          <cell r="B988" t="str">
            <v>Тюмень</v>
          </cell>
        </row>
        <row r="989">
          <cell r="B989" t="str">
            <v>Уварово</v>
          </cell>
        </row>
        <row r="990">
          <cell r="B990" t="str">
            <v>Углегорск</v>
          </cell>
        </row>
        <row r="991">
          <cell r="B991" t="str">
            <v>Углич</v>
          </cell>
        </row>
        <row r="992">
          <cell r="B992" t="str">
            <v>Удачный</v>
          </cell>
        </row>
        <row r="993">
          <cell r="B993" t="str">
            <v>Удомля</v>
          </cell>
        </row>
        <row r="994">
          <cell r="B994" t="str">
            <v>Ужур</v>
          </cell>
        </row>
        <row r="995">
          <cell r="B995" t="str">
            <v>Узловая</v>
          </cell>
        </row>
        <row r="996">
          <cell r="B996" t="str">
            <v>Улан-Удэ</v>
          </cell>
        </row>
        <row r="997">
          <cell r="B997" t="str">
            <v>Ульяновск</v>
          </cell>
        </row>
        <row r="998">
          <cell r="B998" t="str">
            <v>Унеча</v>
          </cell>
        </row>
        <row r="999">
          <cell r="B999" t="str">
            <v>Урай</v>
          </cell>
        </row>
        <row r="1000">
          <cell r="B1000" t="str">
            <v>Урень</v>
          </cell>
        </row>
        <row r="1001">
          <cell r="B1001" t="str">
            <v>Уржум</v>
          </cell>
        </row>
        <row r="1002">
          <cell r="B1002" t="str">
            <v>Урус-Мартан</v>
          </cell>
        </row>
        <row r="1003">
          <cell r="B1003" t="str">
            <v>Урюпинск</v>
          </cell>
        </row>
        <row r="1004">
          <cell r="B1004" t="str">
            <v>Усинск</v>
          </cell>
        </row>
        <row r="1005">
          <cell r="B1005" t="str">
            <v>Усмань</v>
          </cell>
        </row>
        <row r="1006">
          <cell r="B1006" t="str">
            <v>Усолье-Сибирское</v>
          </cell>
        </row>
        <row r="1007">
          <cell r="B1007" t="str">
            <v>Усолье</v>
          </cell>
        </row>
        <row r="1008">
          <cell r="B1008" t="str">
            <v>Уссурийск</v>
          </cell>
        </row>
        <row r="1009">
          <cell r="B1009" t="str">
            <v>Усть-Джегута</v>
          </cell>
        </row>
        <row r="1010">
          <cell r="B1010" t="str">
            <v>Усть-Илимск</v>
          </cell>
        </row>
        <row r="1011">
          <cell r="B1011" t="str">
            <v>Усть-Катав</v>
          </cell>
        </row>
        <row r="1012">
          <cell r="B1012" t="str">
            <v>Усть-Кут</v>
          </cell>
        </row>
        <row r="1013">
          <cell r="B1013" t="str">
            <v>Усть-Лабинск</v>
          </cell>
        </row>
        <row r="1014">
          <cell r="B1014" t="str">
            <v>Устюжна</v>
          </cell>
        </row>
        <row r="1015">
          <cell r="B1015" t="str">
            <v>Уфа</v>
          </cell>
        </row>
        <row r="1016">
          <cell r="B1016" t="str">
            <v>Ухта</v>
          </cell>
        </row>
        <row r="1017">
          <cell r="B1017" t="str">
            <v>Учалы</v>
          </cell>
        </row>
        <row r="1018">
          <cell r="B1018" t="str">
            <v>Уяр</v>
          </cell>
        </row>
        <row r="1019">
          <cell r="B1019" t="str">
            <v>Фатеж</v>
          </cell>
        </row>
        <row r="1020">
          <cell r="B1020" t="str">
            <v>Феодосия</v>
          </cell>
        </row>
        <row r="1021">
          <cell r="B1021" t="str">
            <v>Фокино</v>
          </cell>
        </row>
        <row r="1022">
          <cell r="B1022" t="str">
            <v>Фокино</v>
          </cell>
        </row>
        <row r="1023">
          <cell r="B1023" t="str">
            <v>Фролово</v>
          </cell>
        </row>
        <row r="1024">
          <cell r="B1024" t="str">
            <v>Фрязино</v>
          </cell>
        </row>
        <row r="1025">
          <cell r="B1025" t="str">
            <v>Фурманов</v>
          </cell>
        </row>
        <row r="1026">
          <cell r="B1026" t="str">
            <v>Хабаровск</v>
          </cell>
        </row>
        <row r="1027">
          <cell r="B1027" t="str">
            <v>Хадыженск</v>
          </cell>
        </row>
        <row r="1028">
          <cell r="B1028" t="str">
            <v>Ханты-Мансийск</v>
          </cell>
        </row>
        <row r="1029">
          <cell r="B1029" t="str">
            <v>Харабали</v>
          </cell>
        </row>
        <row r="1030">
          <cell r="B1030" t="str">
            <v>Харовск</v>
          </cell>
        </row>
        <row r="1031">
          <cell r="B1031" t="str">
            <v>Хасавюрт</v>
          </cell>
        </row>
        <row r="1032">
          <cell r="B1032" t="str">
            <v>Хвалынск</v>
          </cell>
        </row>
        <row r="1033">
          <cell r="B1033" t="str">
            <v>Хилок</v>
          </cell>
        </row>
        <row r="1034">
          <cell r="B1034" t="str">
            <v>Химки</v>
          </cell>
        </row>
        <row r="1035">
          <cell r="B1035" t="str">
            <v>Холм</v>
          </cell>
        </row>
        <row r="1036">
          <cell r="B1036" t="str">
            <v>Холмск</v>
          </cell>
        </row>
        <row r="1037">
          <cell r="B1037" t="str">
            <v>Хотьково</v>
          </cell>
        </row>
        <row r="1038">
          <cell r="B1038" t="str">
            <v>Цивильск</v>
          </cell>
        </row>
        <row r="1039">
          <cell r="B1039" t="str">
            <v>Цимлянск</v>
          </cell>
        </row>
        <row r="1040">
          <cell r="B1040" t="str">
            <v>Циолковский</v>
          </cell>
        </row>
        <row r="1041">
          <cell r="B1041" t="str">
            <v>Чадан</v>
          </cell>
        </row>
        <row r="1042">
          <cell r="B1042" t="str">
            <v>Чайковский</v>
          </cell>
        </row>
        <row r="1043">
          <cell r="B1043" t="str">
            <v>Чапаевск</v>
          </cell>
        </row>
        <row r="1044">
          <cell r="B1044" t="str">
            <v>Чаплыгин</v>
          </cell>
        </row>
        <row r="1045">
          <cell r="B1045" t="str">
            <v>Чебаркуль</v>
          </cell>
        </row>
        <row r="1046">
          <cell r="B1046" t="str">
            <v>Чебоксары</v>
          </cell>
        </row>
        <row r="1047">
          <cell r="B1047" t="str">
            <v>Чегем</v>
          </cell>
        </row>
        <row r="1048">
          <cell r="B1048" t="str">
            <v>Чекалин</v>
          </cell>
        </row>
        <row r="1049">
          <cell r="B1049" t="str">
            <v>Челябинск</v>
          </cell>
        </row>
        <row r="1050">
          <cell r="B1050" t="str">
            <v>Чердынь</v>
          </cell>
        </row>
        <row r="1051">
          <cell r="B1051" t="str">
            <v>Черемхово</v>
          </cell>
        </row>
        <row r="1052">
          <cell r="B1052" t="str">
            <v>Черепаново</v>
          </cell>
        </row>
        <row r="1053">
          <cell r="B1053" t="str">
            <v>Череповец</v>
          </cell>
        </row>
        <row r="1054">
          <cell r="B1054" t="str">
            <v>Черкесск</v>
          </cell>
        </row>
        <row r="1055">
          <cell r="B1055" t="str">
            <v>Чёрмоз</v>
          </cell>
        </row>
        <row r="1056">
          <cell r="B1056" t="str">
            <v>Черноголовка</v>
          </cell>
        </row>
        <row r="1057">
          <cell r="B1057" t="str">
            <v>Черногорск</v>
          </cell>
        </row>
        <row r="1058">
          <cell r="B1058" t="str">
            <v>Чернушка</v>
          </cell>
        </row>
        <row r="1059">
          <cell r="B1059" t="str">
            <v>Черняховск</v>
          </cell>
        </row>
        <row r="1060">
          <cell r="B1060" t="str">
            <v>Чехов</v>
          </cell>
        </row>
        <row r="1061">
          <cell r="B1061" t="str">
            <v>Чистополь</v>
          </cell>
        </row>
        <row r="1062">
          <cell r="B1062" t="str">
            <v>Чита</v>
          </cell>
        </row>
        <row r="1063">
          <cell r="B1063" t="str">
            <v>Чкаловск</v>
          </cell>
        </row>
        <row r="1064">
          <cell r="B1064" t="str">
            <v>Чудово</v>
          </cell>
        </row>
        <row r="1065">
          <cell r="B1065" t="str">
            <v>Чулым</v>
          </cell>
        </row>
        <row r="1066">
          <cell r="B1066" t="str">
            <v>Чусовой</v>
          </cell>
        </row>
        <row r="1067">
          <cell r="B1067" t="str">
            <v>Чухлома</v>
          </cell>
        </row>
        <row r="1068">
          <cell r="B1068" t="str">
            <v>Шагонар</v>
          </cell>
        </row>
        <row r="1069">
          <cell r="B1069" t="str">
            <v>Шадринск</v>
          </cell>
        </row>
        <row r="1070">
          <cell r="B1070" t="str">
            <v>Шали</v>
          </cell>
        </row>
        <row r="1071">
          <cell r="B1071" t="str">
            <v>Шарыпово</v>
          </cell>
        </row>
        <row r="1072">
          <cell r="B1072" t="str">
            <v>Шарья</v>
          </cell>
        </row>
        <row r="1073">
          <cell r="B1073" t="str">
            <v>Шатура</v>
          </cell>
        </row>
        <row r="1074">
          <cell r="B1074" t="str">
            <v>Шахты</v>
          </cell>
        </row>
        <row r="1075">
          <cell r="B1075" t="str">
            <v>Шахунья</v>
          </cell>
        </row>
        <row r="1076">
          <cell r="B1076" t="str">
            <v>Шацк</v>
          </cell>
        </row>
        <row r="1077">
          <cell r="B1077" t="str">
            <v>Шебекино</v>
          </cell>
        </row>
        <row r="1078">
          <cell r="B1078" t="str">
            <v>Шелехов</v>
          </cell>
        </row>
        <row r="1079">
          <cell r="B1079" t="str">
            <v>Шенкурск</v>
          </cell>
        </row>
        <row r="1080">
          <cell r="B1080" t="str">
            <v>Шилка</v>
          </cell>
        </row>
        <row r="1081">
          <cell r="B1081" t="str">
            <v>Шимановск</v>
          </cell>
        </row>
        <row r="1082">
          <cell r="B1082" t="str">
            <v>Шиханы</v>
          </cell>
        </row>
        <row r="1083">
          <cell r="B1083" t="str">
            <v>Шлиссельбург</v>
          </cell>
        </row>
        <row r="1084">
          <cell r="B1084" t="str">
            <v>Шумерля</v>
          </cell>
        </row>
        <row r="1085">
          <cell r="B1085" t="str">
            <v>Шумиха</v>
          </cell>
        </row>
        <row r="1086">
          <cell r="B1086" t="str">
            <v>Шуя</v>
          </cell>
        </row>
        <row r="1087">
          <cell r="B1087" t="str">
            <v>Щёкино</v>
          </cell>
        </row>
        <row r="1088">
          <cell r="B1088" t="str">
            <v>Щёлкино</v>
          </cell>
        </row>
        <row r="1089">
          <cell r="B1089" t="str">
            <v>Щёлково</v>
          </cell>
        </row>
        <row r="1090">
          <cell r="B1090" t="str">
            <v>Щигры</v>
          </cell>
        </row>
        <row r="1091">
          <cell r="B1091" t="str">
            <v>Щучье</v>
          </cell>
        </row>
        <row r="1092">
          <cell r="B1092" t="str">
            <v>Электрогорск</v>
          </cell>
        </row>
        <row r="1093">
          <cell r="B1093" t="str">
            <v>Электросталь</v>
          </cell>
        </row>
        <row r="1094">
          <cell r="B1094" t="str">
            <v>Электроугли</v>
          </cell>
        </row>
        <row r="1095">
          <cell r="B1095" t="str">
            <v>Элиста</v>
          </cell>
        </row>
        <row r="1096">
          <cell r="B1096" t="str">
            <v>Энгельс</v>
          </cell>
        </row>
        <row r="1097">
          <cell r="B1097" t="str">
            <v>Эртиль</v>
          </cell>
        </row>
        <row r="1098">
          <cell r="B1098" t="str">
            <v>Югорск</v>
          </cell>
        </row>
        <row r="1099">
          <cell r="B1099" t="str">
            <v>Южа</v>
          </cell>
        </row>
        <row r="1100">
          <cell r="B1100" t="str">
            <v>Южно-Сахалинск</v>
          </cell>
        </row>
        <row r="1101">
          <cell r="B1101" t="str">
            <v>Южно-Сухокумск</v>
          </cell>
        </row>
        <row r="1102">
          <cell r="B1102" t="str">
            <v>Южноуральск</v>
          </cell>
        </row>
        <row r="1103">
          <cell r="B1103" t="str">
            <v>Юрга</v>
          </cell>
        </row>
        <row r="1104">
          <cell r="B1104" t="str">
            <v>Юрьев-Польский</v>
          </cell>
        </row>
        <row r="1105">
          <cell r="B1105" t="str">
            <v>Юрьевец</v>
          </cell>
        </row>
        <row r="1106">
          <cell r="B1106" t="str">
            <v>Юрюзань</v>
          </cell>
        </row>
        <row r="1107">
          <cell r="B1107" t="str">
            <v>Юхнов</v>
          </cell>
        </row>
        <row r="1108">
          <cell r="B1108" t="str">
            <v>Ядрин</v>
          </cell>
        </row>
        <row r="1109">
          <cell r="B1109" t="str">
            <v>Якутск</v>
          </cell>
        </row>
        <row r="1110">
          <cell r="B1110" t="str">
            <v>Ялта</v>
          </cell>
        </row>
        <row r="1111">
          <cell r="B1111" t="str">
            <v>Ялуторовск</v>
          </cell>
        </row>
        <row r="1112">
          <cell r="B1112" t="str">
            <v>Янаул</v>
          </cell>
        </row>
        <row r="1113">
          <cell r="B1113" t="str">
            <v>Яранск</v>
          </cell>
        </row>
        <row r="1114">
          <cell r="B1114" t="str">
            <v>Яровое</v>
          </cell>
        </row>
        <row r="1115">
          <cell r="B1115" t="str">
            <v>Ярославль</v>
          </cell>
        </row>
        <row r="1116">
          <cell r="B1116" t="str">
            <v>Ярцево</v>
          </cell>
        </row>
        <row r="1117">
          <cell r="B1117" t="str">
            <v>Ясногорск</v>
          </cell>
        </row>
        <row r="1118">
          <cell r="B1118" t="str">
            <v>Ясный</v>
          </cell>
        </row>
        <row r="1119">
          <cell r="B1119" t="str">
            <v>Яхрома</v>
          </cell>
        </row>
      </sheetData>
      <sheetData sheetId="7" refreshError="1"/>
      <sheetData sheetId="8" refreshError="1"/>
      <sheetData sheetId="9">
        <row r="2">
          <cell r="A2" t="str">
            <v>Вирусологическая неэффективность АРВТ</v>
          </cell>
          <cell r="B2" t="str">
            <v>плазма</v>
          </cell>
          <cell r="C2" t="str">
            <v>м</v>
          </cell>
          <cell r="D2" t="str">
            <v>гетеросексуальный</v>
          </cell>
          <cell r="E2" t="str">
            <v>не было</v>
          </cell>
          <cell r="F2" t="str">
            <v>нет</v>
          </cell>
          <cell r="G2" t="str">
            <v>да</v>
          </cell>
          <cell r="H2">
            <v>1</v>
          </cell>
          <cell r="I2" t="str">
            <v>высокая</v>
          </cell>
        </row>
        <row r="3">
          <cell r="A3" t="str">
            <v>Исследование первичной резистентности ВИЧ</v>
          </cell>
          <cell r="B3" t="str">
            <v>цельная кровь</v>
          </cell>
          <cell r="C3" t="str">
            <v>ж</v>
          </cell>
          <cell r="D3" t="str">
            <v>гомосексуальный</v>
          </cell>
          <cell r="E3" t="str">
            <v>было в прошлом</v>
          </cell>
          <cell r="F3" t="str">
            <v>ВИЧ+</v>
          </cell>
          <cell r="G3" t="str">
            <v>нет</v>
          </cell>
          <cell r="H3" t="str">
            <v>2А</v>
          </cell>
          <cell r="I3" t="str">
            <v>средняя</v>
          </cell>
        </row>
        <row r="4">
          <cell r="B4" t="str">
            <v>ликвор</v>
          </cell>
          <cell r="D4" t="str">
            <v>половой</v>
          </cell>
          <cell r="E4" t="str">
            <v>сейчас</v>
          </cell>
          <cell r="F4" t="str">
            <v>ВИЧ-</v>
          </cell>
          <cell r="H4" t="str">
            <v>2Б</v>
          </cell>
          <cell r="I4" t="str">
            <v>низкая</v>
          </cell>
        </row>
        <row r="5">
          <cell r="D5" t="str">
            <v>ПИН</v>
          </cell>
          <cell r="F5" t="str">
            <v>статус неизвестен</v>
          </cell>
          <cell r="H5" t="str">
            <v>2В</v>
          </cell>
        </row>
        <row r="6">
          <cell r="D6" t="str">
            <v>нозокомиальный</v>
          </cell>
          <cell r="H6">
            <v>3</v>
          </cell>
        </row>
        <row r="7">
          <cell r="D7" t="str">
            <v>вертикальный</v>
          </cell>
          <cell r="H7" t="str">
            <v>4А</v>
          </cell>
        </row>
        <row r="8">
          <cell r="D8" t="str">
            <v>обратно вертикальный</v>
          </cell>
          <cell r="H8" t="str">
            <v>4Б</v>
          </cell>
        </row>
        <row r="9">
          <cell r="D9" t="str">
            <v>другое</v>
          </cell>
          <cell r="H9" t="str">
            <v>4В</v>
          </cell>
        </row>
      </sheetData>
      <sheetData sheetId="10" refreshError="1"/>
    </sheetDataSet>
  </externalBook>
</externalLink>
</file>

<file path=xl/tables/table1.xml><?xml version="1.0" encoding="utf-8"?>
<table xmlns="http://schemas.openxmlformats.org/spreadsheetml/2006/main" id="1" name="Таблица1" displayName="Таблица1" ref="A1:L44" totalsRowShown="0" headerRowDxfId="1">
  <autoFilter ref="A1:L44">
    <filterColumn colId="0">
      <filters>
        <filter val="129"/>
        <filter val="139"/>
        <filter val="144"/>
        <filter val="145"/>
        <filter val="148"/>
        <filter val="154"/>
        <filter val="155"/>
        <filter val="157"/>
        <filter val="160"/>
        <filter val="163"/>
        <filter val="164"/>
        <filter val="172"/>
      </filters>
    </filterColumn>
    <filterColumn colId="10">
      <filters>
        <filter val="высокий"/>
        <filter val="низкий"/>
        <filter val="средний"/>
      </filters>
    </filterColumn>
  </autoFilter>
  <tableColumns count="12">
    <tableColumn id="1" name="ID"/>
    <tableColumn id="2" name="№ по журналу"/>
    <tableColumn id="3" name="Дата забора материала"/>
    <tableColumn id="4" name="Вид материала"/>
    <tableColumn id="5" name="Пол"/>
    <tableColumn id="6" name="Дата рождения"/>
    <tableColumn id="7" name="Вирусная нагрузка: дата"/>
    <tableColumn id="8" name="Вирусная нагрузка, копий/мл"/>
    <tableColumn id="9" name="Оценка секвенирования"/>
    <tableColumn id="10" name="МЛУ pro"/>
    <tableColumn id="11" name="МЛУ rev"/>
    <tableColumn id="12" name="Кол-во мутаци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R27" sqref="R27"/>
    </sheetView>
  </sheetViews>
  <sheetFormatPr defaultRowHeight="15" x14ac:dyDescent="0.25"/>
  <cols>
    <col min="1" max="1" width="6.7109375" style="186" customWidth="1"/>
    <col min="2" max="12" width="6.7109375" customWidth="1"/>
  </cols>
  <sheetData>
    <row r="1" spans="1:15" ht="90" x14ac:dyDescent="0.25">
      <c r="A1" s="181" t="s">
        <v>18</v>
      </c>
      <c r="B1" s="49" t="s">
        <v>79</v>
      </c>
      <c r="C1" s="48" t="s">
        <v>76</v>
      </c>
      <c r="D1" s="48" t="s">
        <v>11</v>
      </c>
      <c r="E1" s="48" t="s">
        <v>77</v>
      </c>
      <c r="F1" s="48" t="s">
        <v>78</v>
      </c>
      <c r="G1" s="49" t="s">
        <v>107</v>
      </c>
      <c r="H1" s="48" t="s">
        <v>108</v>
      </c>
      <c r="I1" s="80" t="s">
        <v>190</v>
      </c>
      <c r="J1" s="80" t="s">
        <v>278</v>
      </c>
      <c r="K1" s="80" t="s">
        <v>279</v>
      </c>
      <c r="L1" s="88" t="s">
        <v>285</v>
      </c>
      <c r="N1" t="s">
        <v>337</v>
      </c>
      <c r="O1" t="s">
        <v>338</v>
      </c>
    </row>
    <row r="2" spans="1:15" hidden="1" x14ac:dyDescent="0.25">
      <c r="A2" s="182">
        <v>135</v>
      </c>
      <c r="B2" s="91">
        <v>1108</v>
      </c>
      <c r="C2" s="92">
        <v>44902</v>
      </c>
      <c r="D2" s="93" t="s">
        <v>37</v>
      </c>
      <c r="E2" s="93" t="s">
        <v>80</v>
      </c>
      <c r="F2" s="92">
        <v>30891</v>
      </c>
      <c r="G2" s="92">
        <v>44888</v>
      </c>
      <c r="H2" s="93">
        <v>8800</v>
      </c>
      <c r="I2" s="93" t="s">
        <v>189</v>
      </c>
      <c r="J2" s="94" t="s">
        <v>277</v>
      </c>
      <c r="K2" s="94" t="s">
        <v>280</v>
      </c>
      <c r="L2" s="94"/>
    </row>
    <row r="3" spans="1:15" hidden="1" x14ac:dyDescent="0.25">
      <c r="A3" s="90">
        <v>165</v>
      </c>
      <c r="B3" s="91">
        <v>1131</v>
      </c>
      <c r="C3" s="92">
        <v>44945</v>
      </c>
      <c r="D3" s="93" t="s">
        <v>37</v>
      </c>
      <c r="E3" s="93" t="s">
        <v>81</v>
      </c>
      <c r="F3" s="92">
        <v>30030</v>
      </c>
      <c r="G3" s="92">
        <v>44839</v>
      </c>
      <c r="H3" s="93">
        <v>570000</v>
      </c>
      <c r="I3" s="93" t="s">
        <v>188</v>
      </c>
      <c r="J3" s="94" t="s">
        <v>277</v>
      </c>
      <c r="K3" s="94" t="s">
        <v>277</v>
      </c>
      <c r="L3" s="94"/>
    </row>
    <row r="4" spans="1:15" hidden="1" x14ac:dyDescent="0.25">
      <c r="A4" s="90">
        <v>168</v>
      </c>
      <c r="B4" s="91">
        <v>1133</v>
      </c>
      <c r="C4" s="92">
        <v>44949</v>
      </c>
      <c r="D4" s="93" t="s">
        <v>37</v>
      </c>
      <c r="E4" s="93" t="s">
        <v>80</v>
      </c>
      <c r="F4" s="92">
        <v>39356</v>
      </c>
      <c r="G4" s="92">
        <v>44889</v>
      </c>
      <c r="H4" s="93">
        <v>6400</v>
      </c>
      <c r="I4" s="93" t="s">
        <v>188</v>
      </c>
      <c r="J4" s="94" t="s">
        <v>281</v>
      </c>
      <c r="K4" s="94" t="s">
        <v>277</v>
      </c>
      <c r="L4" s="94"/>
    </row>
    <row r="5" spans="1:15" hidden="1" x14ac:dyDescent="0.25">
      <c r="A5" s="90">
        <v>161</v>
      </c>
      <c r="B5" s="91">
        <v>1128</v>
      </c>
      <c r="C5" s="92">
        <v>44942</v>
      </c>
      <c r="D5" s="93" t="s">
        <v>37</v>
      </c>
      <c r="E5" s="93" t="s">
        <v>80</v>
      </c>
      <c r="F5" s="92">
        <v>32295</v>
      </c>
      <c r="G5" s="92">
        <v>44861</v>
      </c>
      <c r="H5" s="93">
        <v>1300000</v>
      </c>
      <c r="I5" s="93" t="s">
        <v>187</v>
      </c>
      <c r="J5" s="94" t="s">
        <v>277</v>
      </c>
      <c r="K5" s="94" t="s">
        <v>277</v>
      </c>
      <c r="L5" s="94"/>
    </row>
    <row r="6" spans="1:15" x14ac:dyDescent="0.25">
      <c r="A6" s="182">
        <v>164</v>
      </c>
      <c r="B6" s="91">
        <v>1130</v>
      </c>
      <c r="C6" s="92">
        <v>44945</v>
      </c>
      <c r="D6" s="93" t="s">
        <v>37</v>
      </c>
      <c r="E6" s="93" t="s">
        <v>81</v>
      </c>
      <c r="F6" s="92">
        <v>29805</v>
      </c>
      <c r="G6" s="92"/>
      <c r="H6" s="93"/>
      <c r="I6" s="93" t="s">
        <v>188</v>
      </c>
      <c r="J6" s="94" t="s">
        <v>277</v>
      </c>
      <c r="K6" s="94" t="s">
        <v>280</v>
      </c>
      <c r="L6" s="94"/>
      <c r="N6" t="s">
        <v>339</v>
      </c>
    </row>
    <row r="7" spans="1:15" hidden="1" x14ac:dyDescent="0.25">
      <c r="A7" s="183">
        <v>108</v>
      </c>
      <c r="B7" s="89">
        <v>1101</v>
      </c>
      <c r="C7" s="94"/>
      <c r="D7" s="94"/>
      <c r="E7" s="94"/>
      <c r="F7" s="94"/>
      <c r="G7" s="94"/>
      <c r="H7" s="94"/>
      <c r="I7" s="94"/>
      <c r="J7" s="94" t="s">
        <v>277</v>
      </c>
      <c r="K7" s="94" t="s">
        <v>280</v>
      </c>
      <c r="L7" s="94"/>
    </row>
    <row r="8" spans="1:15" hidden="1" x14ac:dyDescent="0.25">
      <c r="A8" s="183">
        <v>114</v>
      </c>
      <c r="B8" s="89">
        <v>1102</v>
      </c>
      <c r="C8" s="94"/>
      <c r="D8" s="94"/>
      <c r="E8" s="94"/>
      <c r="F8" s="94"/>
      <c r="G8" s="94"/>
      <c r="H8" s="94"/>
      <c r="I8" s="94"/>
      <c r="J8" s="94" t="s">
        <v>277</v>
      </c>
      <c r="K8" s="94" t="s">
        <v>280</v>
      </c>
      <c r="L8" s="94"/>
    </row>
    <row r="9" spans="1:15" hidden="1" x14ac:dyDescent="0.25">
      <c r="A9" s="95">
        <v>116</v>
      </c>
      <c r="B9" s="89">
        <v>1103</v>
      </c>
      <c r="C9" s="94"/>
      <c r="D9" s="94"/>
      <c r="E9" s="94"/>
      <c r="F9" s="94"/>
      <c r="G9" s="94"/>
      <c r="H9" s="94"/>
      <c r="I9" s="94"/>
      <c r="J9" s="94" t="s">
        <v>277</v>
      </c>
      <c r="K9" s="94" t="s">
        <v>277</v>
      </c>
      <c r="L9" s="94"/>
    </row>
    <row r="10" spans="1:15" hidden="1" x14ac:dyDescent="0.25">
      <c r="A10" s="183">
        <v>118</v>
      </c>
      <c r="B10" s="89">
        <v>1104</v>
      </c>
      <c r="C10" s="94"/>
      <c r="D10" s="94"/>
      <c r="E10" s="94"/>
      <c r="F10" s="94"/>
      <c r="G10" s="94"/>
      <c r="H10" s="94"/>
      <c r="I10" s="94"/>
      <c r="J10" s="94" t="s">
        <v>277</v>
      </c>
      <c r="K10" s="94" t="s">
        <v>280</v>
      </c>
      <c r="L10" s="94"/>
    </row>
    <row r="11" spans="1:15" s="94" customFormat="1" x14ac:dyDescent="0.25">
      <c r="A11" s="184">
        <v>129</v>
      </c>
      <c r="B11" s="180">
        <v>1105</v>
      </c>
      <c r="J11" s="94" t="s">
        <v>277</v>
      </c>
      <c r="K11" s="94" t="s">
        <v>280</v>
      </c>
      <c r="L11" s="94">
        <v>10</v>
      </c>
      <c r="N11" t="s">
        <v>339</v>
      </c>
      <c r="O11" t="s">
        <v>339</v>
      </c>
    </row>
    <row r="12" spans="1:15" s="94" customFormat="1" hidden="1" x14ac:dyDescent="0.25">
      <c r="A12" s="183">
        <v>130</v>
      </c>
      <c r="B12" s="89">
        <v>1106</v>
      </c>
      <c r="J12" s="94" t="s">
        <v>277</v>
      </c>
      <c r="K12" s="94" t="s">
        <v>280</v>
      </c>
      <c r="N12" t="s">
        <v>339</v>
      </c>
    </row>
    <row r="13" spans="1:15" s="94" customFormat="1" hidden="1" x14ac:dyDescent="0.25">
      <c r="A13" s="183">
        <v>131</v>
      </c>
      <c r="B13" s="89">
        <v>1107</v>
      </c>
      <c r="J13" s="94" t="s">
        <v>277</v>
      </c>
      <c r="K13" s="94" t="s">
        <v>280</v>
      </c>
      <c r="N13" t="s">
        <v>339</v>
      </c>
    </row>
    <row r="14" spans="1:15" s="94" customFormat="1" hidden="1" x14ac:dyDescent="0.25">
      <c r="A14" s="184">
        <v>135</v>
      </c>
      <c r="B14" s="180">
        <v>1108</v>
      </c>
      <c r="J14" s="94" t="s">
        <v>277</v>
      </c>
      <c r="K14" s="94" t="s">
        <v>280</v>
      </c>
      <c r="L14" s="94">
        <v>7</v>
      </c>
      <c r="N14" t="s">
        <v>339</v>
      </c>
    </row>
    <row r="15" spans="1:15" s="94" customFormat="1" hidden="1" x14ac:dyDescent="0.25">
      <c r="A15" s="184">
        <v>137</v>
      </c>
      <c r="B15" s="180">
        <v>1109</v>
      </c>
      <c r="J15" s="94" t="s">
        <v>280</v>
      </c>
      <c r="K15" s="94" t="s">
        <v>280</v>
      </c>
      <c r="L15" s="94" t="s">
        <v>286</v>
      </c>
      <c r="N15" t="s">
        <v>339</v>
      </c>
    </row>
    <row r="16" spans="1:15" s="94" customFormat="1" hidden="1" x14ac:dyDescent="0.25">
      <c r="A16" s="183">
        <v>138</v>
      </c>
      <c r="B16" s="89">
        <v>1110</v>
      </c>
      <c r="J16" s="94" t="s">
        <v>277</v>
      </c>
      <c r="K16" s="94" t="s">
        <v>280</v>
      </c>
      <c r="N16" t="s">
        <v>339</v>
      </c>
    </row>
    <row r="17" spans="1:15" s="94" customFormat="1" x14ac:dyDescent="0.25">
      <c r="A17" s="184">
        <v>139</v>
      </c>
      <c r="B17" s="180">
        <v>1111</v>
      </c>
      <c r="J17" s="94" t="s">
        <v>282</v>
      </c>
      <c r="K17" s="94" t="s">
        <v>280</v>
      </c>
      <c r="L17" s="94" t="s">
        <v>287</v>
      </c>
      <c r="N17" t="s">
        <v>339</v>
      </c>
      <c r="O17" t="s">
        <v>339</v>
      </c>
    </row>
    <row r="18" spans="1:15" hidden="1" x14ac:dyDescent="0.25">
      <c r="A18" s="95">
        <v>140</v>
      </c>
      <c r="B18" s="89">
        <v>1112</v>
      </c>
      <c r="J18" t="s">
        <v>283</v>
      </c>
      <c r="K18" t="s">
        <v>283</v>
      </c>
      <c r="N18" t="s">
        <v>339</v>
      </c>
    </row>
    <row r="19" spans="1:15" s="94" customFormat="1" hidden="1" x14ac:dyDescent="0.25">
      <c r="A19" s="184">
        <v>141</v>
      </c>
      <c r="B19" s="180">
        <v>1113</v>
      </c>
      <c r="J19" s="94" t="s">
        <v>277</v>
      </c>
      <c r="K19" s="94" t="s">
        <v>282</v>
      </c>
      <c r="N19" t="s">
        <v>339</v>
      </c>
    </row>
    <row r="20" spans="1:15" s="94" customFormat="1" hidden="1" x14ac:dyDescent="0.25">
      <c r="A20" s="185">
        <v>142</v>
      </c>
      <c r="B20" s="94">
        <v>1114</v>
      </c>
      <c r="J20" s="94" t="s">
        <v>277</v>
      </c>
      <c r="K20" s="94" t="s">
        <v>280</v>
      </c>
      <c r="N20" t="s">
        <v>339</v>
      </c>
    </row>
    <row r="21" spans="1:15" s="94" customFormat="1" hidden="1" x14ac:dyDescent="0.25">
      <c r="A21" s="185">
        <v>143</v>
      </c>
      <c r="B21" s="94">
        <v>1115</v>
      </c>
      <c r="J21" s="94" t="s">
        <v>277</v>
      </c>
      <c r="K21" s="94" t="s">
        <v>280</v>
      </c>
      <c r="N21" t="s">
        <v>339</v>
      </c>
    </row>
    <row r="22" spans="1:15" s="94" customFormat="1" x14ac:dyDescent="0.25">
      <c r="A22" s="185">
        <v>144</v>
      </c>
      <c r="B22" s="94">
        <v>1116</v>
      </c>
      <c r="J22" s="94" t="s">
        <v>277</v>
      </c>
      <c r="K22" s="94" t="s">
        <v>280</v>
      </c>
      <c r="N22" t="s">
        <v>339</v>
      </c>
    </row>
    <row r="23" spans="1:15" s="94" customFormat="1" x14ac:dyDescent="0.25">
      <c r="A23" s="185">
        <v>145</v>
      </c>
      <c r="B23" s="94">
        <v>1117</v>
      </c>
      <c r="J23" s="94" t="s">
        <v>277</v>
      </c>
      <c r="K23" s="94" t="s">
        <v>280</v>
      </c>
      <c r="N23" t="s">
        <v>339</v>
      </c>
    </row>
    <row r="24" spans="1:15" s="94" customFormat="1" x14ac:dyDescent="0.25">
      <c r="A24" s="185">
        <v>148</v>
      </c>
      <c r="B24" s="94">
        <v>1118</v>
      </c>
      <c r="J24" s="94" t="s">
        <v>277</v>
      </c>
      <c r="K24" s="94" t="s">
        <v>284</v>
      </c>
      <c r="N24" t="s">
        <v>339</v>
      </c>
      <c r="O24" t="s">
        <v>339</v>
      </c>
    </row>
    <row r="25" spans="1:15" s="94" customFormat="1" hidden="1" x14ac:dyDescent="0.25">
      <c r="A25" s="185">
        <v>151</v>
      </c>
      <c r="B25" s="94">
        <v>1119</v>
      </c>
      <c r="J25" s="94" t="s">
        <v>277</v>
      </c>
      <c r="K25" s="94" t="s">
        <v>280</v>
      </c>
      <c r="N25" t="s">
        <v>339</v>
      </c>
    </row>
    <row r="26" spans="1:15" hidden="1" x14ac:dyDescent="0.25">
      <c r="A26">
        <v>153</v>
      </c>
      <c r="B26">
        <v>1120</v>
      </c>
      <c r="J26" t="s">
        <v>277</v>
      </c>
      <c r="K26" t="s">
        <v>277</v>
      </c>
      <c r="N26" t="s">
        <v>339</v>
      </c>
    </row>
    <row r="27" spans="1:15" s="94" customFormat="1" x14ac:dyDescent="0.25">
      <c r="A27" s="185">
        <v>154</v>
      </c>
      <c r="B27" s="94">
        <v>1121</v>
      </c>
      <c r="J27" s="94" t="s">
        <v>277</v>
      </c>
      <c r="K27" s="94" t="s">
        <v>280</v>
      </c>
      <c r="N27" t="s">
        <v>339</v>
      </c>
      <c r="O27" t="s">
        <v>339</v>
      </c>
    </row>
    <row r="28" spans="1:15" s="94" customFormat="1" x14ac:dyDescent="0.25">
      <c r="A28" s="185">
        <v>155</v>
      </c>
      <c r="B28" s="94">
        <v>1122</v>
      </c>
      <c r="J28" s="94" t="s">
        <v>277</v>
      </c>
      <c r="K28" s="94" t="s">
        <v>280</v>
      </c>
      <c r="N28" t="s">
        <v>339</v>
      </c>
    </row>
    <row r="29" spans="1:15" s="94" customFormat="1" hidden="1" x14ac:dyDescent="0.25">
      <c r="A29" s="185">
        <v>156</v>
      </c>
      <c r="B29" s="94">
        <v>1123</v>
      </c>
      <c r="J29" s="94" t="s">
        <v>277</v>
      </c>
      <c r="K29" s="94" t="s">
        <v>280</v>
      </c>
      <c r="N29" t="s">
        <v>339</v>
      </c>
    </row>
    <row r="30" spans="1:15" s="94" customFormat="1" x14ac:dyDescent="0.25">
      <c r="A30" s="185">
        <v>157</v>
      </c>
      <c r="B30" s="94">
        <v>1124</v>
      </c>
      <c r="J30" s="94" t="s">
        <v>277</v>
      </c>
      <c r="K30" s="94" t="s">
        <v>280</v>
      </c>
      <c r="N30" t="s">
        <v>339</v>
      </c>
    </row>
    <row r="31" spans="1:15" hidden="1" x14ac:dyDescent="0.25">
      <c r="A31">
        <v>158</v>
      </c>
      <c r="B31">
        <v>1125</v>
      </c>
      <c r="J31" t="s">
        <v>277</v>
      </c>
      <c r="K31" t="s">
        <v>277</v>
      </c>
      <c r="N31" t="s">
        <v>339</v>
      </c>
    </row>
    <row r="32" spans="1:15" hidden="1" x14ac:dyDescent="0.25">
      <c r="A32">
        <v>159</v>
      </c>
      <c r="B32">
        <v>1126</v>
      </c>
      <c r="J32" t="s">
        <v>277</v>
      </c>
      <c r="K32" t="s">
        <v>277</v>
      </c>
      <c r="N32" t="s">
        <v>339</v>
      </c>
    </row>
    <row r="33" spans="1:15" s="94" customFormat="1" x14ac:dyDescent="0.25">
      <c r="A33" s="185">
        <v>160</v>
      </c>
      <c r="B33" s="94">
        <v>1127</v>
      </c>
      <c r="J33" s="94" t="s">
        <v>277</v>
      </c>
      <c r="K33" s="94" t="s">
        <v>280</v>
      </c>
      <c r="N33" t="s">
        <v>339</v>
      </c>
    </row>
    <row r="34" spans="1:15" hidden="1" x14ac:dyDescent="0.25">
      <c r="A34">
        <v>161</v>
      </c>
      <c r="B34">
        <v>1128</v>
      </c>
      <c r="J34" t="s">
        <v>277</v>
      </c>
      <c r="K34" t="s">
        <v>277</v>
      </c>
      <c r="N34" t="s">
        <v>339</v>
      </c>
    </row>
    <row r="35" spans="1:15" s="94" customFormat="1" x14ac:dyDescent="0.25">
      <c r="A35" s="185">
        <v>163</v>
      </c>
      <c r="B35" s="94">
        <v>1129</v>
      </c>
      <c r="J35" s="94" t="s">
        <v>277</v>
      </c>
      <c r="K35" s="94" t="s">
        <v>280</v>
      </c>
      <c r="N35" t="s">
        <v>339</v>
      </c>
    </row>
    <row r="36" spans="1:15" s="94" customFormat="1" x14ac:dyDescent="0.25">
      <c r="A36" s="185">
        <v>164</v>
      </c>
      <c r="B36" s="94">
        <v>1130</v>
      </c>
      <c r="J36" s="94" t="s">
        <v>277</v>
      </c>
      <c r="K36" s="94" t="s">
        <v>280</v>
      </c>
      <c r="N36" t="s">
        <v>339</v>
      </c>
    </row>
    <row r="37" spans="1:15" hidden="1" x14ac:dyDescent="0.25">
      <c r="A37">
        <v>165</v>
      </c>
      <c r="B37">
        <v>1131</v>
      </c>
      <c r="J37" t="s">
        <v>277</v>
      </c>
      <c r="K37" t="s">
        <v>277</v>
      </c>
      <c r="N37" t="s">
        <v>339</v>
      </c>
    </row>
    <row r="38" spans="1:15" hidden="1" x14ac:dyDescent="0.25">
      <c r="A38">
        <v>167</v>
      </c>
      <c r="B38">
        <v>1132</v>
      </c>
      <c r="J38" t="s">
        <v>283</v>
      </c>
      <c r="K38" t="s">
        <v>283</v>
      </c>
      <c r="N38" t="s">
        <v>339</v>
      </c>
    </row>
    <row r="39" spans="1:15" hidden="1" x14ac:dyDescent="0.25">
      <c r="A39">
        <v>168</v>
      </c>
      <c r="B39">
        <v>1133</v>
      </c>
      <c r="J39" t="s">
        <v>281</v>
      </c>
      <c r="K39" t="s">
        <v>277</v>
      </c>
      <c r="N39" t="s">
        <v>339</v>
      </c>
    </row>
    <row r="40" spans="1:15" s="94" customFormat="1" hidden="1" x14ac:dyDescent="0.25">
      <c r="A40" s="185">
        <v>169</v>
      </c>
      <c r="B40" s="94">
        <v>1134</v>
      </c>
      <c r="J40" s="94" t="s">
        <v>277</v>
      </c>
      <c r="K40" s="94" t="s">
        <v>284</v>
      </c>
      <c r="N40" t="s">
        <v>339</v>
      </c>
    </row>
    <row r="41" spans="1:15" hidden="1" x14ac:dyDescent="0.25">
      <c r="A41">
        <v>170</v>
      </c>
      <c r="B41">
        <v>1135</v>
      </c>
      <c r="J41" t="s">
        <v>283</v>
      </c>
      <c r="K41" t="s">
        <v>283</v>
      </c>
      <c r="N41" t="s">
        <v>339</v>
      </c>
    </row>
    <row r="42" spans="1:15" hidden="1" x14ac:dyDescent="0.25">
      <c r="A42">
        <v>171</v>
      </c>
      <c r="B42">
        <v>1136</v>
      </c>
      <c r="J42" t="s">
        <v>277</v>
      </c>
      <c r="K42" t="s">
        <v>277</v>
      </c>
      <c r="N42" t="s">
        <v>339</v>
      </c>
    </row>
    <row r="43" spans="1:15" s="94" customFormat="1" x14ac:dyDescent="0.25">
      <c r="A43" s="185">
        <v>172</v>
      </c>
      <c r="B43" s="94">
        <v>1137</v>
      </c>
      <c r="J43" s="94" t="s">
        <v>277</v>
      </c>
      <c r="K43" s="94" t="s">
        <v>280</v>
      </c>
      <c r="L43" s="94">
        <v>8</v>
      </c>
      <c r="N43" t="s">
        <v>339</v>
      </c>
      <c r="O43" t="s">
        <v>339</v>
      </c>
    </row>
    <row r="44" spans="1:15" hidden="1" x14ac:dyDescent="0.25">
      <c r="A44">
        <v>173</v>
      </c>
      <c r="B44">
        <v>1138</v>
      </c>
      <c r="J44" t="s">
        <v>283</v>
      </c>
      <c r="K44" t="s">
        <v>283</v>
      </c>
    </row>
  </sheetData>
  <dataValidations count="5">
    <dataValidation operator="greaterThan" allowBlank="1" showInputMessage="1" showErrorMessage="1" sqref="F1"/>
    <dataValidation type="date" operator="greaterThan" allowBlank="1" showInputMessage="1" showErrorMessage="1" error="Введите дату после 01.01.1910" sqref="F2:F6">
      <formula1>3654</formula1>
    </dataValidation>
    <dataValidation type="list" allowBlank="1" showInputMessage="1" showErrorMessage="1" error="Выберите значение из списка" sqref="E2:E6">
      <formula1>Пол</formula1>
    </dataValidation>
    <dataValidation type="list" allowBlank="1" showInputMessage="1" showErrorMessage="1" error="Выберите значение из списка" sqref="D2:D6">
      <formula1>Материал</formula1>
    </dataValidation>
    <dataValidation type="date" operator="greaterThan" allowBlank="1" showInputMessage="1" showErrorMessage="1" sqref="C2:C6">
      <formula1>43831</formula1>
    </dataValidation>
  </dataValidations>
  <pageMargins left="0.7" right="0.7" top="0.75" bottom="0.75" header="0.3" footer="0.3"/>
  <pageSetup paperSize="9" scale="7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95"/>
  <sheetViews>
    <sheetView zoomScale="85" zoomScaleNormal="85" zoomScaleSheetLayoutView="100" workbookViewId="0">
      <pane ySplit="1" topLeftCell="A62" activePane="bottomLeft" state="frozen"/>
      <selection pane="bottomLeft" activeCell="I67" sqref="I67"/>
    </sheetView>
  </sheetViews>
  <sheetFormatPr defaultRowHeight="15" x14ac:dyDescent="0.25"/>
  <cols>
    <col min="1" max="1" width="45.7109375" style="46" customWidth="1"/>
    <col min="2" max="2" width="3.28515625" style="46" bestFit="1" customWidth="1"/>
    <col min="3" max="3" width="7" style="46" customWidth="1"/>
    <col min="4" max="4" width="10" style="46" customWidth="1"/>
    <col min="5" max="5" width="7.28515625" style="46" customWidth="1"/>
    <col min="6" max="6" width="8.85546875" style="46" customWidth="1"/>
    <col min="7" max="7" width="54.5703125" style="46" customWidth="1"/>
    <col min="8" max="8" width="5.140625" style="46" customWidth="1"/>
    <col min="9" max="10" width="5.85546875" style="46" customWidth="1"/>
    <col min="11" max="16384" width="9.140625" style="46"/>
  </cols>
  <sheetData>
    <row r="1" spans="1:12" ht="45" x14ac:dyDescent="0.25">
      <c r="A1" s="20" t="s">
        <v>4</v>
      </c>
      <c r="B1" s="19" t="s">
        <v>24</v>
      </c>
      <c r="C1" s="20" t="s">
        <v>5</v>
      </c>
      <c r="D1" s="20" t="s">
        <v>6</v>
      </c>
      <c r="E1" s="20" t="s">
        <v>7</v>
      </c>
      <c r="F1" s="20" t="s">
        <v>8</v>
      </c>
      <c r="G1" s="20" t="s">
        <v>28</v>
      </c>
      <c r="H1" s="50"/>
      <c r="I1" s="51" t="s">
        <v>33</v>
      </c>
      <c r="J1" s="51" t="s">
        <v>34</v>
      </c>
      <c r="K1" s="51" t="s">
        <v>35</v>
      </c>
      <c r="L1" s="50"/>
    </row>
    <row r="2" spans="1:12" ht="15" customHeight="1" x14ac:dyDescent="0.25">
      <c r="A2" s="149" t="s">
        <v>38</v>
      </c>
      <c r="B2" s="149"/>
      <c r="C2" s="149"/>
      <c r="D2" s="149"/>
      <c r="E2" s="149"/>
      <c r="F2" s="149"/>
      <c r="G2" s="149"/>
      <c r="H2" s="50"/>
      <c r="I2" s="50"/>
      <c r="J2" s="50"/>
      <c r="K2" s="50"/>
      <c r="L2" s="50"/>
    </row>
    <row r="3" spans="1:12" x14ac:dyDescent="0.25">
      <c r="A3" s="151" t="s">
        <v>75</v>
      </c>
      <c r="B3" s="151"/>
      <c r="C3" s="151"/>
      <c r="D3" s="151"/>
      <c r="E3" s="151"/>
      <c r="F3" s="151"/>
      <c r="G3" s="151"/>
      <c r="H3" s="50"/>
      <c r="I3" s="50"/>
      <c r="J3" s="50"/>
      <c r="K3" s="50"/>
      <c r="L3" s="50"/>
    </row>
    <row r="4" spans="1:12" x14ac:dyDescent="0.25">
      <c r="A4" s="20" t="s">
        <v>44</v>
      </c>
      <c r="B4" s="19">
        <v>1</v>
      </c>
      <c r="C4" s="30">
        <v>10000</v>
      </c>
      <c r="D4" s="150">
        <f>SUM(C4:C5)</f>
        <v>60000</v>
      </c>
      <c r="E4" s="148"/>
      <c r="F4" s="148"/>
      <c r="G4" s="152" t="s">
        <v>92</v>
      </c>
      <c r="H4" s="50"/>
      <c r="I4" s="50">
        <v>1</v>
      </c>
      <c r="J4" s="50"/>
      <c r="K4" s="50"/>
      <c r="L4" s="50"/>
    </row>
    <row r="5" spans="1:12" ht="30" x14ac:dyDescent="0.25">
      <c r="A5" s="20" t="s">
        <v>94</v>
      </c>
      <c r="B5" s="19">
        <v>1</v>
      </c>
      <c r="C5" s="30">
        <v>50000</v>
      </c>
      <c r="D5" s="148"/>
      <c r="E5" s="148"/>
      <c r="F5" s="148"/>
      <c r="G5" s="152"/>
      <c r="H5" s="50"/>
      <c r="I5" s="50">
        <v>5</v>
      </c>
      <c r="J5" s="50"/>
      <c r="K5" s="50"/>
      <c r="L5" s="50"/>
    </row>
    <row r="6" spans="1:12" ht="30" x14ac:dyDescent="0.25">
      <c r="A6" s="21" t="s">
        <v>109</v>
      </c>
      <c r="B6" s="19">
        <v>6</v>
      </c>
      <c r="C6" s="19">
        <v>200</v>
      </c>
      <c r="D6" s="19">
        <v>200</v>
      </c>
      <c r="E6" s="19">
        <v>4</v>
      </c>
      <c r="F6" s="19">
        <v>3600</v>
      </c>
      <c r="G6" s="20" t="s">
        <v>45</v>
      </c>
      <c r="H6" s="50"/>
      <c r="I6" s="50"/>
      <c r="J6" s="50"/>
      <c r="K6" s="50"/>
      <c r="L6" s="50"/>
    </row>
    <row r="7" spans="1:12" ht="30" x14ac:dyDescent="0.25">
      <c r="A7" s="42" t="s">
        <v>95</v>
      </c>
      <c r="B7" s="19">
        <v>6</v>
      </c>
      <c r="C7" s="19">
        <v>200</v>
      </c>
      <c r="D7" s="19">
        <v>100</v>
      </c>
      <c r="E7" s="19">
        <v>20</v>
      </c>
      <c r="F7" s="19"/>
      <c r="G7" s="20" t="s">
        <v>46</v>
      </c>
      <c r="H7" s="50"/>
      <c r="I7" s="50"/>
      <c r="J7" s="50"/>
      <c r="K7" s="50"/>
      <c r="L7" s="50"/>
    </row>
    <row r="8" spans="1:12" x14ac:dyDescent="0.25">
      <c r="A8" s="42" t="s">
        <v>47</v>
      </c>
      <c r="B8" s="19">
        <v>6</v>
      </c>
      <c r="C8" s="19">
        <v>100</v>
      </c>
      <c r="D8" s="148">
        <f>SUM(C8:C10)</f>
        <v>1110</v>
      </c>
      <c r="E8" s="148">
        <v>20</v>
      </c>
      <c r="F8" s="148">
        <v>600</v>
      </c>
      <c r="G8" s="153" t="s">
        <v>84</v>
      </c>
      <c r="H8" s="50"/>
      <c r="I8" s="50"/>
      <c r="J8" s="50"/>
      <c r="K8" s="50"/>
      <c r="L8" s="50"/>
    </row>
    <row r="9" spans="1:12" ht="30" x14ac:dyDescent="0.25">
      <c r="A9" s="20" t="s">
        <v>90</v>
      </c>
      <c r="B9" s="21">
        <v>6</v>
      </c>
      <c r="C9" s="19">
        <v>10</v>
      </c>
      <c r="D9" s="148"/>
      <c r="E9" s="148"/>
      <c r="F9" s="148"/>
      <c r="G9" s="153"/>
      <c r="H9" s="50"/>
      <c r="I9" s="50"/>
      <c r="J9" s="50"/>
      <c r="K9" s="50"/>
      <c r="L9" s="50"/>
    </row>
    <row r="10" spans="1:12" ht="30" x14ac:dyDescent="0.25">
      <c r="A10" s="20" t="s">
        <v>91</v>
      </c>
      <c r="B10" s="21">
        <v>6</v>
      </c>
      <c r="C10" s="19">
        <v>1000</v>
      </c>
      <c r="D10" s="148"/>
      <c r="E10" s="148"/>
      <c r="F10" s="148"/>
      <c r="G10" s="153"/>
      <c r="H10" s="50"/>
      <c r="I10" s="50"/>
      <c r="J10" s="50"/>
      <c r="K10" s="50"/>
      <c r="L10" s="50"/>
    </row>
    <row r="11" spans="1:12" ht="31.5" customHeight="1" x14ac:dyDescent="0.25">
      <c r="A11" s="20" t="s">
        <v>85</v>
      </c>
      <c r="B11" s="21">
        <v>6</v>
      </c>
      <c r="C11" s="19">
        <v>1110</v>
      </c>
      <c r="D11" s="19">
        <v>1110</v>
      </c>
      <c r="E11" s="19">
        <v>4</v>
      </c>
      <c r="F11" s="19">
        <v>600</v>
      </c>
      <c r="G11" s="34" t="s">
        <v>86</v>
      </c>
      <c r="H11" s="50"/>
      <c r="I11" s="50"/>
      <c r="J11" s="50"/>
      <c r="K11" s="50"/>
      <c r="L11" s="50"/>
    </row>
    <row r="12" spans="1:12" ht="53.25" customHeight="1" x14ac:dyDescent="0.25">
      <c r="A12" s="20" t="s">
        <v>87</v>
      </c>
      <c r="B12" s="21">
        <v>6</v>
      </c>
      <c r="C12" s="19">
        <v>1110</v>
      </c>
      <c r="D12" s="19">
        <v>1110</v>
      </c>
      <c r="E12" s="19">
        <v>20</v>
      </c>
      <c r="F12" s="19"/>
      <c r="G12" s="34" t="s">
        <v>88</v>
      </c>
      <c r="H12" s="50"/>
      <c r="I12" s="50"/>
      <c r="J12" s="50"/>
      <c r="K12" s="50"/>
      <c r="L12" s="50"/>
    </row>
    <row r="13" spans="1:12" ht="36" customHeight="1" x14ac:dyDescent="0.25">
      <c r="A13" s="20" t="s">
        <v>48</v>
      </c>
      <c r="B13" s="21">
        <v>6</v>
      </c>
      <c r="C13" s="19">
        <v>1110</v>
      </c>
      <c r="D13" s="148">
        <f>SUM(C13:C14)</f>
        <v>1310</v>
      </c>
      <c r="E13" s="148">
        <v>20</v>
      </c>
      <c r="F13" s="148">
        <v>15</v>
      </c>
      <c r="G13" s="34" t="s">
        <v>96</v>
      </c>
      <c r="H13" s="50"/>
      <c r="I13" s="50"/>
      <c r="J13" s="50"/>
      <c r="K13" s="50"/>
      <c r="L13" s="50"/>
    </row>
    <row r="14" spans="1:12" ht="33" customHeight="1" x14ac:dyDescent="0.25">
      <c r="A14" s="42" t="s">
        <v>83</v>
      </c>
      <c r="B14" s="21">
        <v>6</v>
      </c>
      <c r="C14" s="19">
        <v>200</v>
      </c>
      <c r="D14" s="148"/>
      <c r="E14" s="148"/>
      <c r="F14" s="148"/>
      <c r="G14" s="34"/>
      <c r="H14" s="50"/>
      <c r="I14" s="50"/>
      <c r="J14" s="50"/>
      <c r="K14" s="50"/>
      <c r="L14" s="50"/>
    </row>
    <row r="15" spans="1:12" ht="30" x14ac:dyDescent="0.25">
      <c r="A15" s="42" t="s">
        <v>49</v>
      </c>
      <c r="B15" s="21">
        <v>6</v>
      </c>
      <c r="C15" s="19">
        <v>1310</v>
      </c>
      <c r="D15" s="19">
        <v>1310</v>
      </c>
      <c r="E15" s="19">
        <v>20</v>
      </c>
      <c r="F15" s="19">
        <v>600</v>
      </c>
      <c r="G15" s="20" t="s">
        <v>52</v>
      </c>
      <c r="H15" s="50"/>
      <c r="I15" s="50"/>
      <c r="J15" s="50"/>
      <c r="K15" s="50"/>
      <c r="L15" s="50"/>
    </row>
    <row r="16" spans="1:12" ht="45" x14ac:dyDescent="0.25">
      <c r="A16" s="42" t="s">
        <v>50</v>
      </c>
      <c r="B16" s="21">
        <v>6</v>
      </c>
      <c r="C16" s="19">
        <v>1310</v>
      </c>
      <c r="D16" s="19">
        <v>1310</v>
      </c>
      <c r="E16" s="19">
        <v>4</v>
      </c>
      <c r="F16" s="19">
        <v>600</v>
      </c>
      <c r="G16" s="20" t="s">
        <v>74</v>
      </c>
      <c r="H16" s="50"/>
      <c r="I16" s="50"/>
      <c r="J16" s="50"/>
      <c r="K16" s="50"/>
      <c r="L16" s="50"/>
    </row>
    <row r="17" spans="1:12" x14ac:dyDescent="0.25">
      <c r="A17" s="42" t="s">
        <v>51</v>
      </c>
      <c r="B17" s="21">
        <v>6</v>
      </c>
      <c r="C17" s="19">
        <v>400</v>
      </c>
      <c r="D17" s="148">
        <f>SUM(C17:C18)</f>
        <v>470</v>
      </c>
      <c r="E17" s="21"/>
      <c r="F17" s="21"/>
      <c r="G17" s="143" t="s">
        <v>54</v>
      </c>
      <c r="H17" s="50"/>
      <c r="I17" s="50"/>
      <c r="J17" s="50"/>
      <c r="K17" s="50"/>
      <c r="L17" s="50"/>
    </row>
    <row r="18" spans="1:12" ht="30.75" customHeight="1" x14ac:dyDescent="0.25">
      <c r="A18" s="31" t="s">
        <v>97</v>
      </c>
      <c r="B18" s="21">
        <v>6</v>
      </c>
      <c r="C18" s="19">
        <v>70</v>
      </c>
      <c r="D18" s="148"/>
      <c r="E18" s="19"/>
      <c r="F18" s="19"/>
      <c r="G18" s="143"/>
      <c r="H18" s="50"/>
      <c r="I18" s="50"/>
      <c r="J18" s="50"/>
      <c r="K18" s="50"/>
      <c r="L18" s="50"/>
    </row>
    <row r="19" spans="1:12" x14ac:dyDescent="0.25">
      <c r="A19" s="42" t="s">
        <v>98</v>
      </c>
      <c r="B19" s="21">
        <v>6</v>
      </c>
      <c r="C19" s="19">
        <v>470</v>
      </c>
      <c r="D19" s="148">
        <f>SUM(C19:C20)</f>
        <v>870</v>
      </c>
      <c r="E19" s="148"/>
      <c r="F19" s="148">
        <v>600</v>
      </c>
      <c r="G19" s="143" t="s">
        <v>66</v>
      </c>
      <c r="H19" s="50"/>
      <c r="I19" s="50"/>
      <c r="J19" s="50"/>
      <c r="K19" s="50"/>
      <c r="L19" s="50"/>
    </row>
    <row r="20" spans="1:12" ht="30" x14ac:dyDescent="0.25">
      <c r="A20" s="42" t="s">
        <v>82</v>
      </c>
      <c r="B20" s="21">
        <v>6</v>
      </c>
      <c r="C20" s="19">
        <v>400</v>
      </c>
      <c r="D20" s="148"/>
      <c r="E20" s="148"/>
      <c r="F20" s="148"/>
      <c r="G20" s="143"/>
      <c r="H20" s="50"/>
      <c r="I20" s="50"/>
      <c r="J20" s="50"/>
      <c r="K20" s="50"/>
      <c r="L20" s="50"/>
    </row>
    <row r="21" spans="1:12" ht="30" x14ac:dyDescent="0.25">
      <c r="A21" s="42" t="s">
        <v>53</v>
      </c>
      <c r="B21" s="21">
        <v>6</v>
      </c>
      <c r="C21" s="19">
        <v>870</v>
      </c>
      <c r="D21" s="19">
        <v>870</v>
      </c>
      <c r="E21" s="19">
        <v>4</v>
      </c>
      <c r="F21" s="19">
        <v>600</v>
      </c>
      <c r="G21" s="42" t="s">
        <v>55</v>
      </c>
      <c r="H21" s="50"/>
      <c r="I21" s="50"/>
      <c r="J21" s="50"/>
      <c r="K21" s="50"/>
      <c r="L21" s="50"/>
    </row>
    <row r="22" spans="1:12" ht="30" customHeight="1" x14ac:dyDescent="0.25">
      <c r="A22" s="20" t="s">
        <v>56</v>
      </c>
      <c r="B22" s="19">
        <v>6</v>
      </c>
      <c r="C22" s="19">
        <v>3</v>
      </c>
      <c r="D22" s="148">
        <f>SUM(C22:C23)</f>
        <v>1003</v>
      </c>
      <c r="E22" s="148">
        <v>20</v>
      </c>
      <c r="F22" s="19"/>
      <c r="G22" s="143" t="s">
        <v>57</v>
      </c>
      <c r="H22" s="50"/>
      <c r="I22" s="50"/>
      <c r="J22" s="50"/>
      <c r="K22" s="50"/>
      <c r="L22" s="50"/>
    </row>
    <row r="23" spans="1:12" ht="30" x14ac:dyDescent="0.25">
      <c r="A23" s="20" t="s">
        <v>99</v>
      </c>
      <c r="B23" s="19">
        <v>6</v>
      </c>
      <c r="C23" s="19">
        <v>1000</v>
      </c>
      <c r="D23" s="148"/>
      <c r="E23" s="148"/>
      <c r="F23" s="19"/>
      <c r="G23" s="143"/>
      <c r="H23" s="50"/>
      <c r="I23" s="50"/>
      <c r="J23" s="50"/>
      <c r="K23" s="50"/>
      <c r="L23" s="50"/>
    </row>
    <row r="24" spans="1:12" ht="45" x14ac:dyDescent="0.25">
      <c r="A24" s="20" t="s">
        <v>58</v>
      </c>
      <c r="B24" s="19">
        <v>6</v>
      </c>
      <c r="C24" s="19">
        <v>1003</v>
      </c>
      <c r="D24" s="19">
        <v>1003</v>
      </c>
      <c r="E24" s="19">
        <v>4</v>
      </c>
      <c r="F24" s="19">
        <v>300</v>
      </c>
      <c r="G24" s="20" t="s">
        <v>60</v>
      </c>
      <c r="H24" s="50"/>
      <c r="I24" s="50"/>
      <c r="J24" s="50"/>
      <c r="K24" s="50"/>
      <c r="L24" s="50"/>
    </row>
    <row r="25" spans="1:12" x14ac:dyDescent="0.25">
      <c r="A25" s="20" t="s">
        <v>59</v>
      </c>
      <c r="B25" s="19">
        <v>6</v>
      </c>
      <c r="C25" s="19">
        <v>3</v>
      </c>
      <c r="D25" s="148">
        <f>SUM(C25:C26)</f>
        <v>1003</v>
      </c>
      <c r="E25" s="148">
        <v>4</v>
      </c>
      <c r="F25" s="148">
        <v>300</v>
      </c>
      <c r="G25" s="143" t="s">
        <v>62</v>
      </c>
      <c r="H25" s="50"/>
      <c r="I25" s="50"/>
      <c r="J25" s="50"/>
      <c r="K25" s="50"/>
      <c r="L25" s="50"/>
    </row>
    <row r="26" spans="1:12" ht="33" customHeight="1" x14ac:dyDescent="0.25">
      <c r="A26" s="20" t="s">
        <v>99</v>
      </c>
      <c r="B26" s="19">
        <v>6</v>
      </c>
      <c r="C26" s="19">
        <v>1000</v>
      </c>
      <c r="D26" s="148"/>
      <c r="E26" s="148"/>
      <c r="F26" s="148"/>
      <c r="G26" s="143"/>
      <c r="H26" s="50"/>
      <c r="I26" s="50"/>
      <c r="J26" s="50"/>
      <c r="K26" s="50"/>
      <c r="L26" s="50"/>
    </row>
    <row r="27" spans="1:12" ht="25.5" customHeight="1" x14ac:dyDescent="0.25">
      <c r="A27" s="20" t="s">
        <v>61</v>
      </c>
      <c r="B27" s="19">
        <v>6</v>
      </c>
      <c r="C27" s="19">
        <v>3</v>
      </c>
      <c r="D27" s="19">
        <v>3</v>
      </c>
      <c r="E27" s="19">
        <v>20</v>
      </c>
      <c r="F27" s="19">
        <v>900</v>
      </c>
      <c r="G27" s="20" t="s">
        <v>64</v>
      </c>
      <c r="H27" s="50"/>
      <c r="I27" s="50"/>
      <c r="J27" s="50"/>
      <c r="K27" s="50"/>
      <c r="L27" s="50"/>
    </row>
    <row r="28" spans="1:12" ht="30" customHeight="1" x14ac:dyDescent="0.25">
      <c r="A28" s="20" t="s">
        <v>63</v>
      </c>
      <c r="B28" s="19">
        <v>6</v>
      </c>
      <c r="C28" s="19">
        <v>2</v>
      </c>
      <c r="D28" s="148">
        <f>SUM(C28:C29)</f>
        <v>102</v>
      </c>
      <c r="E28" s="148">
        <v>20</v>
      </c>
      <c r="F28" s="148">
        <v>600</v>
      </c>
      <c r="G28" s="143" t="s">
        <v>67</v>
      </c>
      <c r="H28" s="50"/>
      <c r="I28" s="50"/>
      <c r="J28" s="50"/>
      <c r="K28" s="50"/>
      <c r="L28" s="50"/>
    </row>
    <row r="29" spans="1:12" x14ac:dyDescent="0.25">
      <c r="A29" s="20" t="s">
        <v>65</v>
      </c>
      <c r="B29" s="19">
        <v>6</v>
      </c>
      <c r="C29" s="19">
        <v>100</v>
      </c>
      <c r="D29" s="148"/>
      <c r="E29" s="148"/>
      <c r="F29" s="148"/>
      <c r="G29" s="143"/>
      <c r="H29" s="50"/>
      <c r="I29" s="50"/>
      <c r="J29" s="50"/>
      <c r="K29" s="50"/>
      <c r="L29" s="50"/>
    </row>
    <row r="30" spans="1:12" ht="30" x14ac:dyDescent="0.25">
      <c r="A30" s="20" t="s">
        <v>68</v>
      </c>
      <c r="B30" s="19">
        <v>6</v>
      </c>
      <c r="C30" s="19">
        <v>102</v>
      </c>
      <c r="D30" s="19">
        <v>102</v>
      </c>
      <c r="E30" s="19">
        <v>20</v>
      </c>
      <c r="F30" s="19">
        <v>3</v>
      </c>
      <c r="G30" s="42" t="s">
        <v>69</v>
      </c>
      <c r="H30" s="50"/>
      <c r="I30" s="50"/>
      <c r="J30" s="50"/>
      <c r="K30" s="50"/>
      <c r="L30" s="50"/>
    </row>
    <row r="31" spans="1:12" x14ac:dyDescent="0.25">
      <c r="A31" s="20" t="s">
        <v>70</v>
      </c>
      <c r="B31" s="19">
        <v>6</v>
      </c>
      <c r="C31" s="19">
        <v>102</v>
      </c>
      <c r="D31" s="19">
        <v>102</v>
      </c>
      <c r="E31" s="19">
        <v>20</v>
      </c>
      <c r="F31" s="19"/>
      <c r="G31" s="20" t="s">
        <v>89</v>
      </c>
      <c r="H31" s="50"/>
      <c r="I31" s="50"/>
      <c r="J31" s="50"/>
      <c r="K31" s="50"/>
      <c r="L31" s="50"/>
    </row>
    <row r="32" spans="1:12" s="47" customFormat="1" x14ac:dyDescent="0.25">
      <c r="A32" s="32" t="s">
        <v>71</v>
      </c>
      <c r="B32" s="33">
        <v>6</v>
      </c>
      <c r="C32" s="33">
        <v>20</v>
      </c>
      <c r="D32" s="33">
        <v>20</v>
      </c>
      <c r="E32" s="33">
        <v>-20</v>
      </c>
      <c r="F32" s="33" t="s">
        <v>73</v>
      </c>
      <c r="G32" s="32" t="s">
        <v>72</v>
      </c>
      <c r="H32" s="52"/>
      <c r="I32" s="52"/>
      <c r="J32" s="52"/>
      <c r="K32" s="52"/>
      <c r="L32" s="52"/>
    </row>
    <row r="33" spans="1:12" ht="30" x14ac:dyDescent="0.25">
      <c r="A33" s="107" t="s">
        <v>304</v>
      </c>
      <c r="B33" s="108"/>
      <c r="C33" s="108"/>
      <c r="D33" s="108"/>
      <c r="E33" s="108"/>
      <c r="F33" s="108"/>
      <c r="G33" s="108"/>
      <c r="H33" s="50"/>
      <c r="I33" s="50"/>
      <c r="J33" s="50"/>
      <c r="K33" s="50"/>
      <c r="L33" s="50"/>
    </row>
    <row r="34" spans="1:12" x14ac:dyDescent="0.25">
      <c r="A34" s="154" t="s">
        <v>39</v>
      </c>
      <c r="B34" s="154"/>
      <c r="C34" s="154"/>
      <c r="D34" s="154"/>
      <c r="E34" s="154"/>
      <c r="F34" s="154"/>
      <c r="G34" s="154"/>
      <c r="H34" s="50"/>
      <c r="I34" s="50"/>
      <c r="J34" s="50"/>
      <c r="K34" s="50"/>
      <c r="L34" s="50"/>
    </row>
    <row r="35" spans="1:12" ht="30" x14ac:dyDescent="0.25">
      <c r="A35" s="41" t="s">
        <v>164</v>
      </c>
      <c r="B35" s="39"/>
      <c r="C35" s="39">
        <f>2*B36</f>
        <v>2</v>
      </c>
      <c r="D35" s="155">
        <v>12</v>
      </c>
      <c r="E35" s="155">
        <v>20</v>
      </c>
      <c r="F35" s="155">
        <v>3</v>
      </c>
      <c r="G35" s="156" t="s">
        <v>93</v>
      </c>
      <c r="H35" s="50"/>
      <c r="I35" s="50"/>
      <c r="J35" s="50"/>
      <c r="K35" s="50"/>
      <c r="L35" s="50"/>
    </row>
    <row r="36" spans="1:12" x14ac:dyDescent="0.25">
      <c r="A36" s="25" t="s">
        <v>71</v>
      </c>
      <c r="B36" s="39">
        <v>1</v>
      </c>
      <c r="C36" s="40">
        <v>10</v>
      </c>
      <c r="D36" s="155"/>
      <c r="E36" s="155"/>
      <c r="F36" s="155"/>
      <c r="G36" s="156"/>
      <c r="H36" s="50"/>
      <c r="I36" s="50"/>
      <c r="J36" s="50"/>
      <c r="K36" s="50"/>
      <c r="L36" s="50"/>
    </row>
    <row r="37" spans="1:12" ht="30" x14ac:dyDescent="0.25">
      <c r="A37" s="41" t="s">
        <v>160</v>
      </c>
      <c r="B37" s="39"/>
      <c r="C37" s="40">
        <f>2*B38</f>
        <v>2</v>
      </c>
      <c r="D37" s="155">
        <v>12</v>
      </c>
      <c r="E37" s="155">
        <v>20</v>
      </c>
      <c r="F37" s="155">
        <v>3</v>
      </c>
      <c r="G37" s="156" t="s">
        <v>102</v>
      </c>
      <c r="H37" s="50"/>
      <c r="I37" s="50"/>
      <c r="J37" s="50"/>
      <c r="K37" s="50"/>
      <c r="L37" s="50"/>
    </row>
    <row r="38" spans="1:12" x14ac:dyDescent="0.25">
      <c r="A38" s="25" t="s">
        <v>71</v>
      </c>
      <c r="B38" s="39">
        <v>1</v>
      </c>
      <c r="C38" s="40">
        <v>10</v>
      </c>
      <c r="D38" s="155"/>
      <c r="E38" s="155"/>
      <c r="F38" s="155"/>
      <c r="G38" s="156"/>
      <c r="H38" s="50"/>
      <c r="I38" s="50"/>
      <c r="J38" s="50"/>
      <c r="K38" s="50"/>
      <c r="L38" s="50"/>
    </row>
    <row r="39" spans="1:12" ht="45" customHeight="1" x14ac:dyDescent="0.25">
      <c r="A39" s="56" t="s">
        <v>117</v>
      </c>
      <c r="B39" s="39">
        <v>1</v>
      </c>
      <c r="C39" s="40">
        <v>12</v>
      </c>
      <c r="D39" s="40">
        <v>12</v>
      </c>
      <c r="E39" s="158">
        <v>70</v>
      </c>
      <c r="F39" s="158">
        <v>180</v>
      </c>
      <c r="G39" s="56" t="s">
        <v>124</v>
      </c>
      <c r="H39" s="50"/>
      <c r="I39" s="50"/>
      <c r="J39" s="50"/>
      <c r="K39" s="50"/>
      <c r="L39" s="50"/>
    </row>
    <row r="40" spans="1:12" ht="45" customHeight="1" x14ac:dyDescent="0.25">
      <c r="A40" s="56" t="s">
        <v>118</v>
      </c>
      <c r="B40" s="39">
        <v>1</v>
      </c>
      <c r="C40" s="40">
        <v>12</v>
      </c>
      <c r="D40" s="40">
        <v>12</v>
      </c>
      <c r="E40" s="159"/>
      <c r="F40" s="159"/>
      <c r="G40" s="56" t="s">
        <v>125</v>
      </c>
      <c r="H40" s="50"/>
      <c r="I40" s="50"/>
      <c r="J40" s="50"/>
      <c r="K40" s="50"/>
      <c r="L40" s="50"/>
    </row>
    <row r="41" spans="1:12" ht="30" customHeight="1" x14ac:dyDescent="0.25">
      <c r="A41" s="56" t="s">
        <v>126</v>
      </c>
      <c r="B41" s="39">
        <v>1</v>
      </c>
      <c r="C41" s="40">
        <v>12</v>
      </c>
      <c r="D41" s="40">
        <v>12</v>
      </c>
      <c r="E41" s="39">
        <v>4</v>
      </c>
      <c r="F41" s="39"/>
      <c r="G41" s="56" t="s">
        <v>119</v>
      </c>
      <c r="H41" s="50"/>
      <c r="I41" s="50"/>
      <c r="J41" s="50"/>
      <c r="K41" s="50"/>
      <c r="L41" s="50"/>
    </row>
    <row r="42" spans="1:12" ht="30" customHeight="1" x14ac:dyDescent="0.25">
      <c r="A42" s="56" t="s">
        <v>127</v>
      </c>
      <c r="B42" s="39">
        <v>1</v>
      </c>
      <c r="C42" s="40">
        <v>12</v>
      </c>
      <c r="D42" s="40">
        <v>12</v>
      </c>
      <c r="E42" s="39">
        <v>4</v>
      </c>
      <c r="F42" s="39"/>
      <c r="G42" s="56" t="s">
        <v>119</v>
      </c>
      <c r="H42" s="50"/>
      <c r="I42" s="50"/>
      <c r="J42" s="50"/>
      <c r="K42" s="50"/>
      <c r="L42" s="50"/>
    </row>
    <row r="43" spans="1:12" ht="30" x14ac:dyDescent="0.25">
      <c r="A43" s="36" t="s">
        <v>100</v>
      </c>
      <c r="B43" s="155">
        <v>1</v>
      </c>
      <c r="C43" s="40">
        <f>1*B43</f>
        <v>1</v>
      </c>
      <c r="D43" s="157">
        <f>SUM(C43:C45)*2</f>
        <v>16</v>
      </c>
      <c r="E43" s="157"/>
      <c r="F43" s="157"/>
      <c r="G43" s="156" t="s">
        <v>120</v>
      </c>
      <c r="H43" s="50"/>
      <c r="I43" s="50">
        <v>1</v>
      </c>
      <c r="J43" s="50">
        <v>12</v>
      </c>
      <c r="K43" s="50">
        <f>I43*J43</f>
        <v>12</v>
      </c>
      <c r="L43" s="50"/>
    </row>
    <row r="44" spans="1:12" ht="30" customHeight="1" x14ac:dyDescent="0.25">
      <c r="A44" s="37" t="s">
        <v>106</v>
      </c>
      <c r="B44" s="155"/>
      <c r="C44" s="40">
        <f>4*B43</f>
        <v>4</v>
      </c>
      <c r="D44" s="157"/>
      <c r="E44" s="157"/>
      <c r="F44" s="157"/>
      <c r="G44" s="156"/>
      <c r="H44" s="50"/>
      <c r="I44" s="50">
        <v>4</v>
      </c>
      <c r="J44" s="50">
        <f>J43</f>
        <v>12</v>
      </c>
      <c r="K44" s="50">
        <f t="shared" ref="K44:K45" si="0">I44*J44</f>
        <v>48</v>
      </c>
      <c r="L44" s="50"/>
    </row>
    <row r="45" spans="1:12" ht="30" customHeight="1" x14ac:dyDescent="0.25">
      <c r="A45" s="38" t="s">
        <v>101</v>
      </c>
      <c r="B45" s="155"/>
      <c r="C45" s="40">
        <f>3*B43</f>
        <v>3</v>
      </c>
      <c r="D45" s="157"/>
      <c r="E45" s="157"/>
      <c r="F45" s="157"/>
      <c r="G45" s="156"/>
      <c r="H45" s="50"/>
      <c r="I45" s="50">
        <v>3</v>
      </c>
      <c r="J45" s="50">
        <f>J44</f>
        <v>12</v>
      </c>
      <c r="K45" s="50">
        <f t="shared" si="0"/>
        <v>36</v>
      </c>
      <c r="L45" s="50"/>
    </row>
    <row r="46" spans="1:12" x14ac:dyDescent="0.25">
      <c r="A46" s="23" t="s">
        <v>121</v>
      </c>
      <c r="B46" s="39">
        <v>1</v>
      </c>
      <c r="C46" s="40">
        <v>8</v>
      </c>
      <c r="D46" s="164">
        <f>SUM(C46:C47)</f>
        <v>20</v>
      </c>
      <c r="E46" s="164"/>
      <c r="F46" s="164"/>
      <c r="G46" s="166" t="s">
        <v>128</v>
      </c>
      <c r="H46" s="50"/>
      <c r="I46" s="50"/>
      <c r="J46" s="50"/>
      <c r="K46" s="50"/>
      <c r="L46" s="50"/>
    </row>
    <row r="47" spans="1:12" x14ac:dyDescent="0.25">
      <c r="A47" s="56" t="s">
        <v>126</v>
      </c>
      <c r="B47" s="39">
        <v>1</v>
      </c>
      <c r="C47" s="40">
        <v>12</v>
      </c>
      <c r="D47" s="165"/>
      <c r="E47" s="165"/>
      <c r="F47" s="165"/>
      <c r="G47" s="167"/>
      <c r="H47" s="50"/>
      <c r="I47" s="50"/>
      <c r="J47" s="50"/>
      <c r="K47" s="50"/>
      <c r="L47" s="50"/>
    </row>
    <row r="48" spans="1:12" x14ac:dyDescent="0.25">
      <c r="A48" s="23" t="s">
        <v>121</v>
      </c>
      <c r="B48" s="39">
        <v>1</v>
      </c>
      <c r="C48" s="40">
        <v>8</v>
      </c>
      <c r="D48" s="164">
        <f>SUM(C48:C49)</f>
        <v>20</v>
      </c>
      <c r="E48" s="164"/>
      <c r="F48" s="164"/>
      <c r="G48" s="166" t="s">
        <v>129</v>
      </c>
      <c r="H48" s="50"/>
      <c r="I48" s="50"/>
      <c r="J48" s="50"/>
      <c r="K48" s="50"/>
      <c r="L48" s="50"/>
    </row>
    <row r="49" spans="1:12" x14ac:dyDescent="0.25">
      <c r="A49" s="56" t="s">
        <v>127</v>
      </c>
      <c r="B49" s="39">
        <v>1</v>
      </c>
      <c r="C49" s="40">
        <v>12</v>
      </c>
      <c r="D49" s="165"/>
      <c r="E49" s="165"/>
      <c r="F49" s="165"/>
      <c r="G49" s="167"/>
      <c r="H49" s="50"/>
      <c r="I49" s="50"/>
      <c r="J49" s="50"/>
      <c r="K49" s="50"/>
      <c r="L49" s="50"/>
    </row>
    <row r="50" spans="1:12" x14ac:dyDescent="0.25">
      <c r="A50" s="56" t="s">
        <v>131</v>
      </c>
      <c r="B50" s="39">
        <v>1</v>
      </c>
      <c r="C50" s="40">
        <v>20</v>
      </c>
      <c r="D50" s="40">
        <v>20</v>
      </c>
      <c r="E50" s="164">
        <v>55</v>
      </c>
      <c r="F50" s="157">
        <v>30</v>
      </c>
      <c r="G50" s="41" t="s">
        <v>123</v>
      </c>
      <c r="H50" s="50"/>
      <c r="I50" s="50"/>
      <c r="J50" s="50"/>
      <c r="K50" s="50"/>
      <c r="L50" s="50"/>
    </row>
    <row r="51" spans="1:12" x14ac:dyDescent="0.25">
      <c r="A51" s="56" t="s">
        <v>130</v>
      </c>
      <c r="B51" s="39">
        <v>1</v>
      </c>
      <c r="C51" s="40">
        <v>20</v>
      </c>
      <c r="D51" s="40">
        <v>20</v>
      </c>
      <c r="E51" s="165"/>
      <c r="F51" s="157"/>
      <c r="G51" s="41" t="s">
        <v>132</v>
      </c>
      <c r="H51" s="50"/>
      <c r="I51" s="50"/>
      <c r="J51" s="50"/>
      <c r="K51" s="50"/>
      <c r="L51" s="50"/>
    </row>
    <row r="52" spans="1:12" ht="30" customHeight="1" x14ac:dyDescent="0.25">
      <c r="A52" s="58" t="s">
        <v>122</v>
      </c>
      <c r="B52" s="39">
        <v>1</v>
      </c>
      <c r="C52" s="40">
        <v>20</v>
      </c>
      <c r="D52" s="57">
        <v>20</v>
      </c>
      <c r="E52" s="158">
        <v>85</v>
      </c>
      <c r="F52" s="158">
        <v>300</v>
      </c>
      <c r="G52" s="41" t="s">
        <v>133</v>
      </c>
      <c r="H52" s="50"/>
      <c r="I52" s="50"/>
      <c r="J52" s="50"/>
      <c r="K52" s="50"/>
      <c r="L52" s="50"/>
    </row>
    <row r="53" spans="1:12" s="43" customFormat="1" ht="22.5" customHeight="1" x14ac:dyDescent="0.25">
      <c r="A53" s="59" t="s">
        <v>135</v>
      </c>
      <c r="B53" s="39">
        <v>1</v>
      </c>
      <c r="C53" s="40">
        <v>20</v>
      </c>
      <c r="D53" s="57">
        <v>20</v>
      </c>
      <c r="E53" s="159"/>
      <c r="F53" s="159"/>
      <c r="G53" s="41" t="s">
        <v>134</v>
      </c>
      <c r="H53" s="50"/>
      <c r="I53" s="50"/>
      <c r="J53" s="50"/>
      <c r="K53" s="50"/>
      <c r="L53" s="50"/>
    </row>
    <row r="54" spans="1:12" s="50" customFormat="1" x14ac:dyDescent="0.25">
      <c r="A54" s="65" t="s">
        <v>136</v>
      </c>
      <c r="B54" s="168">
        <v>1</v>
      </c>
      <c r="C54" s="168">
        <v>20</v>
      </c>
      <c r="D54" s="60">
        <v>2</v>
      </c>
      <c r="E54" s="61">
        <v>4</v>
      </c>
      <c r="F54" s="61"/>
      <c r="G54" s="62" t="s">
        <v>138</v>
      </c>
    </row>
    <row r="55" spans="1:12" s="50" customFormat="1" ht="30" x14ac:dyDescent="0.25">
      <c r="A55" s="65" t="s">
        <v>136</v>
      </c>
      <c r="B55" s="169"/>
      <c r="C55" s="169">
        <v>20</v>
      </c>
      <c r="D55" s="60">
        <v>18</v>
      </c>
      <c r="E55" s="63">
        <v>-20</v>
      </c>
      <c r="F55" s="61"/>
      <c r="G55" s="64" t="s">
        <v>139</v>
      </c>
    </row>
    <row r="56" spans="1:12" x14ac:dyDescent="0.25">
      <c r="A56" s="65" t="s">
        <v>137</v>
      </c>
      <c r="B56" s="168">
        <v>1</v>
      </c>
      <c r="C56" s="168">
        <v>20</v>
      </c>
      <c r="D56" s="60">
        <v>2</v>
      </c>
      <c r="E56" s="61">
        <v>4</v>
      </c>
      <c r="F56" s="61"/>
      <c r="G56" s="62" t="s">
        <v>138</v>
      </c>
      <c r="H56" s="50"/>
      <c r="I56" s="50"/>
      <c r="J56" s="50"/>
      <c r="K56" s="50"/>
      <c r="L56" s="50"/>
    </row>
    <row r="57" spans="1:12" ht="30" x14ac:dyDescent="0.25">
      <c r="A57" s="65" t="s">
        <v>137</v>
      </c>
      <c r="B57" s="169"/>
      <c r="C57" s="169"/>
      <c r="D57" s="60">
        <v>18</v>
      </c>
      <c r="E57" s="63">
        <v>-20</v>
      </c>
      <c r="F57" s="61"/>
      <c r="G57" s="64" t="s">
        <v>140</v>
      </c>
      <c r="H57" s="50"/>
      <c r="I57" s="50"/>
      <c r="J57" s="50"/>
      <c r="K57" s="50"/>
      <c r="L57" s="50"/>
    </row>
    <row r="58" spans="1:12" x14ac:dyDescent="0.25">
      <c r="A58" s="154" t="s">
        <v>103</v>
      </c>
      <c r="B58" s="154"/>
      <c r="C58" s="154"/>
      <c r="D58" s="154"/>
      <c r="E58" s="154"/>
      <c r="F58" s="154"/>
      <c r="G58" s="154"/>
      <c r="H58" s="50"/>
      <c r="I58" s="50"/>
      <c r="J58" s="50"/>
      <c r="K58" s="50"/>
      <c r="L58" s="50"/>
    </row>
    <row r="59" spans="1:12" ht="33" customHeight="1" x14ac:dyDescent="0.25">
      <c r="A59" s="20" t="s">
        <v>36</v>
      </c>
      <c r="B59" s="160">
        <v>1</v>
      </c>
      <c r="C59" s="19">
        <f>K59</f>
        <v>75</v>
      </c>
      <c r="D59" s="148">
        <f>SUM(C59:C61)</f>
        <v>99</v>
      </c>
      <c r="E59" s="19"/>
      <c r="F59" s="19"/>
      <c r="G59" s="143" t="s">
        <v>113</v>
      </c>
      <c r="H59" s="50"/>
      <c r="I59" s="50">
        <v>12.5</v>
      </c>
      <c r="J59" s="50">
        <v>6</v>
      </c>
      <c r="K59" s="50">
        <f>I59*J59</f>
        <v>75</v>
      </c>
      <c r="L59" s="50"/>
    </row>
    <row r="60" spans="1:12" ht="33" customHeight="1" x14ac:dyDescent="0.25">
      <c r="A60" s="41" t="s">
        <v>319</v>
      </c>
      <c r="B60" s="160"/>
      <c r="C60" s="19">
        <f t="shared" ref="C60:C61" si="1">K60</f>
        <v>12</v>
      </c>
      <c r="D60" s="148"/>
      <c r="E60" s="19"/>
      <c r="F60" s="19"/>
      <c r="G60" s="143"/>
      <c r="H60" s="50"/>
      <c r="I60" s="50">
        <v>2</v>
      </c>
      <c r="J60" s="50">
        <v>6</v>
      </c>
      <c r="K60" s="50">
        <f>I60*J60</f>
        <v>12</v>
      </c>
      <c r="L60" s="50"/>
    </row>
    <row r="61" spans="1:12" ht="33" customHeight="1" x14ac:dyDescent="0.25">
      <c r="A61" s="41" t="s">
        <v>320</v>
      </c>
      <c r="B61" s="160"/>
      <c r="C61" s="19">
        <f t="shared" si="1"/>
        <v>12</v>
      </c>
      <c r="D61" s="148"/>
      <c r="E61" s="19"/>
      <c r="F61" s="19"/>
      <c r="G61" s="143"/>
      <c r="H61" s="50"/>
      <c r="I61" s="50">
        <v>2</v>
      </c>
      <c r="J61" s="50">
        <v>6</v>
      </c>
      <c r="K61" s="50">
        <f>I61*J61</f>
        <v>12</v>
      </c>
      <c r="L61" s="50"/>
    </row>
    <row r="62" spans="1:12" ht="21" customHeight="1" x14ac:dyDescent="0.25">
      <c r="A62" s="41" t="s">
        <v>111</v>
      </c>
      <c r="B62" s="160">
        <v>6</v>
      </c>
      <c r="C62" s="19">
        <v>16.5</v>
      </c>
      <c r="D62" s="148">
        <f>SUM(C62:C64)</f>
        <v>25</v>
      </c>
      <c r="E62" s="19"/>
      <c r="F62" s="19"/>
      <c r="G62" s="152" t="s">
        <v>144</v>
      </c>
      <c r="H62" s="50"/>
      <c r="I62" s="50"/>
      <c r="J62" s="50"/>
      <c r="K62" s="50"/>
      <c r="L62" s="50"/>
    </row>
    <row r="63" spans="1:12" ht="21" customHeight="1" x14ac:dyDescent="0.25">
      <c r="A63" s="41" t="s">
        <v>141</v>
      </c>
      <c r="B63" s="160"/>
      <c r="C63" s="55">
        <v>2</v>
      </c>
      <c r="D63" s="148"/>
      <c r="E63" s="19"/>
      <c r="F63" s="19"/>
      <c r="G63" s="152"/>
      <c r="H63" s="50"/>
      <c r="I63" s="50"/>
      <c r="J63" s="50"/>
      <c r="K63" s="50"/>
      <c r="L63" s="50"/>
    </row>
    <row r="64" spans="1:12" ht="21" customHeight="1" x14ac:dyDescent="0.25">
      <c r="A64" s="41" t="s">
        <v>104</v>
      </c>
      <c r="B64" s="160"/>
      <c r="C64" s="19">
        <f>25-C62-C63</f>
        <v>6.5</v>
      </c>
      <c r="D64" s="148"/>
      <c r="E64" s="19"/>
      <c r="F64" s="19"/>
      <c r="G64" s="152"/>
      <c r="H64" s="50"/>
      <c r="I64" s="50"/>
      <c r="J64" s="50"/>
      <c r="K64" s="50"/>
      <c r="L64" s="50"/>
    </row>
    <row r="65" spans="1:12" x14ac:dyDescent="0.25">
      <c r="A65" s="143" t="s">
        <v>112</v>
      </c>
      <c r="B65" s="148">
        <v>6</v>
      </c>
      <c r="C65" s="148">
        <v>25</v>
      </c>
      <c r="D65" s="148">
        <v>25</v>
      </c>
      <c r="E65" s="44">
        <v>95</v>
      </c>
      <c r="F65" s="44">
        <v>60</v>
      </c>
      <c r="G65" s="20" t="s">
        <v>29</v>
      </c>
      <c r="H65" s="50"/>
      <c r="I65" s="50"/>
      <c r="J65" s="50"/>
      <c r="K65" s="50"/>
      <c r="L65" s="50"/>
    </row>
    <row r="66" spans="1:12" x14ac:dyDescent="0.25">
      <c r="A66" s="143"/>
      <c r="B66" s="148"/>
      <c r="C66" s="148"/>
      <c r="D66" s="148"/>
      <c r="E66" s="19">
        <v>95</v>
      </c>
      <c r="F66" s="19">
        <v>20</v>
      </c>
      <c r="G66" s="21" t="s">
        <v>30</v>
      </c>
      <c r="H66" s="50"/>
      <c r="I66" s="50"/>
      <c r="J66" s="50"/>
      <c r="K66" s="50"/>
      <c r="L66" s="50"/>
    </row>
    <row r="67" spans="1:12" x14ac:dyDescent="0.25">
      <c r="A67" s="143"/>
      <c r="B67" s="148"/>
      <c r="C67" s="148"/>
      <c r="D67" s="148"/>
      <c r="E67" s="45">
        <v>61</v>
      </c>
      <c r="F67" s="19">
        <v>30</v>
      </c>
      <c r="G67" s="21" t="s">
        <v>105</v>
      </c>
      <c r="H67" s="50"/>
      <c r="I67" s="111" t="s">
        <v>324</v>
      </c>
      <c r="J67" s="50"/>
      <c r="K67" s="50"/>
      <c r="L67" s="50"/>
    </row>
    <row r="68" spans="1:12" x14ac:dyDescent="0.25">
      <c r="A68" s="143"/>
      <c r="B68" s="148"/>
      <c r="C68" s="148"/>
      <c r="D68" s="148"/>
      <c r="E68" s="19">
        <v>72</v>
      </c>
      <c r="F68" s="19">
        <v>120</v>
      </c>
      <c r="G68" s="21" t="s">
        <v>31</v>
      </c>
      <c r="H68" s="50"/>
      <c r="I68" s="50"/>
      <c r="J68" s="50"/>
      <c r="K68" s="50"/>
      <c r="L68" s="50"/>
    </row>
    <row r="69" spans="1:12" x14ac:dyDescent="0.25">
      <c r="A69" s="143"/>
      <c r="B69" s="148"/>
      <c r="C69" s="148"/>
      <c r="D69" s="148"/>
      <c r="E69" s="19"/>
      <c r="F69" s="19"/>
      <c r="G69" s="21" t="s">
        <v>116</v>
      </c>
      <c r="H69" s="50"/>
      <c r="I69" s="50"/>
      <c r="J69" s="50"/>
      <c r="K69" s="50"/>
      <c r="L69" s="50"/>
    </row>
    <row r="70" spans="1:12" x14ac:dyDescent="0.25">
      <c r="A70" s="143"/>
      <c r="B70" s="148"/>
      <c r="C70" s="148"/>
      <c r="D70" s="148"/>
      <c r="E70" s="19">
        <v>72</v>
      </c>
      <c r="F70" s="19">
        <v>600</v>
      </c>
      <c r="G70" s="42" t="s">
        <v>32</v>
      </c>
      <c r="H70" s="50"/>
      <c r="I70" s="50"/>
      <c r="J70" s="50"/>
      <c r="K70" s="50"/>
      <c r="L70" s="50"/>
    </row>
    <row r="71" spans="1:12" x14ac:dyDescent="0.25">
      <c r="A71" s="143"/>
      <c r="B71" s="148"/>
      <c r="C71" s="148"/>
      <c r="D71" s="148"/>
      <c r="E71" s="19">
        <v>4</v>
      </c>
      <c r="F71" s="19"/>
      <c r="G71" s="42" t="s">
        <v>110</v>
      </c>
      <c r="H71" s="50"/>
      <c r="I71" s="50"/>
      <c r="J71" s="50"/>
      <c r="K71" s="50"/>
      <c r="L71" s="50"/>
    </row>
    <row r="72" spans="1:12" x14ac:dyDescent="0.25">
      <c r="A72" s="53"/>
      <c r="B72" s="54"/>
      <c r="C72" s="54"/>
      <c r="D72" s="54"/>
      <c r="E72" s="54"/>
      <c r="F72" s="54"/>
      <c r="G72" s="53"/>
      <c r="H72" s="50"/>
      <c r="I72" s="50"/>
      <c r="J72" s="50"/>
      <c r="K72" s="50"/>
      <c r="L72" s="50"/>
    </row>
    <row r="73" spans="1:12" ht="33" customHeight="1" x14ac:dyDescent="0.25">
      <c r="A73" s="20" t="s">
        <v>36</v>
      </c>
      <c r="B73" s="160">
        <v>1</v>
      </c>
      <c r="C73" s="19">
        <f>K73</f>
        <v>75</v>
      </c>
      <c r="D73" s="148">
        <f>SUM(C73:C75)</f>
        <v>99</v>
      </c>
      <c r="E73" s="19"/>
      <c r="F73" s="19"/>
      <c r="G73" s="143" t="s">
        <v>114</v>
      </c>
      <c r="H73" s="50"/>
      <c r="I73" s="50">
        <v>12.5</v>
      </c>
      <c r="J73" s="50">
        <v>6</v>
      </c>
      <c r="K73" s="50">
        <f>I73*J73</f>
        <v>75</v>
      </c>
    </row>
    <row r="74" spans="1:12" ht="33" customHeight="1" x14ac:dyDescent="0.25">
      <c r="A74" s="41" t="s">
        <v>321</v>
      </c>
      <c r="B74" s="160"/>
      <c r="C74" s="19">
        <f>K74</f>
        <v>12</v>
      </c>
      <c r="D74" s="148"/>
      <c r="E74" s="19"/>
      <c r="F74" s="19"/>
      <c r="G74" s="143"/>
      <c r="H74" s="50"/>
      <c r="I74" s="50">
        <v>2</v>
      </c>
      <c r="J74" s="50">
        <v>6</v>
      </c>
      <c r="K74" s="50">
        <f>I74*J74</f>
        <v>12</v>
      </c>
    </row>
    <row r="75" spans="1:12" ht="33" customHeight="1" x14ac:dyDescent="0.25">
      <c r="A75" s="41" t="s">
        <v>322</v>
      </c>
      <c r="B75" s="160"/>
      <c r="C75" s="19">
        <f>K75</f>
        <v>12</v>
      </c>
      <c r="D75" s="148"/>
      <c r="E75" s="19"/>
      <c r="F75" s="19"/>
      <c r="G75" s="143"/>
      <c r="H75" s="50"/>
      <c r="I75" s="50">
        <v>2</v>
      </c>
      <c r="J75" s="50">
        <v>6</v>
      </c>
      <c r="K75" s="50">
        <f>I75*J75</f>
        <v>12</v>
      </c>
    </row>
    <row r="76" spans="1:12" ht="20.25" customHeight="1" x14ac:dyDescent="0.25">
      <c r="A76" s="41" t="s">
        <v>115</v>
      </c>
      <c r="B76" s="160">
        <v>6</v>
      </c>
      <c r="C76" s="19">
        <v>16.5</v>
      </c>
      <c r="D76" s="148">
        <f>SUM(C76:C78)</f>
        <v>25</v>
      </c>
      <c r="E76" s="19"/>
      <c r="F76" s="19"/>
      <c r="G76" s="152" t="s">
        <v>143</v>
      </c>
      <c r="H76" s="50"/>
      <c r="I76" s="50"/>
      <c r="J76" s="50"/>
      <c r="K76" s="50"/>
      <c r="L76" s="50"/>
    </row>
    <row r="77" spans="1:12" ht="20.25" customHeight="1" x14ac:dyDescent="0.25">
      <c r="A77" s="41" t="s">
        <v>142</v>
      </c>
      <c r="B77" s="160"/>
      <c r="C77" s="55">
        <v>2</v>
      </c>
      <c r="D77" s="148"/>
      <c r="E77" s="19"/>
      <c r="F77" s="19"/>
      <c r="G77" s="152"/>
      <c r="H77" s="50"/>
      <c r="I77" s="50"/>
      <c r="J77" s="50"/>
      <c r="K77" s="50"/>
      <c r="L77" s="50"/>
    </row>
    <row r="78" spans="1:12" ht="20.25" customHeight="1" x14ac:dyDescent="0.25">
      <c r="A78" s="41" t="s">
        <v>104</v>
      </c>
      <c r="B78" s="160"/>
      <c r="C78" s="19">
        <f>25-C76-C77</f>
        <v>6.5</v>
      </c>
      <c r="D78" s="148"/>
      <c r="E78" s="19"/>
      <c r="F78" s="19"/>
      <c r="G78" s="152"/>
      <c r="H78" s="50"/>
      <c r="I78" s="50"/>
      <c r="J78" s="50"/>
      <c r="K78" s="50"/>
      <c r="L78" s="50"/>
    </row>
    <row r="79" spans="1:12" x14ac:dyDescent="0.25">
      <c r="A79" s="141" t="s">
        <v>155</v>
      </c>
      <c r="B79" s="161">
        <v>6</v>
      </c>
      <c r="C79" s="161">
        <v>25</v>
      </c>
      <c r="D79" s="161">
        <v>25</v>
      </c>
      <c r="E79" s="79">
        <v>95</v>
      </c>
      <c r="F79" s="79">
        <v>60</v>
      </c>
      <c r="G79" s="20" t="s">
        <v>29</v>
      </c>
      <c r="H79" s="50"/>
      <c r="I79" s="50"/>
      <c r="J79" s="50"/>
      <c r="K79" s="50"/>
      <c r="L79" s="50"/>
    </row>
    <row r="80" spans="1:12" x14ac:dyDescent="0.25">
      <c r="A80" s="147"/>
      <c r="B80" s="162"/>
      <c r="C80" s="162"/>
      <c r="D80" s="162"/>
      <c r="E80" s="78">
        <v>95</v>
      </c>
      <c r="F80" s="78">
        <v>20</v>
      </c>
      <c r="G80" s="21" t="s">
        <v>30</v>
      </c>
      <c r="H80" s="50"/>
      <c r="I80" s="50"/>
      <c r="J80" s="50"/>
      <c r="K80" s="50"/>
      <c r="L80" s="50"/>
    </row>
    <row r="81" spans="1:12" x14ac:dyDescent="0.25">
      <c r="A81" s="147"/>
      <c r="B81" s="162"/>
      <c r="C81" s="162"/>
      <c r="D81" s="162"/>
      <c r="E81" s="45">
        <v>59</v>
      </c>
      <c r="F81" s="78">
        <v>30</v>
      </c>
      <c r="G81" s="21" t="s">
        <v>105</v>
      </c>
      <c r="H81" s="50"/>
      <c r="I81" s="111" t="s">
        <v>323</v>
      </c>
      <c r="J81" s="50"/>
      <c r="K81" s="50"/>
      <c r="L81" s="50"/>
    </row>
    <row r="82" spans="1:12" x14ac:dyDescent="0.25">
      <c r="A82" s="147"/>
      <c r="B82" s="162"/>
      <c r="C82" s="162"/>
      <c r="D82" s="162"/>
      <c r="E82" s="78">
        <v>72</v>
      </c>
      <c r="F82" s="78">
        <v>120</v>
      </c>
      <c r="G82" s="21" t="s">
        <v>31</v>
      </c>
      <c r="H82" s="50"/>
      <c r="I82" s="50"/>
      <c r="J82" s="50"/>
      <c r="K82" s="50"/>
      <c r="L82" s="50"/>
    </row>
    <row r="83" spans="1:12" x14ac:dyDescent="0.25">
      <c r="A83" s="147"/>
      <c r="B83" s="162"/>
      <c r="C83" s="162"/>
      <c r="D83" s="162"/>
      <c r="E83" s="43"/>
      <c r="F83" s="43"/>
      <c r="G83" s="21" t="s">
        <v>116</v>
      </c>
      <c r="H83" s="50"/>
      <c r="I83" s="50"/>
      <c r="J83" s="50"/>
      <c r="K83" s="50"/>
      <c r="L83" s="50"/>
    </row>
    <row r="84" spans="1:12" x14ac:dyDescent="0.25">
      <c r="A84" s="147"/>
      <c r="B84" s="162"/>
      <c r="C84" s="162"/>
      <c r="D84" s="162"/>
      <c r="E84" s="78">
        <v>72</v>
      </c>
      <c r="F84" s="78">
        <v>600</v>
      </c>
      <c r="G84" s="77" t="s">
        <v>32</v>
      </c>
      <c r="H84" s="50"/>
      <c r="I84" s="50"/>
      <c r="J84" s="50"/>
      <c r="K84" s="50"/>
      <c r="L84" s="50"/>
    </row>
    <row r="85" spans="1:12" x14ac:dyDescent="0.25">
      <c r="A85" s="142"/>
      <c r="B85" s="163"/>
      <c r="C85" s="163"/>
      <c r="D85" s="163"/>
      <c r="E85" s="78">
        <v>4</v>
      </c>
      <c r="F85" s="78"/>
      <c r="G85" s="77" t="s">
        <v>110</v>
      </c>
      <c r="H85" s="50"/>
      <c r="I85" s="50"/>
      <c r="J85" s="50"/>
      <c r="K85" s="50"/>
      <c r="L85" s="50"/>
    </row>
    <row r="86" spans="1:12" x14ac:dyDescent="0.25">
      <c r="A86" s="112" t="s">
        <v>317</v>
      </c>
      <c r="B86" s="113"/>
      <c r="C86" s="113"/>
      <c r="D86" s="113"/>
      <c r="E86" s="113"/>
      <c r="F86" s="113"/>
      <c r="G86" s="114"/>
      <c r="H86" s="46" t="s">
        <v>306</v>
      </c>
      <c r="I86" s="46" t="s">
        <v>305</v>
      </c>
      <c r="J86" s="50"/>
      <c r="K86" s="50"/>
      <c r="L86" s="50"/>
    </row>
    <row r="87" spans="1:12" x14ac:dyDescent="0.25">
      <c r="A87" s="107" t="s">
        <v>289</v>
      </c>
      <c r="B87" s="108">
        <v>12</v>
      </c>
      <c r="C87" s="115" t="s">
        <v>290</v>
      </c>
      <c r="D87" s="115" t="s">
        <v>308</v>
      </c>
      <c r="E87" s="118"/>
      <c r="F87" s="118"/>
      <c r="G87" s="118" t="s">
        <v>307</v>
      </c>
    </row>
    <row r="88" spans="1:12" ht="25.5" customHeight="1" x14ac:dyDescent="0.25">
      <c r="A88" s="107" t="s">
        <v>291</v>
      </c>
      <c r="B88" s="108">
        <v>12</v>
      </c>
      <c r="C88" s="116"/>
      <c r="D88" s="117"/>
      <c r="E88" s="117"/>
      <c r="F88" s="117"/>
      <c r="G88" s="117"/>
    </row>
    <row r="89" spans="1:12" ht="25.5" customHeight="1" x14ac:dyDescent="0.25">
      <c r="A89" s="107" t="s">
        <v>309</v>
      </c>
      <c r="B89" s="108"/>
      <c r="C89" s="109"/>
      <c r="D89" s="110"/>
      <c r="E89" s="110" t="s">
        <v>310</v>
      </c>
      <c r="F89" s="110"/>
      <c r="G89" s="110" t="s">
        <v>311</v>
      </c>
    </row>
    <row r="90" spans="1:12" ht="35.25" customHeight="1" x14ac:dyDescent="0.25">
      <c r="A90" s="107" t="s">
        <v>301</v>
      </c>
      <c r="B90" s="108"/>
      <c r="C90" s="109"/>
      <c r="D90" s="110"/>
      <c r="E90" s="110">
        <v>56</v>
      </c>
      <c r="F90" s="110"/>
      <c r="G90" s="110" t="s">
        <v>312</v>
      </c>
    </row>
    <row r="91" spans="1:12" ht="15" customHeight="1" x14ac:dyDescent="0.25">
      <c r="A91" s="107" t="s">
        <v>309</v>
      </c>
      <c r="B91" s="108">
        <v>1</v>
      </c>
      <c r="C91" s="108">
        <v>125</v>
      </c>
      <c r="D91" s="108"/>
      <c r="E91" s="108" t="s">
        <v>313</v>
      </c>
      <c r="F91" s="108"/>
      <c r="G91" s="108" t="s">
        <v>314</v>
      </c>
    </row>
    <row r="92" spans="1:12" x14ac:dyDescent="0.25">
      <c r="A92" s="107"/>
      <c r="B92" s="108"/>
      <c r="C92" s="108"/>
      <c r="D92" s="108"/>
      <c r="E92" s="108">
        <v>20</v>
      </c>
      <c r="F92" s="108"/>
      <c r="G92" s="108" t="s">
        <v>296</v>
      </c>
    </row>
    <row r="93" spans="1:12" ht="15" customHeight="1" x14ac:dyDescent="0.25">
      <c r="A93" s="107" t="s">
        <v>297</v>
      </c>
      <c r="B93" s="108">
        <v>12</v>
      </c>
      <c r="C93" s="108">
        <v>150</v>
      </c>
      <c r="D93" s="118">
        <f>SUM(C93:C94)</f>
        <v>850</v>
      </c>
      <c r="E93" s="118">
        <v>20</v>
      </c>
      <c r="F93" s="118">
        <v>60</v>
      </c>
      <c r="G93" s="118" t="s">
        <v>315</v>
      </c>
    </row>
    <row r="94" spans="1:12" x14ac:dyDescent="0.25">
      <c r="A94" s="107" t="s">
        <v>291</v>
      </c>
      <c r="B94" s="108">
        <v>1</v>
      </c>
      <c r="C94" s="108">
        <v>700</v>
      </c>
      <c r="D94" s="117"/>
      <c r="E94" s="117"/>
      <c r="F94" s="117"/>
      <c r="G94" s="117"/>
    </row>
    <row r="95" spans="1:12" ht="40.5" customHeight="1" x14ac:dyDescent="0.25">
      <c r="A95" s="107" t="s">
        <v>298</v>
      </c>
      <c r="B95" s="108">
        <v>12</v>
      </c>
      <c r="C95" s="108"/>
      <c r="D95" s="108"/>
      <c r="E95" s="108"/>
      <c r="F95" s="108">
        <v>60</v>
      </c>
      <c r="G95" s="108" t="s">
        <v>299</v>
      </c>
    </row>
    <row r="96" spans="1:12" ht="30" x14ac:dyDescent="0.25">
      <c r="A96" s="107" t="s">
        <v>298</v>
      </c>
      <c r="B96" s="108">
        <v>12</v>
      </c>
      <c r="C96" s="108"/>
      <c r="D96" s="108"/>
      <c r="E96" s="108"/>
      <c r="F96" s="108">
        <v>300</v>
      </c>
      <c r="G96" s="108" t="s">
        <v>300</v>
      </c>
    </row>
    <row r="97" spans="1:7" ht="30" x14ac:dyDescent="0.25">
      <c r="A97" s="107" t="s">
        <v>301</v>
      </c>
      <c r="B97" s="108">
        <v>1</v>
      </c>
      <c r="C97" s="108">
        <v>30</v>
      </c>
      <c r="D97" s="108">
        <v>30</v>
      </c>
      <c r="E97" s="108">
        <v>20</v>
      </c>
      <c r="F97" s="108">
        <v>60</v>
      </c>
      <c r="G97" s="108" t="s">
        <v>302</v>
      </c>
    </row>
    <row r="98" spans="1:7" x14ac:dyDescent="0.25">
      <c r="A98" s="107" t="s">
        <v>303</v>
      </c>
      <c r="B98" s="108"/>
      <c r="C98" s="108">
        <v>30</v>
      </c>
      <c r="D98" s="108">
        <v>30</v>
      </c>
      <c r="E98" s="108">
        <v>-20</v>
      </c>
      <c r="F98" s="108"/>
      <c r="G98" s="108" t="s">
        <v>316</v>
      </c>
    </row>
    <row r="99" spans="1:7" ht="30" x14ac:dyDescent="0.25">
      <c r="A99" s="107" t="s">
        <v>304</v>
      </c>
      <c r="B99" s="108"/>
      <c r="C99" s="108"/>
      <c r="D99" s="108"/>
      <c r="E99" s="108"/>
      <c r="F99" s="108"/>
      <c r="G99" s="108"/>
    </row>
    <row r="100" spans="1:7" x14ac:dyDescent="0.25">
      <c r="A100" s="127" t="s">
        <v>252</v>
      </c>
      <c r="B100" s="128"/>
      <c r="C100" s="128"/>
      <c r="D100" s="128"/>
      <c r="E100" s="128"/>
      <c r="F100" s="128"/>
      <c r="G100" s="129"/>
    </row>
    <row r="101" spans="1:7" x14ac:dyDescent="0.25">
      <c r="A101" s="82" t="s">
        <v>253</v>
      </c>
      <c r="B101" s="18">
        <v>1</v>
      </c>
      <c r="C101" s="18" t="s">
        <v>272</v>
      </c>
      <c r="D101" s="130" t="str">
        <f>C102</f>
        <v>100 мл</v>
      </c>
      <c r="E101" s="132">
        <v>95</v>
      </c>
      <c r="F101" s="132">
        <v>120</v>
      </c>
      <c r="G101" s="134" t="s">
        <v>254</v>
      </c>
    </row>
    <row r="102" spans="1:7" x14ac:dyDescent="0.25">
      <c r="A102" s="82" t="s">
        <v>255</v>
      </c>
      <c r="B102" s="18">
        <v>1</v>
      </c>
      <c r="C102" s="83" t="s">
        <v>256</v>
      </c>
      <c r="D102" s="131"/>
      <c r="E102" s="133"/>
      <c r="F102" s="133"/>
      <c r="G102" s="134"/>
    </row>
    <row r="103" spans="1:7" ht="180" x14ac:dyDescent="0.25">
      <c r="A103" s="82" t="s">
        <v>257</v>
      </c>
      <c r="B103" s="18">
        <v>1</v>
      </c>
      <c r="C103" s="78" t="s">
        <v>258</v>
      </c>
      <c r="D103" s="18">
        <v>2.5000000000000001E-2</v>
      </c>
      <c r="E103" s="132">
        <v>60</v>
      </c>
      <c r="F103" s="132">
        <f>30*60</f>
        <v>1800</v>
      </c>
      <c r="G103" s="135" t="s">
        <v>259</v>
      </c>
    </row>
    <row r="104" spans="1:7" x14ac:dyDescent="0.25">
      <c r="A104" s="82" t="s">
        <v>260</v>
      </c>
      <c r="B104" s="18">
        <v>1</v>
      </c>
      <c r="C104" s="83" t="str">
        <f>D101</f>
        <v>100 мл</v>
      </c>
      <c r="D104" s="84" t="str">
        <f>D101</f>
        <v>100 мл</v>
      </c>
      <c r="E104" s="133"/>
      <c r="F104" s="133"/>
      <c r="G104" s="136"/>
    </row>
    <row r="105" spans="1:7" x14ac:dyDescent="0.25">
      <c r="A105" s="82" t="s">
        <v>261</v>
      </c>
      <c r="B105" s="18">
        <v>1</v>
      </c>
      <c r="C105" s="79" t="s">
        <v>256</v>
      </c>
      <c r="D105" s="132" t="s">
        <v>262</v>
      </c>
      <c r="E105" s="18"/>
      <c r="F105" s="18"/>
      <c r="G105" s="137" t="s">
        <v>263</v>
      </c>
    </row>
    <row r="106" spans="1:7" x14ac:dyDescent="0.25">
      <c r="A106" s="82" t="s">
        <v>264</v>
      </c>
      <c r="B106" s="18">
        <v>1</v>
      </c>
      <c r="C106" s="79" t="s">
        <v>265</v>
      </c>
      <c r="D106" s="133"/>
      <c r="E106" s="18"/>
      <c r="F106" s="18"/>
      <c r="G106" s="138"/>
    </row>
    <row r="107" spans="1:7" x14ac:dyDescent="0.25">
      <c r="A107" s="82" t="s">
        <v>266</v>
      </c>
      <c r="B107" s="18">
        <v>1</v>
      </c>
      <c r="C107" s="79">
        <v>5</v>
      </c>
      <c r="D107" s="18">
        <f>C107</f>
        <v>5</v>
      </c>
      <c r="E107" s="18">
        <v>20</v>
      </c>
      <c r="F107" s="18"/>
      <c r="G107" s="35" t="s">
        <v>267</v>
      </c>
    </row>
    <row r="108" spans="1:7" x14ac:dyDescent="0.25">
      <c r="A108" s="85" t="s">
        <v>268</v>
      </c>
      <c r="B108" s="86">
        <v>4</v>
      </c>
      <c r="C108" s="79">
        <v>5</v>
      </c>
      <c r="D108" s="139">
        <f>SUM(C108:C109)</f>
        <v>10</v>
      </c>
      <c r="E108" s="132">
        <v>20</v>
      </c>
      <c r="F108" s="132"/>
      <c r="G108" s="141" t="s">
        <v>269</v>
      </c>
    </row>
    <row r="109" spans="1:7" x14ac:dyDescent="0.25">
      <c r="A109" s="77" t="s">
        <v>270</v>
      </c>
      <c r="B109" s="79">
        <v>1</v>
      </c>
      <c r="C109" s="87">
        <v>5</v>
      </c>
      <c r="D109" s="140"/>
      <c r="E109" s="133"/>
      <c r="F109" s="133"/>
      <c r="G109" s="142"/>
    </row>
    <row r="110" spans="1:7" x14ac:dyDescent="0.25">
      <c r="A110" s="77" t="s">
        <v>271</v>
      </c>
      <c r="B110" s="79"/>
      <c r="C110" s="78"/>
      <c r="D110" s="78"/>
      <c r="E110" s="18">
        <v>20</v>
      </c>
      <c r="F110" s="78">
        <f>20*60</f>
        <v>1200</v>
      </c>
      <c r="G110" s="20" t="s">
        <v>273</v>
      </c>
    </row>
    <row r="111" spans="1:7" x14ac:dyDescent="0.25">
      <c r="A111" s="77" t="s">
        <v>271</v>
      </c>
      <c r="B111" s="79"/>
      <c r="C111" s="78"/>
      <c r="D111" s="78"/>
      <c r="E111" s="18">
        <v>20</v>
      </c>
      <c r="F111" s="78">
        <f>40*60</f>
        <v>2400</v>
      </c>
      <c r="G111" s="20" t="s">
        <v>274</v>
      </c>
    </row>
    <row r="112" spans="1:7" x14ac:dyDescent="0.25">
      <c r="A112" s="77" t="s">
        <v>275</v>
      </c>
      <c r="B112" s="79"/>
      <c r="C112" s="78"/>
      <c r="D112" s="78"/>
      <c r="E112" s="18"/>
      <c r="F112" s="78"/>
      <c r="G112" s="20" t="s">
        <v>276</v>
      </c>
    </row>
    <row r="113" spans="1:9" x14ac:dyDescent="0.25">
      <c r="A113" s="112" t="s">
        <v>318</v>
      </c>
      <c r="B113" s="113"/>
      <c r="C113" s="113"/>
      <c r="D113" s="113"/>
      <c r="E113" s="113"/>
      <c r="F113" s="113"/>
      <c r="G113" s="114"/>
      <c r="H113" s="46" t="s">
        <v>306</v>
      </c>
      <c r="I113" s="46" t="s">
        <v>305</v>
      </c>
    </row>
    <row r="114" spans="1:9" x14ac:dyDescent="0.25">
      <c r="A114" s="107" t="s">
        <v>289</v>
      </c>
      <c r="B114" s="108">
        <v>12</v>
      </c>
      <c r="C114" s="115" t="s">
        <v>290</v>
      </c>
      <c r="D114" s="115" t="s">
        <v>308</v>
      </c>
      <c r="E114" s="118"/>
      <c r="F114" s="118"/>
      <c r="G114" s="118" t="s">
        <v>307</v>
      </c>
    </row>
    <row r="115" spans="1:9" x14ac:dyDescent="0.25">
      <c r="A115" s="107" t="s">
        <v>291</v>
      </c>
      <c r="B115" s="108">
        <v>12</v>
      </c>
      <c r="C115" s="116"/>
      <c r="D115" s="117"/>
      <c r="E115" s="117"/>
      <c r="F115" s="117"/>
      <c r="G115" s="117"/>
    </row>
    <row r="116" spans="1:9" x14ac:dyDescent="0.25">
      <c r="A116" s="107" t="s">
        <v>309</v>
      </c>
      <c r="B116" s="108"/>
      <c r="C116" s="109"/>
      <c r="D116" s="110"/>
      <c r="E116" s="110" t="s">
        <v>310</v>
      </c>
      <c r="F116" s="110"/>
      <c r="G116" s="110" t="s">
        <v>311</v>
      </c>
    </row>
    <row r="117" spans="1:9" x14ac:dyDescent="0.25">
      <c r="A117" s="107" t="s">
        <v>301</v>
      </c>
      <c r="B117" s="108"/>
      <c r="C117" s="109"/>
      <c r="D117" s="110"/>
      <c r="E117" s="110">
        <v>56</v>
      </c>
      <c r="F117" s="110"/>
      <c r="G117" s="110" t="s">
        <v>312</v>
      </c>
    </row>
    <row r="118" spans="1:9" ht="45" x14ac:dyDescent="0.25">
      <c r="A118" s="107" t="s">
        <v>292</v>
      </c>
      <c r="B118" s="108">
        <v>12</v>
      </c>
      <c r="C118" s="108" t="s">
        <v>293</v>
      </c>
      <c r="D118" s="108"/>
      <c r="E118" s="108"/>
      <c r="F118" s="108"/>
      <c r="G118" s="108" t="s">
        <v>294</v>
      </c>
    </row>
    <row r="119" spans="1:9" ht="45" x14ac:dyDescent="0.25">
      <c r="A119" s="107" t="s">
        <v>309</v>
      </c>
      <c r="B119" s="108">
        <v>1</v>
      </c>
      <c r="C119" s="108">
        <v>450</v>
      </c>
      <c r="D119" s="108">
        <v>600</v>
      </c>
      <c r="E119" s="108" t="s">
        <v>313</v>
      </c>
      <c r="F119" s="108"/>
      <c r="G119" s="108" t="s">
        <v>295</v>
      </c>
    </row>
    <row r="120" spans="1:9" x14ac:dyDescent="0.25">
      <c r="A120" s="107"/>
      <c r="B120" s="108"/>
      <c r="C120" s="108"/>
      <c r="D120" s="108"/>
      <c r="E120" s="108">
        <v>20</v>
      </c>
      <c r="F120" s="108"/>
      <c r="G120" s="108" t="s">
        <v>296</v>
      </c>
    </row>
    <row r="121" spans="1:9" x14ac:dyDescent="0.25">
      <c r="A121" s="107" t="s">
        <v>297</v>
      </c>
      <c r="B121" s="108">
        <v>12</v>
      </c>
      <c r="C121" s="108">
        <f>D119</f>
        <v>600</v>
      </c>
      <c r="D121" s="118">
        <f>SUM(C121:C122)</f>
        <v>1300</v>
      </c>
      <c r="E121" s="118">
        <v>20</v>
      </c>
      <c r="F121" s="118">
        <v>60</v>
      </c>
      <c r="G121" s="118" t="s">
        <v>315</v>
      </c>
    </row>
    <row r="122" spans="1:9" x14ac:dyDescent="0.25">
      <c r="A122" s="107" t="s">
        <v>291</v>
      </c>
      <c r="B122" s="108">
        <v>1</v>
      </c>
      <c r="C122" s="108">
        <v>700</v>
      </c>
      <c r="D122" s="117"/>
      <c r="E122" s="117"/>
      <c r="F122" s="117"/>
      <c r="G122" s="117"/>
    </row>
    <row r="123" spans="1:9" ht="30" customHeight="1" x14ac:dyDescent="0.25">
      <c r="A123" s="107" t="s">
        <v>298</v>
      </c>
      <c r="B123" s="108">
        <v>12</v>
      </c>
      <c r="C123" s="108"/>
      <c r="D123" s="108"/>
      <c r="E123" s="108"/>
      <c r="F123" s="108">
        <v>60</v>
      </c>
      <c r="G123" s="108" t="s">
        <v>299</v>
      </c>
    </row>
    <row r="124" spans="1:9" ht="30" x14ac:dyDescent="0.25">
      <c r="A124" s="107" t="s">
        <v>298</v>
      </c>
      <c r="B124" s="108">
        <v>12</v>
      </c>
      <c r="C124" s="108"/>
      <c r="D124" s="108"/>
      <c r="E124" s="108"/>
      <c r="F124" s="108">
        <v>300</v>
      </c>
      <c r="G124" s="108" t="s">
        <v>300</v>
      </c>
    </row>
    <row r="125" spans="1:9" ht="61.5" customHeight="1" x14ac:dyDescent="0.25">
      <c r="A125" s="107" t="s">
        <v>301</v>
      </c>
      <c r="B125" s="108">
        <v>1</v>
      </c>
      <c r="C125" s="108">
        <v>30</v>
      </c>
      <c r="D125" s="108">
        <v>30</v>
      </c>
      <c r="E125" s="108">
        <v>20</v>
      </c>
      <c r="F125" s="108">
        <v>60</v>
      </c>
      <c r="G125" s="108" t="s">
        <v>302</v>
      </c>
    </row>
    <row r="126" spans="1:9" x14ac:dyDescent="0.25">
      <c r="A126" s="107" t="s">
        <v>303</v>
      </c>
      <c r="B126" s="108"/>
      <c r="C126" s="108">
        <v>30</v>
      </c>
      <c r="D126" s="108">
        <v>30</v>
      </c>
      <c r="E126" s="108">
        <v>-20</v>
      </c>
      <c r="F126" s="108"/>
      <c r="G126" s="108" t="s">
        <v>316</v>
      </c>
    </row>
    <row r="127" spans="1:9" ht="30" customHeight="1" x14ac:dyDescent="0.25">
      <c r="A127" s="107" t="s">
        <v>304</v>
      </c>
      <c r="B127" s="108"/>
      <c r="C127" s="108"/>
      <c r="D127" s="108"/>
      <c r="E127" s="108"/>
      <c r="F127" s="108"/>
      <c r="G127" s="108"/>
    </row>
    <row r="128" spans="1:9" x14ac:dyDescent="0.25">
      <c r="A128" s="144" t="s">
        <v>153</v>
      </c>
      <c r="B128" s="145"/>
      <c r="C128" s="145"/>
      <c r="D128" s="145"/>
      <c r="E128" s="145"/>
      <c r="F128" s="145"/>
      <c r="G128" s="146"/>
    </row>
    <row r="129" spans="1:7" x14ac:dyDescent="0.25">
      <c r="A129" s="43" t="s">
        <v>288</v>
      </c>
      <c r="B129" s="43">
        <v>1</v>
      </c>
      <c r="C129" s="43">
        <v>4</v>
      </c>
      <c r="D129" s="43">
        <v>9</v>
      </c>
      <c r="E129" s="43"/>
      <c r="F129" s="43"/>
      <c r="G129" s="141" t="s">
        <v>157</v>
      </c>
    </row>
    <row r="130" spans="1:7" x14ac:dyDescent="0.25">
      <c r="A130" s="74" t="s">
        <v>191</v>
      </c>
      <c r="B130" s="43"/>
      <c r="C130" s="43">
        <v>1</v>
      </c>
      <c r="D130" s="43"/>
      <c r="E130" s="43"/>
      <c r="F130" s="43"/>
      <c r="G130" s="147"/>
    </row>
    <row r="131" spans="1:7" x14ac:dyDescent="0.25">
      <c r="A131" s="43" t="s">
        <v>154</v>
      </c>
      <c r="B131" s="43"/>
      <c r="C131" s="43">
        <v>4</v>
      </c>
      <c r="D131" s="43"/>
      <c r="E131" s="43"/>
      <c r="F131" s="43"/>
      <c r="G131" s="147"/>
    </row>
    <row r="132" spans="1:7" x14ac:dyDescent="0.25">
      <c r="A132" s="43"/>
      <c r="B132" s="43"/>
      <c r="C132" s="43"/>
      <c r="D132" s="43"/>
      <c r="E132" s="43"/>
      <c r="F132" s="43"/>
      <c r="G132" s="147"/>
    </row>
    <row r="133" spans="1:7" x14ac:dyDescent="0.25">
      <c r="A133" s="43" t="s">
        <v>288</v>
      </c>
      <c r="B133" s="43">
        <v>1</v>
      </c>
      <c r="C133" s="43">
        <v>4</v>
      </c>
      <c r="D133" s="43">
        <v>9</v>
      </c>
      <c r="E133" s="43"/>
      <c r="F133" s="43"/>
      <c r="G133" s="147"/>
    </row>
    <row r="134" spans="1:7" x14ac:dyDescent="0.25">
      <c r="A134" s="74" t="s">
        <v>192</v>
      </c>
      <c r="B134" s="43"/>
      <c r="C134" s="43">
        <v>1</v>
      </c>
      <c r="D134" s="43"/>
      <c r="E134" s="43"/>
      <c r="F134" s="43"/>
      <c r="G134" s="147"/>
    </row>
    <row r="135" spans="1:7" x14ac:dyDescent="0.25">
      <c r="A135" s="43" t="s">
        <v>154</v>
      </c>
      <c r="B135" s="43"/>
      <c r="C135" s="43">
        <v>4</v>
      </c>
      <c r="D135" s="43"/>
      <c r="E135" s="43"/>
      <c r="F135" s="43"/>
      <c r="G135" s="147"/>
    </row>
    <row r="136" spans="1:7" x14ac:dyDescent="0.25">
      <c r="A136" s="43"/>
      <c r="B136" s="43"/>
      <c r="C136" s="43"/>
      <c r="D136" s="43"/>
      <c r="E136" s="43"/>
      <c r="F136" s="43"/>
      <c r="G136" s="147"/>
    </row>
    <row r="137" spans="1:7" x14ac:dyDescent="0.25">
      <c r="A137" s="43" t="s">
        <v>288</v>
      </c>
      <c r="B137" s="43">
        <v>1</v>
      </c>
      <c r="C137" s="43">
        <v>4</v>
      </c>
      <c r="D137" s="43">
        <v>9</v>
      </c>
      <c r="E137" s="43"/>
      <c r="F137" s="43"/>
      <c r="G137" s="147"/>
    </row>
    <row r="138" spans="1:7" x14ac:dyDescent="0.25">
      <c r="A138" s="74" t="s">
        <v>193</v>
      </c>
      <c r="B138" s="43"/>
      <c r="C138" s="43">
        <v>1</v>
      </c>
      <c r="D138" s="43"/>
      <c r="E138" s="43"/>
      <c r="F138" s="43"/>
      <c r="G138" s="147"/>
    </row>
    <row r="139" spans="1:7" x14ac:dyDescent="0.25">
      <c r="A139" s="43" t="s">
        <v>156</v>
      </c>
      <c r="B139" s="43"/>
      <c r="C139" s="43">
        <v>1</v>
      </c>
      <c r="D139" s="43"/>
      <c r="E139" s="43"/>
      <c r="F139" s="43"/>
      <c r="G139" s="147"/>
    </row>
    <row r="140" spans="1:7" x14ac:dyDescent="0.25">
      <c r="A140" s="43" t="s">
        <v>154</v>
      </c>
      <c r="B140" s="43"/>
      <c r="C140" s="43">
        <v>4</v>
      </c>
      <c r="D140" s="43"/>
      <c r="E140" s="43"/>
      <c r="F140" s="43"/>
      <c r="G140" s="147"/>
    </row>
    <row r="141" spans="1:7" x14ac:dyDescent="0.25">
      <c r="A141" s="43"/>
      <c r="B141" s="43"/>
      <c r="C141" s="43"/>
      <c r="D141" s="43"/>
      <c r="E141" s="43"/>
      <c r="F141" s="43"/>
      <c r="G141" s="147"/>
    </row>
    <row r="142" spans="1:7" ht="78.75" customHeight="1" x14ac:dyDescent="0.25">
      <c r="A142" s="43" t="s">
        <v>288</v>
      </c>
      <c r="B142" s="43">
        <v>1</v>
      </c>
      <c r="C142" s="43">
        <v>4</v>
      </c>
      <c r="D142" s="43">
        <v>9</v>
      </c>
      <c r="E142" s="43"/>
      <c r="F142" s="43"/>
      <c r="G142" s="147"/>
    </row>
    <row r="143" spans="1:7" ht="78.75" customHeight="1" x14ac:dyDescent="0.25">
      <c r="A143" s="74" t="s">
        <v>194</v>
      </c>
      <c r="B143" s="43"/>
      <c r="C143" s="43">
        <v>1</v>
      </c>
      <c r="D143" s="43"/>
      <c r="E143" s="43"/>
      <c r="F143" s="43"/>
      <c r="G143" s="147"/>
    </row>
    <row r="144" spans="1:7" x14ac:dyDescent="0.25">
      <c r="A144" s="43" t="s">
        <v>154</v>
      </c>
      <c r="B144" s="43"/>
      <c r="C144" s="43">
        <v>4</v>
      </c>
      <c r="D144" s="43"/>
      <c r="E144" s="43"/>
      <c r="F144" s="43"/>
      <c r="G144" s="147"/>
    </row>
    <row r="145" spans="1:7" x14ac:dyDescent="0.25">
      <c r="A145" s="43"/>
      <c r="B145" s="43"/>
      <c r="C145" s="43"/>
      <c r="D145" s="43"/>
      <c r="E145" s="43"/>
      <c r="F145" s="43"/>
      <c r="G145" s="147"/>
    </row>
    <row r="146" spans="1:7" x14ac:dyDescent="0.25">
      <c r="A146" s="43" t="s">
        <v>288</v>
      </c>
      <c r="B146" s="43">
        <v>1</v>
      </c>
      <c r="C146" s="43">
        <v>4</v>
      </c>
      <c r="D146" s="43">
        <v>9</v>
      </c>
      <c r="E146" s="43"/>
      <c r="F146" s="43"/>
      <c r="G146" s="147"/>
    </row>
    <row r="147" spans="1:7" x14ac:dyDescent="0.25">
      <c r="A147" s="74" t="s">
        <v>195</v>
      </c>
      <c r="B147" s="43"/>
      <c r="C147" s="43">
        <v>1</v>
      </c>
      <c r="D147" s="43"/>
      <c r="E147" s="43"/>
      <c r="F147" s="43"/>
      <c r="G147" s="147"/>
    </row>
    <row r="148" spans="1:7" x14ac:dyDescent="0.25">
      <c r="A148" s="43" t="s">
        <v>154</v>
      </c>
      <c r="B148" s="43"/>
      <c r="C148" s="43">
        <v>4</v>
      </c>
      <c r="D148" s="43"/>
      <c r="E148" s="43"/>
      <c r="F148" s="43"/>
      <c r="G148" s="147"/>
    </row>
    <row r="149" spans="1:7" x14ac:dyDescent="0.25">
      <c r="A149" s="43"/>
      <c r="B149" s="43"/>
      <c r="C149" s="43"/>
      <c r="D149" s="43"/>
      <c r="E149" s="43"/>
      <c r="F149" s="43"/>
      <c r="G149" s="147"/>
    </row>
    <row r="150" spans="1:7" x14ac:dyDescent="0.25">
      <c r="A150" s="43" t="s">
        <v>288</v>
      </c>
      <c r="B150" s="43">
        <v>1</v>
      </c>
      <c r="C150" s="43">
        <v>4</v>
      </c>
      <c r="D150" s="43">
        <v>9</v>
      </c>
      <c r="E150" s="43"/>
      <c r="F150" s="43"/>
      <c r="G150" s="147"/>
    </row>
    <row r="151" spans="1:7" x14ac:dyDescent="0.25">
      <c r="A151" s="74" t="s">
        <v>196</v>
      </c>
      <c r="B151" s="43"/>
      <c r="C151" s="43">
        <v>1</v>
      </c>
      <c r="D151" s="43"/>
      <c r="E151" s="43"/>
      <c r="F151" s="43"/>
      <c r="G151" s="147"/>
    </row>
    <row r="152" spans="1:7" x14ac:dyDescent="0.25">
      <c r="A152" s="43" t="s">
        <v>154</v>
      </c>
      <c r="B152" s="43"/>
      <c r="C152" s="43">
        <v>4</v>
      </c>
      <c r="D152" s="43"/>
      <c r="E152" s="43"/>
      <c r="F152" s="43"/>
      <c r="G152" s="147"/>
    </row>
    <row r="153" spans="1:7" ht="78.75" customHeight="1" x14ac:dyDescent="0.25">
      <c r="A153" s="43"/>
      <c r="B153" s="43"/>
      <c r="C153" s="43"/>
      <c r="D153" s="43"/>
      <c r="E153" s="43"/>
      <c r="F153" s="43"/>
      <c r="G153" s="147"/>
    </row>
    <row r="154" spans="1:7" ht="78.75" customHeight="1" x14ac:dyDescent="0.25">
      <c r="A154" s="43" t="s">
        <v>288</v>
      </c>
      <c r="B154" s="43">
        <v>1</v>
      </c>
      <c r="C154" s="43">
        <v>4</v>
      </c>
      <c r="D154" s="43">
        <v>9</v>
      </c>
      <c r="E154" s="43"/>
      <c r="F154" s="43"/>
      <c r="G154" s="147"/>
    </row>
    <row r="155" spans="1:7" x14ac:dyDescent="0.25">
      <c r="A155" s="74" t="s">
        <v>197</v>
      </c>
      <c r="B155" s="43"/>
      <c r="C155" s="43">
        <v>1</v>
      </c>
      <c r="D155" s="43"/>
      <c r="E155" s="43"/>
      <c r="F155" s="43"/>
      <c r="G155" s="147"/>
    </row>
    <row r="156" spans="1:7" x14ac:dyDescent="0.25">
      <c r="A156" s="43" t="s">
        <v>154</v>
      </c>
      <c r="B156" s="43"/>
      <c r="C156" s="43">
        <v>4</v>
      </c>
      <c r="D156" s="43"/>
      <c r="E156" s="43"/>
      <c r="F156" s="43"/>
      <c r="G156" s="147"/>
    </row>
    <row r="157" spans="1:7" x14ac:dyDescent="0.25">
      <c r="A157" s="43"/>
      <c r="B157" s="43"/>
      <c r="C157" s="43"/>
      <c r="D157" s="43"/>
      <c r="E157" s="43"/>
      <c r="F157" s="43"/>
      <c r="G157" s="147"/>
    </row>
    <row r="158" spans="1:7" x14ac:dyDescent="0.25">
      <c r="A158" s="43" t="s">
        <v>288</v>
      </c>
      <c r="B158" s="43">
        <v>1</v>
      </c>
      <c r="C158" s="43">
        <v>4</v>
      </c>
      <c r="D158" s="43">
        <v>9</v>
      </c>
      <c r="E158" s="43"/>
      <c r="F158" s="43"/>
      <c r="G158" s="147"/>
    </row>
    <row r="159" spans="1:7" x14ac:dyDescent="0.25">
      <c r="A159" s="74" t="s">
        <v>198</v>
      </c>
      <c r="B159" s="43"/>
      <c r="C159" s="43">
        <v>1</v>
      </c>
      <c r="D159" s="43"/>
      <c r="E159" s="43"/>
      <c r="F159" s="43"/>
      <c r="G159" s="147"/>
    </row>
    <row r="160" spans="1:7" x14ac:dyDescent="0.25">
      <c r="A160" s="43" t="s">
        <v>154</v>
      </c>
      <c r="B160" s="43"/>
      <c r="C160" s="43">
        <v>4</v>
      </c>
      <c r="D160" s="43"/>
      <c r="E160" s="43"/>
      <c r="F160" s="43"/>
      <c r="G160" s="142"/>
    </row>
    <row r="161" spans="1:7" x14ac:dyDescent="0.25">
      <c r="A161" s="43"/>
      <c r="B161" s="43"/>
      <c r="C161" s="43"/>
      <c r="D161" s="43"/>
      <c r="E161" s="43"/>
      <c r="F161" s="43"/>
      <c r="G161" s="25"/>
    </row>
    <row r="162" spans="1:7" x14ac:dyDescent="0.25">
      <c r="A162" s="74" t="s">
        <v>158</v>
      </c>
      <c r="B162" s="43"/>
      <c r="C162" s="43">
        <v>9</v>
      </c>
      <c r="D162" s="43">
        <v>10</v>
      </c>
      <c r="E162" s="43"/>
      <c r="F162" s="43"/>
      <c r="G162" s="143" t="s">
        <v>168</v>
      </c>
    </row>
    <row r="163" spans="1:7" x14ac:dyDescent="0.25">
      <c r="A163" s="74" t="s">
        <v>159</v>
      </c>
      <c r="B163" s="43"/>
      <c r="C163" s="43">
        <v>9</v>
      </c>
      <c r="D163" s="43">
        <v>10</v>
      </c>
      <c r="E163" s="43"/>
      <c r="F163" s="43"/>
      <c r="G163" s="143"/>
    </row>
    <row r="164" spans="1:7" x14ac:dyDescent="0.25">
      <c r="A164" s="20" t="s">
        <v>112</v>
      </c>
      <c r="B164" s="76">
        <v>2</v>
      </c>
      <c r="C164" s="76">
        <f>B164*1</f>
        <v>2</v>
      </c>
      <c r="D164" s="43"/>
      <c r="E164" s="43"/>
      <c r="F164" s="43"/>
      <c r="G164" s="143"/>
    </row>
    <row r="165" spans="1:7" x14ac:dyDescent="0.25">
      <c r="A165" s="43"/>
      <c r="B165" s="43"/>
      <c r="C165" s="43"/>
      <c r="D165" s="43"/>
      <c r="E165" s="43"/>
      <c r="F165" s="43"/>
      <c r="G165" s="73"/>
    </row>
    <row r="166" spans="1:7" x14ac:dyDescent="0.25">
      <c r="A166" s="74" t="s">
        <v>161</v>
      </c>
      <c r="B166" s="43"/>
      <c r="C166" s="43">
        <v>9</v>
      </c>
      <c r="D166" s="43">
        <v>10</v>
      </c>
      <c r="E166" s="43"/>
      <c r="F166" s="43"/>
      <c r="G166" s="143" t="s">
        <v>169</v>
      </c>
    </row>
    <row r="167" spans="1:7" x14ac:dyDescent="0.25">
      <c r="A167" s="74" t="s">
        <v>162</v>
      </c>
      <c r="B167" s="43"/>
      <c r="C167" s="43">
        <v>9</v>
      </c>
      <c r="D167" s="43">
        <v>10</v>
      </c>
      <c r="E167" s="43"/>
      <c r="F167" s="43"/>
      <c r="G167" s="143"/>
    </row>
    <row r="168" spans="1:7" x14ac:dyDescent="0.25">
      <c r="A168" s="74" t="s">
        <v>163</v>
      </c>
      <c r="B168" s="43"/>
      <c r="C168" s="43">
        <v>9</v>
      </c>
      <c r="D168" s="43">
        <v>10</v>
      </c>
      <c r="E168" s="43"/>
      <c r="F168" s="43"/>
      <c r="G168" s="143"/>
    </row>
    <row r="169" spans="1:7" x14ac:dyDescent="0.25">
      <c r="A169" s="74" t="s">
        <v>165</v>
      </c>
      <c r="B169" s="43"/>
      <c r="C169" s="43">
        <v>9</v>
      </c>
      <c r="D169" s="43">
        <v>10</v>
      </c>
      <c r="E169" s="43"/>
      <c r="F169" s="43"/>
      <c r="G169" s="143"/>
    </row>
    <row r="170" spans="1:7" x14ac:dyDescent="0.25">
      <c r="A170" s="74" t="s">
        <v>166</v>
      </c>
      <c r="B170" s="43"/>
      <c r="C170" s="43">
        <v>9</v>
      </c>
      <c r="D170" s="43">
        <v>10</v>
      </c>
      <c r="E170" s="43"/>
      <c r="F170" s="43"/>
      <c r="G170" s="143"/>
    </row>
    <row r="171" spans="1:7" x14ac:dyDescent="0.25">
      <c r="A171" s="74" t="s">
        <v>167</v>
      </c>
      <c r="B171" s="43"/>
      <c r="C171" s="43">
        <v>9</v>
      </c>
      <c r="D171" s="43">
        <v>10</v>
      </c>
      <c r="E171" s="43"/>
      <c r="F171" s="43"/>
      <c r="G171" s="143"/>
    </row>
    <row r="172" spans="1:7" x14ac:dyDescent="0.25">
      <c r="A172" s="43" t="s">
        <v>156</v>
      </c>
      <c r="B172" s="43">
        <v>6</v>
      </c>
      <c r="C172" s="43">
        <f>B172*1</f>
        <v>6</v>
      </c>
      <c r="D172" s="43"/>
      <c r="E172" s="43"/>
      <c r="F172" s="43"/>
      <c r="G172" s="143"/>
    </row>
    <row r="173" spans="1:7" x14ac:dyDescent="0.25">
      <c r="A173" s="43"/>
      <c r="B173" s="43"/>
      <c r="C173" s="43"/>
      <c r="D173" s="43"/>
      <c r="E173" s="43"/>
      <c r="F173" s="43"/>
      <c r="G173" s="43"/>
    </row>
    <row r="174" spans="1:7" x14ac:dyDescent="0.25">
      <c r="A174" s="143" t="s">
        <v>170</v>
      </c>
      <c r="B174" s="148">
        <v>8</v>
      </c>
      <c r="C174" s="148"/>
      <c r="D174" s="148"/>
      <c r="E174" s="75">
        <v>96</v>
      </c>
      <c r="F174" s="75">
        <v>60</v>
      </c>
      <c r="G174" s="20" t="s">
        <v>29</v>
      </c>
    </row>
    <row r="175" spans="1:7" x14ac:dyDescent="0.25">
      <c r="A175" s="143"/>
      <c r="B175" s="148"/>
      <c r="C175" s="148"/>
      <c r="D175" s="148"/>
      <c r="E175" s="72">
        <v>96</v>
      </c>
      <c r="F175" s="72">
        <v>10</v>
      </c>
      <c r="G175" s="21" t="s">
        <v>30</v>
      </c>
    </row>
    <row r="176" spans="1:7" x14ac:dyDescent="0.25">
      <c r="A176" s="143"/>
      <c r="B176" s="148"/>
      <c r="C176" s="148"/>
      <c r="D176" s="148"/>
      <c r="E176" s="45">
        <v>46</v>
      </c>
      <c r="F176" s="72">
        <v>5</v>
      </c>
      <c r="G176" s="21" t="s">
        <v>105</v>
      </c>
    </row>
    <row r="177" spans="1:7" x14ac:dyDescent="0.25">
      <c r="A177" s="143"/>
      <c r="B177" s="148"/>
      <c r="C177" s="148"/>
      <c r="D177" s="148"/>
      <c r="E177" s="72">
        <v>60</v>
      </c>
      <c r="F177" s="72">
        <v>240</v>
      </c>
      <c r="G177" s="21" t="s">
        <v>31</v>
      </c>
    </row>
    <row r="178" spans="1:7" x14ac:dyDescent="0.25">
      <c r="A178" s="143"/>
      <c r="B178" s="148"/>
      <c r="C178" s="148"/>
      <c r="D178" s="148"/>
      <c r="E178" s="43"/>
      <c r="F178" s="43"/>
      <c r="G178" s="21" t="s">
        <v>171</v>
      </c>
    </row>
    <row r="179" spans="1:7" x14ac:dyDescent="0.25">
      <c r="A179" s="143"/>
      <c r="B179" s="148"/>
      <c r="C179" s="148"/>
      <c r="D179" s="148"/>
      <c r="E179" s="72">
        <v>4</v>
      </c>
      <c r="F179" s="72"/>
      <c r="G179" s="73"/>
    </row>
    <row r="180" spans="1:7" x14ac:dyDescent="0.25">
      <c r="A180" s="144" t="s">
        <v>172</v>
      </c>
      <c r="B180" s="145"/>
      <c r="C180" s="145"/>
      <c r="D180" s="145"/>
      <c r="E180" s="145"/>
      <c r="F180" s="145"/>
      <c r="G180" s="146"/>
    </row>
    <row r="181" spans="1:7" ht="111" customHeight="1" x14ac:dyDescent="0.25">
      <c r="A181" s="43" t="s">
        <v>173</v>
      </c>
      <c r="B181" s="43">
        <v>8</v>
      </c>
      <c r="C181" s="43">
        <f>10*B181</f>
        <v>80</v>
      </c>
      <c r="D181" s="43">
        <f>B181*55</f>
        <v>440</v>
      </c>
      <c r="E181" s="43"/>
      <c r="F181" s="43"/>
      <c r="G181" s="143" t="s">
        <v>175</v>
      </c>
    </row>
    <row r="182" spans="1:7" ht="111" customHeight="1" x14ac:dyDescent="0.25">
      <c r="A182" s="96" t="s">
        <v>174</v>
      </c>
      <c r="B182" s="96"/>
      <c r="C182" s="96">
        <f>B181*45</f>
        <v>360</v>
      </c>
      <c r="D182" s="96"/>
      <c r="E182" s="96"/>
      <c r="F182" s="96"/>
      <c r="G182" s="141"/>
    </row>
    <row r="183" spans="1:7" x14ac:dyDescent="0.25">
      <c r="A183" s="124"/>
      <c r="B183" s="124"/>
      <c r="C183" s="124"/>
      <c r="D183" s="124"/>
      <c r="E183" s="124"/>
      <c r="F183" s="124"/>
      <c r="G183" s="124"/>
    </row>
    <row r="184" spans="1:7" x14ac:dyDescent="0.25">
      <c r="A184" s="97"/>
      <c r="B184" s="98"/>
      <c r="C184" s="98"/>
      <c r="D184" s="125"/>
      <c r="E184" s="120"/>
      <c r="F184" s="120"/>
      <c r="G184" s="126"/>
    </row>
    <row r="185" spans="1:7" x14ac:dyDescent="0.25">
      <c r="A185" s="97"/>
      <c r="B185" s="98"/>
      <c r="C185" s="99"/>
      <c r="D185" s="120"/>
      <c r="E185" s="120"/>
      <c r="F185" s="120"/>
      <c r="G185" s="126"/>
    </row>
    <row r="186" spans="1:7" x14ac:dyDescent="0.25">
      <c r="A186" s="97"/>
      <c r="B186" s="98"/>
      <c r="C186" s="100"/>
      <c r="D186" s="98"/>
      <c r="E186" s="120"/>
      <c r="F186" s="120"/>
      <c r="G186" s="122"/>
    </row>
    <row r="187" spans="1:7" x14ac:dyDescent="0.25">
      <c r="A187" s="97"/>
      <c r="B187" s="98"/>
      <c r="C187" s="99"/>
      <c r="D187" s="101"/>
      <c r="E187" s="120"/>
      <c r="F187" s="120"/>
      <c r="G187" s="122"/>
    </row>
    <row r="188" spans="1:7" x14ac:dyDescent="0.25">
      <c r="A188" s="97"/>
      <c r="B188" s="98"/>
      <c r="C188" s="102"/>
      <c r="D188" s="120"/>
      <c r="E188" s="98"/>
      <c r="F188" s="98"/>
      <c r="G188" s="123"/>
    </row>
    <row r="189" spans="1:7" x14ac:dyDescent="0.25">
      <c r="A189" s="97"/>
      <c r="B189" s="98"/>
      <c r="C189" s="102"/>
      <c r="D189" s="120"/>
      <c r="E189" s="98"/>
      <c r="F189" s="98"/>
      <c r="G189" s="123"/>
    </row>
    <row r="190" spans="1:7" x14ac:dyDescent="0.25">
      <c r="A190" s="97"/>
      <c r="B190" s="98"/>
      <c r="C190" s="102"/>
      <c r="D190" s="98"/>
      <c r="E190" s="98"/>
      <c r="F190" s="98"/>
      <c r="G190" s="103"/>
    </row>
    <row r="191" spans="1:7" x14ac:dyDescent="0.25">
      <c r="A191" s="104"/>
      <c r="B191" s="98"/>
      <c r="C191" s="102"/>
      <c r="D191" s="119"/>
      <c r="E191" s="120"/>
      <c r="F191" s="120"/>
      <c r="G191" s="121"/>
    </row>
    <row r="192" spans="1:7" x14ac:dyDescent="0.25">
      <c r="A192" s="105"/>
      <c r="B192" s="102"/>
      <c r="C192" s="106"/>
      <c r="D192" s="119"/>
      <c r="E192" s="120"/>
      <c r="F192" s="120"/>
      <c r="G192" s="121"/>
    </row>
    <row r="193" spans="1:7" x14ac:dyDescent="0.25">
      <c r="A193" s="105"/>
      <c r="B193" s="102"/>
      <c r="C193" s="100"/>
      <c r="D193" s="100"/>
      <c r="E193" s="98"/>
      <c r="F193" s="100"/>
      <c r="G193" s="51"/>
    </row>
    <row r="194" spans="1:7" x14ac:dyDescent="0.25">
      <c r="A194" s="105"/>
      <c r="B194" s="102"/>
      <c r="C194" s="100"/>
      <c r="D194" s="100"/>
      <c r="E194" s="98"/>
      <c r="F194" s="100"/>
      <c r="G194" s="51"/>
    </row>
    <row r="195" spans="1:7" x14ac:dyDescent="0.25">
      <c r="A195" s="105"/>
      <c r="B195" s="102"/>
      <c r="C195" s="100"/>
      <c r="D195" s="100"/>
      <c r="E195" s="98"/>
      <c r="F195" s="100"/>
      <c r="G195" s="51"/>
    </row>
  </sheetData>
  <mergeCells count="141">
    <mergeCell ref="B43:B45"/>
    <mergeCell ref="D48:D49"/>
    <mergeCell ref="E43:E45"/>
    <mergeCell ref="D46:D47"/>
    <mergeCell ref="E46:E47"/>
    <mergeCell ref="A58:G58"/>
    <mergeCell ref="G48:G49"/>
    <mergeCell ref="B54:B55"/>
    <mergeCell ref="C54:C55"/>
    <mergeCell ref="B56:B57"/>
    <mergeCell ref="C56:C57"/>
    <mergeCell ref="F46:F47"/>
    <mergeCell ref="G46:G47"/>
    <mergeCell ref="F50:F51"/>
    <mergeCell ref="E50:E51"/>
    <mergeCell ref="E52:E53"/>
    <mergeCell ref="F52:F53"/>
    <mergeCell ref="E48:E49"/>
    <mergeCell ref="F48:F49"/>
    <mergeCell ref="G73:G75"/>
    <mergeCell ref="B76:B78"/>
    <mergeCell ref="D76:D78"/>
    <mergeCell ref="G76:G78"/>
    <mergeCell ref="B73:B75"/>
    <mergeCell ref="A79:A85"/>
    <mergeCell ref="B79:B85"/>
    <mergeCell ref="C79:C85"/>
    <mergeCell ref="D79:D85"/>
    <mergeCell ref="D73:D75"/>
    <mergeCell ref="G59:G61"/>
    <mergeCell ref="B62:B64"/>
    <mergeCell ref="D62:D64"/>
    <mergeCell ref="G62:G64"/>
    <mergeCell ref="A65:A71"/>
    <mergeCell ref="B65:B71"/>
    <mergeCell ref="C65:C71"/>
    <mergeCell ref="D65:D71"/>
    <mergeCell ref="B59:B61"/>
    <mergeCell ref="D59:D61"/>
    <mergeCell ref="F35:F36"/>
    <mergeCell ref="G35:G36"/>
    <mergeCell ref="D43:D45"/>
    <mergeCell ref="D35:D36"/>
    <mergeCell ref="E35:E36"/>
    <mergeCell ref="G43:G45"/>
    <mergeCell ref="D37:D38"/>
    <mergeCell ref="E37:E38"/>
    <mergeCell ref="F37:F38"/>
    <mergeCell ref="G37:G38"/>
    <mergeCell ref="E39:E40"/>
    <mergeCell ref="F39:F40"/>
    <mergeCell ref="F43:F45"/>
    <mergeCell ref="G25:G26"/>
    <mergeCell ref="D28:D29"/>
    <mergeCell ref="E28:E29"/>
    <mergeCell ref="F28:F29"/>
    <mergeCell ref="G28:G29"/>
    <mergeCell ref="G19:G20"/>
    <mergeCell ref="E19:E20"/>
    <mergeCell ref="F19:F20"/>
    <mergeCell ref="D22:D23"/>
    <mergeCell ref="E22:E23"/>
    <mergeCell ref="G22:G23"/>
    <mergeCell ref="D25:D26"/>
    <mergeCell ref="G166:G172"/>
    <mergeCell ref="A174:A179"/>
    <mergeCell ref="B174:B179"/>
    <mergeCell ref="C174:C179"/>
    <mergeCell ref="D174:D179"/>
    <mergeCell ref="D13:D14"/>
    <mergeCell ref="D17:D18"/>
    <mergeCell ref="G17:G18"/>
    <mergeCell ref="A2:G2"/>
    <mergeCell ref="E13:E14"/>
    <mergeCell ref="F13:F14"/>
    <mergeCell ref="D8:D10"/>
    <mergeCell ref="E8:E10"/>
    <mergeCell ref="F8:F10"/>
    <mergeCell ref="E4:E5"/>
    <mergeCell ref="F4:F5"/>
    <mergeCell ref="D4:D5"/>
    <mergeCell ref="A3:G3"/>
    <mergeCell ref="G4:G5"/>
    <mergeCell ref="G8:G10"/>
    <mergeCell ref="D19:D20"/>
    <mergeCell ref="A34:G34"/>
    <mergeCell ref="E25:E26"/>
    <mergeCell ref="F25:F26"/>
    <mergeCell ref="A183:G183"/>
    <mergeCell ref="D184:D185"/>
    <mergeCell ref="E184:E185"/>
    <mergeCell ref="F184:F185"/>
    <mergeCell ref="G184:G185"/>
    <mergeCell ref="A100:G100"/>
    <mergeCell ref="D101:D102"/>
    <mergeCell ref="E101:E102"/>
    <mergeCell ref="F101:F102"/>
    <mergeCell ref="G101:G102"/>
    <mergeCell ref="F103:F104"/>
    <mergeCell ref="G103:G104"/>
    <mergeCell ref="D105:D106"/>
    <mergeCell ref="G105:G106"/>
    <mergeCell ref="D108:D109"/>
    <mergeCell ref="E108:E109"/>
    <mergeCell ref="F108:F109"/>
    <mergeCell ref="G108:G109"/>
    <mergeCell ref="E103:E104"/>
    <mergeCell ref="G181:G182"/>
    <mergeCell ref="A128:G128"/>
    <mergeCell ref="A180:G180"/>
    <mergeCell ref="G129:G160"/>
    <mergeCell ref="G162:G164"/>
    <mergeCell ref="D191:D192"/>
    <mergeCell ref="E191:E192"/>
    <mergeCell ref="F191:F192"/>
    <mergeCell ref="G191:G192"/>
    <mergeCell ref="E186:E187"/>
    <mergeCell ref="F186:F187"/>
    <mergeCell ref="G186:G187"/>
    <mergeCell ref="D188:D189"/>
    <mergeCell ref="G188:G189"/>
    <mergeCell ref="A113:G113"/>
    <mergeCell ref="C114:C115"/>
    <mergeCell ref="D114:D115"/>
    <mergeCell ref="E114:E115"/>
    <mergeCell ref="F114:F115"/>
    <mergeCell ref="G114:G115"/>
    <mergeCell ref="D121:D122"/>
    <mergeCell ref="E121:E122"/>
    <mergeCell ref="F121:F122"/>
    <mergeCell ref="G121:G122"/>
    <mergeCell ref="A86:G86"/>
    <mergeCell ref="C87:C88"/>
    <mergeCell ref="D87:D88"/>
    <mergeCell ref="E87:E88"/>
    <mergeCell ref="F87:F88"/>
    <mergeCell ref="G87:G88"/>
    <mergeCell ref="D93:D94"/>
    <mergeCell ref="E93:E94"/>
    <mergeCell ref="F93:F94"/>
    <mergeCell ref="G93:G94"/>
  </mergeCells>
  <pageMargins left="0.7" right="0.7" top="0.75" bottom="0.75" header="0.3" footer="0.3"/>
  <pageSetup paperSize="9" scale="36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view="pageBreakPreview" topLeftCell="A10" zoomScale="60" zoomScaleNormal="85" workbookViewId="0">
      <selection activeCell="F20" sqref="F20:F21"/>
    </sheetView>
  </sheetViews>
  <sheetFormatPr defaultRowHeight="15" x14ac:dyDescent="0.25"/>
  <cols>
    <col min="1" max="1" width="4.7109375" customWidth="1"/>
    <col min="2" max="11" width="18.140625" customWidth="1"/>
    <col min="12" max="13" width="9.140625" customWidth="1"/>
  </cols>
  <sheetData>
    <row r="1" spans="1:15" x14ac:dyDescent="0.25">
      <c r="B1" t="s">
        <v>200</v>
      </c>
    </row>
    <row r="3" spans="1:15" ht="39" x14ac:dyDescent="0.25">
      <c r="A3" s="66"/>
      <c r="B3" s="67">
        <v>1</v>
      </c>
      <c r="C3" s="67">
        <v>2</v>
      </c>
      <c r="D3" s="67">
        <v>3</v>
      </c>
      <c r="E3" s="67">
        <v>4</v>
      </c>
      <c r="F3" s="67">
        <v>5</v>
      </c>
      <c r="G3" s="67">
        <v>6</v>
      </c>
      <c r="H3" s="67">
        <v>7</v>
      </c>
      <c r="I3" s="67">
        <v>8</v>
      </c>
      <c r="J3" s="67">
        <v>9</v>
      </c>
      <c r="K3" s="67">
        <v>10</v>
      </c>
      <c r="L3" s="67">
        <v>11</v>
      </c>
      <c r="M3" s="67">
        <v>12</v>
      </c>
      <c r="O3" s="71"/>
    </row>
    <row r="4" spans="1:15" ht="39" x14ac:dyDescent="0.25">
      <c r="A4" s="68" t="s">
        <v>145</v>
      </c>
      <c r="B4" s="69" t="s">
        <v>201</v>
      </c>
      <c r="C4" s="69" t="s">
        <v>202</v>
      </c>
      <c r="D4" s="69" t="s">
        <v>203</v>
      </c>
      <c r="E4" s="69" t="s">
        <v>204</v>
      </c>
      <c r="F4" s="69" t="s">
        <v>205</v>
      </c>
      <c r="G4" s="69" t="s">
        <v>206</v>
      </c>
      <c r="H4" s="69" t="s">
        <v>207</v>
      </c>
      <c r="I4" s="69" t="s">
        <v>208</v>
      </c>
      <c r="J4" s="69" t="s">
        <v>209</v>
      </c>
      <c r="K4" s="69" t="s">
        <v>210</v>
      </c>
      <c r="L4" s="69" t="s">
        <v>211</v>
      </c>
      <c r="M4" s="69" t="s">
        <v>211</v>
      </c>
      <c r="O4" s="70"/>
    </row>
    <row r="5" spans="1:15" ht="28.5" x14ac:dyDescent="0.25">
      <c r="A5" s="68" t="s">
        <v>146</v>
      </c>
      <c r="B5" s="69" t="s">
        <v>211</v>
      </c>
      <c r="C5" s="69" t="s">
        <v>211</v>
      </c>
      <c r="D5" s="69" t="s">
        <v>211</v>
      </c>
      <c r="E5" s="69" t="s">
        <v>211</v>
      </c>
      <c r="F5" s="69" t="s">
        <v>211</v>
      </c>
      <c r="G5" s="69" t="s">
        <v>211</v>
      </c>
      <c r="H5" s="69" t="s">
        <v>211</v>
      </c>
      <c r="I5" s="69" t="s">
        <v>211</v>
      </c>
      <c r="J5" s="69" t="s">
        <v>211</v>
      </c>
      <c r="K5" s="69" t="s">
        <v>211</v>
      </c>
      <c r="L5" s="69" t="s">
        <v>211</v>
      </c>
      <c r="M5" s="69" t="s">
        <v>211</v>
      </c>
      <c r="O5" s="70"/>
    </row>
    <row r="6" spans="1:15" ht="28.5" x14ac:dyDescent="0.25">
      <c r="A6" s="68" t="s">
        <v>147</v>
      </c>
      <c r="B6" s="69" t="s">
        <v>211</v>
      </c>
      <c r="C6" s="69" t="s">
        <v>211</v>
      </c>
      <c r="D6" s="69" t="s">
        <v>211</v>
      </c>
      <c r="E6" s="69" t="s">
        <v>211</v>
      </c>
      <c r="F6" s="69" t="s">
        <v>211</v>
      </c>
      <c r="G6" s="69" t="s">
        <v>211</v>
      </c>
      <c r="H6" s="69" t="s">
        <v>211</v>
      </c>
      <c r="I6" s="69" t="s">
        <v>211</v>
      </c>
      <c r="J6" s="69" t="s">
        <v>211</v>
      </c>
      <c r="K6" s="69" t="s">
        <v>211</v>
      </c>
      <c r="L6" s="69" t="s">
        <v>211</v>
      </c>
      <c r="M6" s="69" t="s">
        <v>211</v>
      </c>
      <c r="O6" s="70"/>
    </row>
    <row r="7" spans="1:15" ht="28.5" x14ac:dyDescent="0.25">
      <c r="A7" s="68" t="s">
        <v>148</v>
      </c>
      <c r="B7" s="69" t="s">
        <v>211</v>
      </c>
      <c r="C7" s="69" t="s">
        <v>211</v>
      </c>
      <c r="D7" s="69" t="s">
        <v>211</v>
      </c>
      <c r="E7" s="69" t="s">
        <v>211</v>
      </c>
      <c r="F7" s="69" t="s">
        <v>211</v>
      </c>
      <c r="G7" s="69" t="s">
        <v>211</v>
      </c>
      <c r="H7" s="69" t="s">
        <v>211</v>
      </c>
      <c r="I7" s="69" t="s">
        <v>211</v>
      </c>
      <c r="J7" s="69" t="s">
        <v>211</v>
      </c>
      <c r="K7" s="69" t="s">
        <v>211</v>
      </c>
      <c r="L7" s="69" t="s">
        <v>211</v>
      </c>
      <c r="M7" s="69" t="s">
        <v>211</v>
      </c>
      <c r="O7" s="70"/>
    </row>
    <row r="8" spans="1:15" ht="28.5" x14ac:dyDescent="0.25">
      <c r="A8" s="68" t="s">
        <v>149</v>
      </c>
      <c r="B8" s="69" t="s">
        <v>211</v>
      </c>
      <c r="C8" s="69" t="s">
        <v>211</v>
      </c>
      <c r="D8" s="69" t="s">
        <v>211</v>
      </c>
      <c r="E8" s="69" t="s">
        <v>211</v>
      </c>
      <c r="F8" s="69" t="s">
        <v>211</v>
      </c>
      <c r="G8" s="69" t="s">
        <v>211</v>
      </c>
      <c r="H8" s="69" t="s">
        <v>211</v>
      </c>
      <c r="I8" s="69" t="s">
        <v>211</v>
      </c>
      <c r="J8" s="69" t="s">
        <v>211</v>
      </c>
      <c r="K8" s="69" t="s">
        <v>211</v>
      </c>
      <c r="L8" s="69" t="s">
        <v>211</v>
      </c>
      <c r="M8" s="69" t="s">
        <v>211</v>
      </c>
      <c r="O8" s="70"/>
    </row>
    <row r="9" spans="1:15" ht="28.5" x14ac:dyDescent="0.25">
      <c r="A9" s="68" t="s">
        <v>150</v>
      </c>
      <c r="B9" s="69" t="s">
        <v>211</v>
      </c>
      <c r="C9" s="69" t="s">
        <v>211</v>
      </c>
      <c r="D9" s="69" t="s">
        <v>211</v>
      </c>
      <c r="E9" s="69" t="s">
        <v>211</v>
      </c>
      <c r="F9" s="69" t="s">
        <v>211</v>
      </c>
      <c r="G9" s="69" t="s">
        <v>211</v>
      </c>
      <c r="H9" s="69" t="s">
        <v>211</v>
      </c>
      <c r="I9" s="69" t="s">
        <v>211</v>
      </c>
      <c r="J9" s="69" t="s">
        <v>211</v>
      </c>
      <c r="K9" s="69" t="s">
        <v>211</v>
      </c>
      <c r="L9" s="69" t="s">
        <v>211</v>
      </c>
      <c r="M9" s="69" t="s">
        <v>211</v>
      </c>
      <c r="O9" s="70"/>
    </row>
    <row r="10" spans="1:15" ht="28.5" x14ac:dyDescent="0.25">
      <c r="A10" s="68" t="s">
        <v>151</v>
      </c>
      <c r="B10" s="69" t="s">
        <v>211</v>
      </c>
      <c r="C10" s="69" t="s">
        <v>211</v>
      </c>
      <c r="D10" s="69" t="s">
        <v>211</v>
      </c>
      <c r="E10" s="69" t="s">
        <v>211</v>
      </c>
      <c r="F10" s="69" t="s">
        <v>211</v>
      </c>
      <c r="G10" s="69" t="s">
        <v>211</v>
      </c>
      <c r="H10" s="69" t="s">
        <v>211</v>
      </c>
      <c r="I10" s="69" t="s">
        <v>211</v>
      </c>
      <c r="J10" s="69" t="s">
        <v>211</v>
      </c>
      <c r="K10" s="69" t="s">
        <v>211</v>
      </c>
      <c r="L10" s="69" t="s">
        <v>211</v>
      </c>
      <c r="M10" s="69" t="s">
        <v>211</v>
      </c>
      <c r="O10" s="70"/>
    </row>
    <row r="11" spans="1:15" ht="28.5" x14ac:dyDescent="0.25">
      <c r="A11" s="68" t="s">
        <v>152</v>
      </c>
      <c r="B11" s="69" t="s">
        <v>211</v>
      </c>
      <c r="C11" s="69" t="s">
        <v>211</v>
      </c>
      <c r="D11" s="69" t="s">
        <v>211</v>
      </c>
      <c r="E11" s="69" t="s">
        <v>211</v>
      </c>
      <c r="F11" s="69" t="s">
        <v>211</v>
      </c>
      <c r="G11" s="69" t="s">
        <v>211</v>
      </c>
      <c r="H11" s="69" t="s">
        <v>211</v>
      </c>
      <c r="I11" s="69" t="s">
        <v>211</v>
      </c>
      <c r="J11" s="69" t="s">
        <v>211</v>
      </c>
      <c r="K11" s="69" t="s">
        <v>211</v>
      </c>
      <c r="L11" s="69" t="s">
        <v>211</v>
      </c>
      <c r="M11" s="69" t="s">
        <v>211</v>
      </c>
      <c r="O11" s="70"/>
    </row>
    <row r="13" spans="1:15" x14ac:dyDescent="0.25">
      <c r="B13" t="s">
        <v>199</v>
      </c>
    </row>
    <row r="15" spans="1:15" ht="39" x14ac:dyDescent="0.25">
      <c r="A15" s="66"/>
      <c r="B15" s="67">
        <v>1</v>
      </c>
      <c r="C15" s="67">
        <v>2</v>
      </c>
      <c r="D15" s="67">
        <v>3</v>
      </c>
      <c r="E15" s="67">
        <v>4</v>
      </c>
      <c r="F15" s="67">
        <v>5</v>
      </c>
      <c r="G15" s="67">
        <v>6</v>
      </c>
      <c r="H15" s="67">
        <v>7</v>
      </c>
      <c r="I15" s="67">
        <v>8</v>
      </c>
      <c r="J15" s="67">
        <v>9</v>
      </c>
      <c r="K15" s="67">
        <v>10</v>
      </c>
      <c r="L15" s="67">
        <v>11</v>
      </c>
      <c r="M15" s="67">
        <v>12</v>
      </c>
    </row>
    <row r="16" spans="1:15" ht="39" x14ac:dyDescent="0.25">
      <c r="A16" s="68" t="s">
        <v>145</v>
      </c>
      <c r="B16" s="81" t="s">
        <v>212</v>
      </c>
      <c r="C16" s="81" t="s">
        <v>217</v>
      </c>
      <c r="D16" s="81" t="s">
        <v>222</v>
      </c>
      <c r="E16" s="81" t="s">
        <v>227</v>
      </c>
      <c r="F16" s="81" t="s">
        <v>232</v>
      </c>
      <c r="G16" s="81" t="s">
        <v>211</v>
      </c>
      <c r="H16" s="81" t="s">
        <v>211</v>
      </c>
      <c r="I16" s="81" t="s">
        <v>211</v>
      </c>
      <c r="J16" s="81" t="s">
        <v>211</v>
      </c>
      <c r="K16" s="81" t="s">
        <v>211</v>
      </c>
      <c r="L16" s="81" t="s">
        <v>211</v>
      </c>
      <c r="M16" s="81" t="s">
        <v>211</v>
      </c>
    </row>
    <row r="17" spans="1:13" ht="39" x14ac:dyDescent="0.25">
      <c r="A17" s="68" t="s">
        <v>146</v>
      </c>
      <c r="B17" s="81" t="s">
        <v>237</v>
      </c>
      <c r="C17" s="81" t="s">
        <v>242</v>
      </c>
      <c r="D17" s="81" t="s">
        <v>247</v>
      </c>
      <c r="E17" s="81" t="s">
        <v>213</v>
      </c>
      <c r="F17" s="81" t="s">
        <v>218</v>
      </c>
      <c r="G17" s="81" t="s">
        <v>211</v>
      </c>
      <c r="H17" s="81" t="s">
        <v>211</v>
      </c>
      <c r="I17" s="81" t="s">
        <v>211</v>
      </c>
      <c r="J17" s="81" t="s">
        <v>211</v>
      </c>
      <c r="K17" s="81" t="s">
        <v>211</v>
      </c>
      <c r="L17" s="81" t="s">
        <v>211</v>
      </c>
      <c r="M17" s="81" t="s">
        <v>211</v>
      </c>
    </row>
    <row r="18" spans="1:13" ht="39" x14ac:dyDescent="0.25">
      <c r="A18" s="68" t="s">
        <v>147</v>
      </c>
      <c r="B18" s="81" t="s">
        <v>223</v>
      </c>
      <c r="C18" s="81" t="s">
        <v>228</v>
      </c>
      <c r="D18" s="81" t="s">
        <v>233</v>
      </c>
      <c r="E18" s="81" t="s">
        <v>238</v>
      </c>
      <c r="F18" s="81" t="s">
        <v>243</v>
      </c>
      <c r="G18" s="81" t="s">
        <v>211</v>
      </c>
      <c r="H18" s="81" t="s">
        <v>211</v>
      </c>
      <c r="I18" s="81" t="s">
        <v>211</v>
      </c>
      <c r="J18" s="81" t="s">
        <v>211</v>
      </c>
      <c r="K18" s="81" t="s">
        <v>211</v>
      </c>
      <c r="L18" s="81" t="s">
        <v>211</v>
      </c>
      <c r="M18" s="81" t="s">
        <v>211</v>
      </c>
    </row>
    <row r="19" spans="1:13" ht="39" x14ac:dyDescent="0.25">
      <c r="A19" s="68" t="s">
        <v>148</v>
      </c>
      <c r="B19" s="81" t="s">
        <v>248</v>
      </c>
      <c r="C19" s="81" t="s">
        <v>214</v>
      </c>
      <c r="D19" s="81" t="s">
        <v>219</v>
      </c>
      <c r="E19" s="81" t="s">
        <v>224</v>
      </c>
      <c r="F19" s="81" t="s">
        <v>229</v>
      </c>
      <c r="G19" s="81" t="s">
        <v>211</v>
      </c>
      <c r="H19" s="81" t="s">
        <v>211</v>
      </c>
      <c r="I19" s="81" t="s">
        <v>211</v>
      </c>
      <c r="J19" s="81" t="s">
        <v>211</v>
      </c>
      <c r="K19" s="81" t="s">
        <v>211</v>
      </c>
      <c r="L19" s="81" t="s">
        <v>211</v>
      </c>
      <c r="M19" s="81" t="s">
        <v>211</v>
      </c>
    </row>
    <row r="20" spans="1:13" ht="39" x14ac:dyDescent="0.25">
      <c r="A20" s="68" t="s">
        <v>149</v>
      </c>
      <c r="B20" s="81" t="s">
        <v>234</v>
      </c>
      <c r="C20" s="81" t="s">
        <v>239</v>
      </c>
      <c r="D20" s="81" t="s">
        <v>244</v>
      </c>
      <c r="E20" s="81" t="s">
        <v>249</v>
      </c>
      <c r="F20" s="81" t="s">
        <v>215</v>
      </c>
      <c r="G20" s="81" t="s">
        <v>211</v>
      </c>
      <c r="H20" s="81" t="s">
        <v>211</v>
      </c>
      <c r="I20" s="81" t="s">
        <v>211</v>
      </c>
      <c r="J20" s="81" t="s">
        <v>211</v>
      </c>
      <c r="K20" s="81" t="s">
        <v>211</v>
      </c>
      <c r="L20" s="81" t="s">
        <v>211</v>
      </c>
      <c r="M20" s="81" t="s">
        <v>211</v>
      </c>
    </row>
    <row r="21" spans="1:13" ht="39" x14ac:dyDescent="0.25">
      <c r="A21" s="68" t="s">
        <v>150</v>
      </c>
      <c r="B21" s="81" t="s">
        <v>220</v>
      </c>
      <c r="C21" s="81" t="s">
        <v>225</v>
      </c>
      <c r="D21" s="81" t="s">
        <v>230</v>
      </c>
      <c r="E21" s="81" t="s">
        <v>235</v>
      </c>
      <c r="F21" s="81" t="s">
        <v>240</v>
      </c>
      <c r="G21" s="81" t="s">
        <v>211</v>
      </c>
      <c r="H21" s="81" t="s">
        <v>211</v>
      </c>
      <c r="I21" s="81" t="s">
        <v>211</v>
      </c>
      <c r="J21" s="81" t="s">
        <v>211</v>
      </c>
      <c r="K21" s="81" t="s">
        <v>211</v>
      </c>
      <c r="L21" s="81" t="s">
        <v>211</v>
      </c>
      <c r="M21" s="81" t="s">
        <v>211</v>
      </c>
    </row>
    <row r="22" spans="1:13" ht="39" x14ac:dyDescent="0.25">
      <c r="A22" s="68" t="s">
        <v>151</v>
      </c>
      <c r="B22" s="81" t="s">
        <v>245</v>
      </c>
      <c r="C22" s="81" t="s">
        <v>250</v>
      </c>
      <c r="D22" s="81" t="s">
        <v>216</v>
      </c>
      <c r="E22" s="81" t="s">
        <v>221</v>
      </c>
      <c r="F22" s="81" t="s">
        <v>226</v>
      </c>
      <c r="G22" s="81" t="s">
        <v>211</v>
      </c>
      <c r="H22" s="81" t="s">
        <v>211</v>
      </c>
      <c r="I22" s="81" t="s">
        <v>211</v>
      </c>
      <c r="J22" s="81" t="s">
        <v>211</v>
      </c>
      <c r="K22" s="81" t="s">
        <v>211</v>
      </c>
      <c r="L22" s="81" t="s">
        <v>211</v>
      </c>
      <c r="M22" s="81" t="s">
        <v>211</v>
      </c>
    </row>
    <row r="23" spans="1:13" ht="39" x14ac:dyDescent="0.25">
      <c r="A23" s="68" t="s">
        <v>152</v>
      </c>
      <c r="B23" s="81" t="s">
        <v>231</v>
      </c>
      <c r="C23" s="81" t="s">
        <v>236</v>
      </c>
      <c r="D23" s="81" t="s">
        <v>241</v>
      </c>
      <c r="E23" s="81" t="s">
        <v>246</v>
      </c>
      <c r="F23" s="81" t="s">
        <v>251</v>
      </c>
      <c r="G23" s="81" t="s">
        <v>211</v>
      </c>
      <c r="H23" s="81" t="s">
        <v>211</v>
      </c>
      <c r="I23" s="81" t="s">
        <v>211</v>
      </c>
      <c r="J23" s="81" t="s">
        <v>211</v>
      </c>
      <c r="K23" s="81" t="s">
        <v>211</v>
      </c>
      <c r="L23" s="81" t="s">
        <v>211</v>
      </c>
      <c r="M23" s="81" t="s">
        <v>211</v>
      </c>
    </row>
  </sheetData>
  <conditionalFormatting sqref="B16:M23">
    <cfRule type="duplicateValues" dxfId="0" priority="1"/>
  </conditionalFormatting>
  <pageMargins left="0.7" right="0.7" top="0.75" bottom="0.75" header="0.3" footer="0.3"/>
  <pageSetup paperSize="9" scale="42" orientation="portrait" r:id="rId1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D2" sqref="D2"/>
    </sheetView>
  </sheetViews>
  <sheetFormatPr defaultRowHeight="15" x14ac:dyDescent="0.25"/>
  <cols>
    <col min="1" max="1" width="12" customWidth="1"/>
    <col min="2" max="2" width="9.28515625" bestFit="1" customWidth="1"/>
    <col min="3" max="3" width="12.28515625" bestFit="1" customWidth="1"/>
    <col min="4" max="4" width="12.5703125" bestFit="1" customWidth="1"/>
    <col min="5" max="5" width="13.85546875" customWidth="1"/>
    <col min="6" max="6" width="12.5703125" customWidth="1"/>
    <col min="7" max="8" width="6.5703125" customWidth="1"/>
    <col min="10" max="10" width="25.42578125" customWidth="1"/>
    <col min="11" max="11" width="21.140625" customWidth="1"/>
    <col min="12" max="12" width="11" customWidth="1"/>
  </cols>
  <sheetData>
    <row r="1" spans="1:12" ht="30" x14ac:dyDescent="0.25">
      <c r="A1" s="8" t="s">
        <v>15</v>
      </c>
      <c r="B1" s="8" t="s">
        <v>13</v>
      </c>
      <c r="C1" s="8" t="s">
        <v>14</v>
      </c>
      <c r="D1" s="8" t="s">
        <v>10</v>
      </c>
      <c r="E1" s="17" t="s">
        <v>26</v>
      </c>
      <c r="F1" s="8" t="s">
        <v>22</v>
      </c>
      <c r="G1" s="10" t="s">
        <v>20</v>
      </c>
      <c r="H1" s="10" t="s">
        <v>19</v>
      </c>
      <c r="J1" t="s">
        <v>12</v>
      </c>
    </row>
    <row r="2" spans="1:12" x14ac:dyDescent="0.25">
      <c r="B2" s="11"/>
      <c r="F2" s="16"/>
      <c r="G2" s="9"/>
      <c r="H2" s="9"/>
      <c r="J2" s="3" t="s">
        <v>1</v>
      </c>
      <c r="K2" s="6"/>
    </row>
    <row r="3" spans="1:12" x14ac:dyDescent="0.25">
      <c r="B3" s="11"/>
      <c r="F3" s="16"/>
      <c r="G3" s="9"/>
      <c r="H3" s="9"/>
      <c r="J3" t="s">
        <v>25</v>
      </c>
      <c r="L3" s="3"/>
    </row>
    <row r="4" spans="1:12" x14ac:dyDescent="0.25">
      <c r="B4" s="11"/>
      <c r="F4" s="16"/>
      <c r="G4" s="9"/>
      <c r="H4" s="9"/>
      <c r="L4" s="3"/>
    </row>
    <row r="5" spans="1:12" x14ac:dyDescent="0.25">
      <c r="B5" s="11"/>
      <c r="F5" s="16"/>
      <c r="G5" s="9"/>
      <c r="H5" s="9"/>
    </row>
    <row r="6" spans="1:12" x14ac:dyDescent="0.25">
      <c r="B6" s="11"/>
      <c r="F6" s="16"/>
      <c r="G6" s="9"/>
      <c r="H6" s="9"/>
    </row>
    <row r="7" spans="1:12" x14ac:dyDescent="0.25">
      <c r="B7" s="11"/>
      <c r="F7" s="16"/>
      <c r="G7" s="9"/>
      <c r="H7" s="9"/>
    </row>
    <row r="8" spans="1:12" x14ac:dyDescent="0.25">
      <c r="B8" s="11"/>
      <c r="F8" s="16"/>
      <c r="G8" s="9"/>
      <c r="H8" s="9"/>
    </row>
    <row r="9" spans="1:12" x14ac:dyDescent="0.25">
      <c r="B9" s="11"/>
      <c r="F9" s="16"/>
      <c r="G9" s="9"/>
      <c r="H9" s="9"/>
    </row>
    <row r="10" spans="1:12" x14ac:dyDescent="0.25">
      <c r="B10" s="11"/>
      <c r="F10" s="16"/>
      <c r="G10" s="9"/>
      <c r="H10" s="9"/>
    </row>
    <row r="11" spans="1:12" x14ac:dyDescent="0.25">
      <c r="B11" s="11"/>
      <c r="F11" s="16"/>
      <c r="G11" s="9"/>
      <c r="H11" s="9"/>
    </row>
    <row r="12" spans="1:12" x14ac:dyDescent="0.25">
      <c r="B12" s="11"/>
      <c r="F12" s="16"/>
    </row>
    <row r="13" spans="1:12" x14ac:dyDescent="0.25">
      <c r="B13" s="11"/>
      <c r="F13" s="16"/>
    </row>
    <row r="14" spans="1:12" x14ac:dyDescent="0.25">
      <c r="B14" s="11"/>
      <c r="F14" s="16"/>
    </row>
    <row r="15" spans="1:12" x14ac:dyDescent="0.25">
      <c r="B15" s="11"/>
      <c r="F15" s="16"/>
    </row>
    <row r="16" spans="1:12" x14ac:dyDescent="0.25">
      <c r="B16" s="11"/>
      <c r="F16" s="16"/>
    </row>
    <row r="17" spans="2:6" x14ac:dyDescent="0.25">
      <c r="B17" s="11"/>
      <c r="F17" s="16"/>
    </row>
    <row r="18" spans="2:6" x14ac:dyDescent="0.25">
      <c r="B18" s="11"/>
      <c r="F18" s="16"/>
    </row>
    <row r="19" spans="2:6" x14ac:dyDescent="0.25">
      <c r="B19" s="11"/>
      <c r="F19" s="16"/>
    </row>
    <row r="20" spans="2:6" x14ac:dyDescent="0.25">
      <c r="B20" s="11"/>
      <c r="F20" s="16"/>
    </row>
    <row r="21" spans="2:6" x14ac:dyDescent="0.25">
      <c r="B21" s="11"/>
      <c r="F21" s="16"/>
    </row>
    <row r="22" spans="2:6" x14ac:dyDescent="0.25">
      <c r="B22" s="11"/>
      <c r="F22" s="16"/>
    </row>
    <row r="23" spans="2:6" x14ac:dyDescent="0.25">
      <c r="B23" s="11"/>
      <c r="F23" s="16"/>
    </row>
    <row r="24" spans="2:6" x14ac:dyDescent="0.25">
      <c r="B24" s="11"/>
      <c r="F24" s="16"/>
    </row>
    <row r="25" spans="2:6" x14ac:dyDescent="0.25">
      <c r="B25" s="11"/>
      <c r="F25" s="16"/>
    </row>
    <row r="26" spans="2:6" x14ac:dyDescent="0.25">
      <c r="B26" s="11"/>
      <c r="F26" s="16"/>
    </row>
    <row r="27" spans="2:6" x14ac:dyDescent="0.25">
      <c r="B27" s="11"/>
      <c r="F27" s="16"/>
    </row>
    <row r="28" spans="2:6" x14ac:dyDescent="0.25">
      <c r="B28" s="11"/>
      <c r="F28" s="16"/>
    </row>
    <row r="29" spans="2:6" x14ac:dyDescent="0.25">
      <c r="B29" s="11"/>
      <c r="F29" s="16"/>
    </row>
    <row r="30" spans="2:6" x14ac:dyDescent="0.25">
      <c r="F30" s="16"/>
    </row>
    <row r="31" spans="2:6" x14ac:dyDescent="0.25">
      <c r="F31" s="16"/>
    </row>
    <row r="32" spans="2:6" x14ac:dyDescent="0.25">
      <c r="F32" s="16"/>
    </row>
    <row r="33" spans="6:6" x14ac:dyDescent="0.25">
      <c r="F33" s="16"/>
    </row>
    <row r="34" spans="6:6" x14ac:dyDescent="0.25">
      <c r="F34" s="16"/>
    </row>
    <row r="35" spans="6:6" x14ac:dyDescent="0.25">
      <c r="F35" s="16"/>
    </row>
    <row r="36" spans="6:6" x14ac:dyDescent="0.25">
      <c r="F36" s="16"/>
    </row>
    <row r="37" spans="6:6" x14ac:dyDescent="0.25">
      <c r="F37" s="16"/>
    </row>
    <row r="38" spans="6:6" x14ac:dyDescent="0.25">
      <c r="F38" s="16"/>
    </row>
    <row r="39" spans="6:6" x14ac:dyDescent="0.25">
      <c r="F39" s="16"/>
    </row>
    <row r="40" spans="6:6" x14ac:dyDescent="0.25">
      <c r="F40" s="16"/>
    </row>
    <row r="41" spans="6:6" x14ac:dyDescent="0.25">
      <c r="F41" s="1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7"/>
  <sheetViews>
    <sheetView zoomScale="70" zoomScaleNormal="70" workbookViewId="0">
      <selection activeCell="B7" sqref="B7"/>
    </sheetView>
  </sheetViews>
  <sheetFormatPr defaultRowHeight="15" x14ac:dyDescent="0.25"/>
  <sheetData>
    <row r="1" spans="1:41" x14ac:dyDescent="0.25">
      <c r="A1" t="s">
        <v>16</v>
      </c>
    </row>
    <row r="2" spans="1:41" x14ac:dyDescent="0.25">
      <c r="A2" t="s">
        <v>17</v>
      </c>
    </row>
    <row r="5" spans="1:41" x14ac:dyDescent="0.25">
      <c r="A5" t="s">
        <v>21</v>
      </c>
    </row>
    <row r="7" spans="1:41" x14ac:dyDescent="0.25">
      <c r="A7" s="15" t="s">
        <v>18</v>
      </c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13">
        <v>29</v>
      </c>
      <c r="AE7" s="13">
        <v>30</v>
      </c>
      <c r="AF7" s="13">
        <v>31</v>
      </c>
      <c r="AG7" s="13">
        <v>32</v>
      </c>
      <c r="AH7" s="13">
        <v>33</v>
      </c>
      <c r="AI7" s="13">
        <v>34</v>
      </c>
      <c r="AJ7" s="13">
        <v>35</v>
      </c>
      <c r="AK7" s="13">
        <v>36</v>
      </c>
      <c r="AL7" s="13">
        <v>37</v>
      </c>
      <c r="AM7" s="13">
        <v>38</v>
      </c>
      <c r="AN7" s="13">
        <v>39</v>
      </c>
      <c r="AO7" s="13">
        <v>40</v>
      </c>
    </row>
    <row r="8" spans="1:41" x14ac:dyDescent="0.25">
      <c r="A8" s="11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 spans="1:41" x14ac:dyDescent="0.25">
      <c r="A9" s="1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spans="1:41" x14ac:dyDescent="0.25">
      <c r="A10" s="11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spans="1:41" x14ac:dyDescent="0.25">
      <c r="A11" s="11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</row>
    <row r="12" spans="1:41" x14ac:dyDescent="0.25">
      <c r="A12" s="11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</row>
    <row r="13" spans="1:41" x14ac:dyDescent="0.25">
      <c r="A13" s="1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</row>
    <row r="14" spans="1:41" x14ac:dyDescent="0.25">
      <c r="A14" s="11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 spans="1:41" x14ac:dyDescent="0.25">
      <c r="A15" s="1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</row>
    <row r="16" spans="1:41" x14ac:dyDescent="0.25">
      <c r="A16" s="11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</row>
    <row r="17" spans="1:41" x14ac:dyDescent="0.25">
      <c r="A17" s="1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 spans="1:41" x14ac:dyDescent="0.25">
      <c r="A18" s="11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</row>
    <row r="19" spans="1:41" x14ac:dyDescent="0.25">
      <c r="A19" s="11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</row>
    <row r="20" spans="1:41" x14ac:dyDescent="0.25">
      <c r="A20" s="1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</row>
    <row r="21" spans="1:41" x14ac:dyDescent="0.25">
      <c r="A21" s="11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</row>
    <row r="22" spans="1:41" x14ac:dyDescent="0.25">
      <c r="A22" s="1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</row>
    <row r="23" spans="1:41" x14ac:dyDescent="0.25">
      <c r="A23" s="11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</row>
    <row r="24" spans="1:41" x14ac:dyDescent="0.25">
      <c r="A24" s="1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</row>
    <row r="25" spans="1:41" x14ac:dyDescent="0.25">
      <c r="A25" s="11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</row>
    <row r="26" spans="1:41" x14ac:dyDescent="0.25">
      <c r="A26" s="11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</row>
    <row r="27" spans="1:41" x14ac:dyDescent="0.25">
      <c r="A27" s="11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</row>
    <row r="28" spans="1:41" x14ac:dyDescent="0.25">
      <c r="A28" s="11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</row>
    <row r="29" spans="1:41" x14ac:dyDescent="0.25">
      <c r="A29" s="1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</row>
    <row r="30" spans="1:41" x14ac:dyDescent="0.25">
      <c r="A30" s="1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</row>
    <row r="31" spans="1:41" x14ac:dyDescent="0.25">
      <c r="A31" s="11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</row>
    <row r="32" spans="1:41" x14ac:dyDescent="0.25">
      <c r="A32" s="1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</row>
    <row r="33" spans="1:41" x14ac:dyDescent="0.25">
      <c r="A33" s="11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</row>
    <row r="34" spans="1:41" x14ac:dyDescent="0.25">
      <c r="A34" s="1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</row>
    <row r="35" spans="1:41" x14ac:dyDescent="0.25">
      <c r="A35" s="11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</row>
    <row r="36" spans="1:41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1:41" x14ac:dyDescent="0.2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</row>
    <row r="38" spans="1:41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</row>
    <row r="39" spans="1:41" x14ac:dyDescent="0.2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</row>
    <row r="40" spans="1:4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</row>
    <row r="41" spans="1:41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</row>
    <row r="42" spans="1:41" x14ac:dyDescent="0.2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</row>
    <row r="43" spans="1:41" x14ac:dyDescent="0.2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</row>
    <row r="44" spans="1:41" x14ac:dyDescent="0.2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</row>
    <row r="45" spans="1:41" x14ac:dyDescent="0.2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</row>
    <row r="46" spans="1:41" x14ac:dyDescent="0.2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</row>
    <row r="47" spans="1:41" x14ac:dyDescent="0.2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Normal="100" workbookViewId="0">
      <selection activeCell="E9" sqref="E9"/>
    </sheetView>
  </sheetViews>
  <sheetFormatPr defaultRowHeight="15" x14ac:dyDescent="0.25"/>
  <cols>
    <col min="1" max="1" width="13.7109375" bestFit="1" customWidth="1"/>
    <col min="2" max="2" width="25" customWidth="1"/>
    <col min="3" max="3" width="34.140625" customWidth="1"/>
    <col min="5" max="5" width="24.42578125" customWidth="1"/>
    <col min="6" max="6" width="12.140625" customWidth="1"/>
    <col min="12" max="12" width="16.42578125" customWidth="1"/>
  </cols>
  <sheetData>
    <row r="1" spans="1:6" x14ac:dyDescent="0.25">
      <c r="A1" s="3" t="s">
        <v>9</v>
      </c>
    </row>
    <row r="2" spans="1:6" ht="45" x14ac:dyDescent="0.25">
      <c r="A2" s="1" t="s">
        <v>3</v>
      </c>
      <c r="B2" s="1" t="s">
        <v>178</v>
      </c>
      <c r="C2" s="1" t="s">
        <v>23</v>
      </c>
      <c r="E2" s="5" t="s">
        <v>0</v>
      </c>
      <c r="F2" s="4"/>
    </row>
    <row r="3" spans="1:6" x14ac:dyDescent="0.25">
      <c r="A3" s="2" t="s">
        <v>176</v>
      </c>
      <c r="B3" s="18">
        <v>25</v>
      </c>
      <c r="C3" s="12">
        <v>570</v>
      </c>
      <c r="E3" s="3" t="s">
        <v>1</v>
      </c>
      <c r="F3" s="6">
        <v>45108</v>
      </c>
    </row>
    <row r="4" spans="1:6" x14ac:dyDescent="0.25">
      <c r="A4" s="2" t="s">
        <v>177</v>
      </c>
      <c r="B4" s="18">
        <v>25</v>
      </c>
      <c r="C4" s="12">
        <v>765</v>
      </c>
      <c r="E4" s="3" t="s">
        <v>2</v>
      </c>
      <c r="F4" s="6">
        <v>45108</v>
      </c>
    </row>
    <row r="5" spans="1:6" x14ac:dyDescent="0.25">
      <c r="A5" s="2" t="s">
        <v>179</v>
      </c>
      <c r="B5" s="18">
        <v>50</v>
      </c>
      <c r="C5" s="12">
        <v>570</v>
      </c>
    </row>
    <row r="6" spans="1:6" x14ac:dyDescent="0.25">
      <c r="A6" s="2" t="s">
        <v>183</v>
      </c>
      <c r="B6" s="18">
        <v>25</v>
      </c>
      <c r="C6" s="12">
        <v>765</v>
      </c>
    </row>
    <row r="7" spans="1:6" x14ac:dyDescent="0.25">
      <c r="A7" s="2" t="s">
        <v>180</v>
      </c>
      <c r="B7" s="18">
        <v>100</v>
      </c>
      <c r="C7" s="12">
        <v>570</v>
      </c>
    </row>
    <row r="8" spans="1:6" x14ac:dyDescent="0.25">
      <c r="A8" s="2" t="s">
        <v>184</v>
      </c>
      <c r="B8" s="18">
        <v>50</v>
      </c>
      <c r="C8" s="12">
        <v>765</v>
      </c>
    </row>
    <row r="9" spans="1:6" x14ac:dyDescent="0.25">
      <c r="A9" s="2" t="s">
        <v>181</v>
      </c>
      <c r="B9" s="18">
        <v>25</v>
      </c>
      <c r="C9" s="12">
        <v>570</v>
      </c>
    </row>
    <row r="10" spans="1:6" x14ac:dyDescent="0.25">
      <c r="A10" s="2" t="s">
        <v>185</v>
      </c>
      <c r="B10" s="18">
        <v>75</v>
      </c>
      <c r="C10" s="12">
        <v>765</v>
      </c>
    </row>
    <row r="11" spans="1:6" x14ac:dyDescent="0.25">
      <c r="A11" s="2" t="s">
        <v>182</v>
      </c>
      <c r="B11" s="2">
        <v>35</v>
      </c>
      <c r="C11" s="12">
        <v>570</v>
      </c>
    </row>
    <row r="12" spans="1:6" x14ac:dyDescent="0.25">
      <c r="A12" s="2" t="s">
        <v>186</v>
      </c>
      <c r="B12" s="2">
        <v>75</v>
      </c>
      <c r="C12" s="12">
        <v>765</v>
      </c>
    </row>
    <row r="13" spans="1:6" x14ac:dyDescent="0.25">
      <c r="A13" s="2"/>
      <c r="B13" s="2"/>
      <c r="C13" s="7"/>
    </row>
    <row r="14" spans="1:6" x14ac:dyDescent="0.25">
      <c r="A14" s="2"/>
      <c r="B14" s="2"/>
      <c r="C14" s="7"/>
    </row>
    <row r="15" spans="1:6" x14ac:dyDescent="0.25">
      <c r="A15" s="2"/>
      <c r="B15" s="2"/>
      <c r="C15" s="7"/>
    </row>
    <row r="16" spans="1:6" x14ac:dyDescent="0.25">
      <c r="A16" s="2"/>
      <c r="B16" s="2"/>
      <c r="C16" s="7"/>
    </row>
    <row r="17" spans="1:3" x14ac:dyDescent="0.25">
      <c r="A17" s="2"/>
      <c r="B17" s="2"/>
      <c r="C17" s="7"/>
    </row>
    <row r="18" spans="1:3" x14ac:dyDescent="0.25">
      <c r="A18" s="2"/>
      <c r="B18" s="2"/>
      <c r="C18" s="7"/>
    </row>
    <row r="19" spans="1:3" x14ac:dyDescent="0.25">
      <c r="A19" s="2"/>
      <c r="B19" s="2"/>
      <c r="C19" s="7"/>
    </row>
    <row r="20" spans="1:3" x14ac:dyDescent="0.25">
      <c r="A20" s="2"/>
      <c r="B20" s="2"/>
      <c r="C20" s="7"/>
    </row>
    <row r="21" spans="1:3" x14ac:dyDescent="0.25">
      <c r="A21" s="2"/>
      <c r="B21" s="2"/>
      <c r="C21" s="7"/>
    </row>
    <row r="22" spans="1:3" x14ac:dyDescent="0.25">
      <c r="A22" s="2"/>
      <c r="B22" s="2"/>
      <c r="C22" s="7"/>
    </row>
    <row r="23" spans="1:3" x14ac:dyDescent="0.25">
      <c r="A23" s="2"/>
      <c r="B23" s="2"/>
      <c r="C23" s="7"/>
    </row>
    <row r="24" spans="1:3" x14ac:dyDescent="0.25">
      <c r="A24" s="2"/>
      <c r="B24" s="2"/>
      <c r="C24" s="7"/>
    </row>
    <row r="25" spans="1:3" x14ac:dyDescent="0.25">
      <c r="A25" s="2"/>
      <c r="B25" s="2"/>
      <c r="C25" s="7"/>
    </row>
    <row r="26" spans="1:3" x14ac:dyDescent="0.25">
      <c r="A26" s="2"/>
      <c r="B26" s="2"/>
      <c r="C26" s="7"/>
    </row>
    <row r="27" spans="1:3" x14ac:dyDescent="0.25">
      <c r="A27" s="2"/>
      <c r="B27" s="2"/>
      <c r="C27" s="7"/>
    </row>
    <row r="28" spans="1:3" x14ac:dyDescent="0.25">
      <c r="A28" s="2"/>
      <c r="B28" s="2"/>
      <c r="C28" s="7"/>
    </row>
    <row r="29" spans="1:3" x14ac:dyDescent="0.25">
      <c r="A29" s="2"/>
      <c r="B29" s="2"/>
      <c r="C29" s="7"/>
    </row>
    <row r="30" spans="1:3" x14ac:dyDescent="0.25">
      <c r="A30" s="2"/>
      <c r="B30" s="2"/>
      <c r="C30" s="7"/>
    </row>
    <row r="31" spans="1:3" x14ac:dyDescent="0.25">
      <c r="A31" s="2"/>
      <c r="B31" s="2"/>
      <c r="C31" s="7"/>
    </row>
    <row r="32" spans="1:3" x14ac:dyDescent="0.25">
      <c r="A32" s="2"/>
      <c r="B32" s="2"/>
      <c r="C32" s="7"/>
    </row>
    <row r="33" spans="1:3" x14ac:dyDescent="0.25">
      <c r="A33" s="2"/>
      <c r="B33" s="2"/>
      <c r="C33" s="7"/>
    </row>
    <row r="34" spans="1:3" x14ac:dyDescent="0.25">
      <c r="A34" s="2"/>
      <c r="B34" s="2"/>
      <c r="C34" s="7"/>
    </row>
    <row r="35" spans="1:3" x14ac:dyDescent="0.25">
      <c r="A35" s="2"/>
      <c r="B35" s="2"/>
      <c r="C35" s="7"/>
    </row>
    <row r="36" spans="1:3" x14ac:dyDescent="0.25">
      <c r="A36" s="2"/>
      <c r="B36" s="2"/>
      <c r="C36" s="7"/>
    </row>
    <row r="37" spans="1:3" x14ac:dyDescent="0.25">
      <c r="A37" s="2"/>
      <c r="B37" s="2"/>
      <c r="C37" s="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workbookViewId="0"/>
  </sheetViews>
  <sheetFormatPr defaultRowHeight="15" x14ac:dyDescent="0.25"/>
  <sheetData>
    <row r="3" spans="1:9" x14ac:dyDescent="0.25">
      <c r="A3" s="29" t="s">
        <v>43</v>
      </c>
    </row>
    <row r="5" spans="1:9" x14ac:dyDescent="0.25">
      <c r="A5" s="26" t="s">
        <v>40</v>
      </c>
      <c r="B5" s="170">
        <v>1</v>
      </c>
      <c r="C5" s="24">
        <v>1</v>
      </c>
      <c r="E5" s="171"/>
      <c r="F5" s="172"/>
      <c r="G5" s="27"/>
      <c r="I5" s="177" t="s">
        <v>42</v>
      </c>
    </row>
    <row r="6" spans="1:9" x14ac:dyDescent="0.25">
      <c r="A6" s="22" t="s">
        <v>41</v>
      </c>
      <c r="B6" s="170"/>
      <c r="C6" s="19">
        <v>4</v>
      </c>
      <c r="E6" s="173"/>
      <c r="F6" s="174"/>
      <c r="G6" s="27"/>
      <c r="I6" s="178"/>
    </row>
    <row r="7" spans="1:9" x14ac:dyDescent="0.25">
      <c r="A7" s="23" t="s">
        <v>27</v>
      </c>
      <c r="B7" s="159"/>
      <c r="C7" s="19">
        <v>3</v>
      </c>
      <c r="E7" s="175"/>
      <c r="F7" s="176"/>
      <c r="G7" s="28"/>
      <c r="I7" s="178"/>
    </row>
  </sheetData>
  <mergeCells count="3">
    <mergeCell ref="B5:B7"/>
    <mergeCell ref="E5:F7"/>
    <mergeCell ref="I5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9" sqref="C9"/>
    </sheetView>
  </sheetViews>
  <sheetFormatPr defaultRowHeight="15" x14ac:dyDescent="0.25"/>
  <cols>
    <col min="3" max="3" width="9.140625" style="8"/>
    <col min="7" max="7" width="9.140625" style="8"/>
  </cols>
  <sheetData>
    <row r="1" spans="1:9" x14ac:dyDescent="0.25">
      <c r="B1" t="s">
        <v>325</v>
      </c>
      <c r="C1" s="8" t="s">
        <v>327</v>
      </c>
      <c r="D1" t="s">
        <v>326</v>
      </c>
    </row>
    <row r="2" spans="1:9" x14ac:dyDescent="0.25">
      <c r="B2" t="s">
        <v>328</v>
      </c>
      <c r="C2" s="8" t="s">
        <v>329</v>
      </c>
      <c r="D2" s="179">
        <v>45168</v>
      </c>
    </row>
    <row r="3" spans="1:9" x14ac:dyDescent="0.25">
      <c r="A3" t="s">
        <v>330</v>
      </c>
      <c r="B3" t="s">
        <v>331</v>
      </c>
      <c r="C3" s="8" t="s">
        <v>332</v>
      </c>
      <c r="D3" t="s">
        <v>333</v>
      </c>
      <c r="E3" t="s">
        <v>335</v>
      </c>
      <c r="F3" t="s">
        <v>331</v>
      </c>
      <c r="G3" s="8" t="s">
        <v>332</v>
      </c>
      <c r="H3" t="s">
        <v>333</v>
      </c>
      <c r="I3" t="s">
        <v>335</v>
      </c>
    </row>
    <row r="5" spans="1:9" x14ac:dyDescent="0.25">
      <c r="A5">
        <v>129</v>
      </c>
      <c r="B5" t="s">
        <v>334</v>
      </c>
      <c r="C5" s="8">
        <v>19.399999999999999</v>
      </c>
      <c r="D5">
        <v>1.59</v>
      </c>
      <c r="E5">
        <v>0.49</v>
      </c>
      <c r="F5" t="s">
        <v>336</v>
      </c>
      <c r="G5" s="8">
        <v>84.8</v>
      </c>
      <c r="H5">
        <v>1.98</v>
      </c>
      <c r="I5">
        <v>2.11</v>
      </c>
    </row>
    <row r="6" spans="1:9" x14ac:dyDescent="0.25">
      <c r="A6">
        <v>139</v>
      </c>
      <c r="B6" t="s">
        <v>334</v>
      </c>
      <c r="C6" s="8">
        <v>14.9</v>
      </c>
      <c r="D6">
        <v>1.49</v>
      </c>
      <c r="E6">
        <v>0.37</v>
      </c>
      <c r="F6" t="s">
        <v>336</v>
      </c>
      <c r="G6" s="8">
        <v>43.6</v>
      </c>
      <c r="H6">
        <v>1.91</v>
      </c>
      <c r="I6">
        <v>1.0900000000000001</v>
      </c>
    </row>
    <row r="7" spans="1:9" x14ac:dyDescent="0.25">
      <c r="A7">
        <v>144</v>
      </c>
      <c r="B7" t="s">
        <v>334</v>
      </c>
      <c r="C7" s="8">
        <v>26.7</v>
      </c>
      <c r="D7">
        <v>1.48</v>
      </c>
      <c r="E7">
        <v>0.67</v>
      </c>
    </row>
    <row r="8" spans="1:9" x14ac:dyDescent="0.25">
      <c r="A8">
        <v>145</v>
      </c>
      <c r="B8" t="s">
        <v>334</v>
      </c>
      <c r="C8" s="8">
        <v>25.6</v>
      </c>
      <c r="D8">
        <v>1.5</v>
      </c>
      <c r="E8">
        <v>0.64</v>
      </c>
    </row>
    <row r="9" spans="1:9" x14ac:dyDescent="0.25">
      <c r="A9">
        <v>148</v>
      </c>
      <c r="B9" t="s">
        <v>334</v>
      </c>
      <c r="C9" s="8">
        <v>52</v>
      </c>
      <c r="D9">
        <v>1.5</v>
      </c>
      <c r="E9">
        <v>1.3</v>
      </c>
      <c r="F9" t="s">
        <v>336</v>
      </c>
      <c r="G9" s="8">
        <v>46.8</v>
      </c>
      <c r="H9">
        <v>1.92</v>
      </c>
      <c r="I9">
        <v>1.17</v>
      </c>
    </row>
    <row r="10" spans="1:9" x14ac:dyDescent="0.25">
      <c r="A10">
        <v>154</v>
      </c>
      <c r="B10" t="s">
        <v>334</v>
      </c>
      <c r="C10" s="8">
        <v>39.299999999999997</v>
      </c>
      <c r="D10">
        <v>1.47</v>
      </c>
      <c r="E10">
        <v>0.98</v>
      </c>
      <c r="F10" t="s">
        <v>336</v>
      </c>
      <c r="G10" s="8">
        <v>76.099999999999994</v>
      </c>
      <c r="H10">
        <v>1.95</v>
      </c>
      <c r="I10">
        <v>1.91</v>
      </c>
    </row>
    <row r="11" spans="1:9" x14ac:dyDescent="0.25">
      <c r="A11">
        <v>155</v>
      </c>
      <c r="B11" t="s">
        <v>334</v>
      </c>
      <c r="C11" s="8">
        <v>27</v>
      </c>
      <c r="D11">
        <v>1.49</v>
      </c>
      <c r="E11">
        <v>0.68</v>
      </c>
    </row>
    <row r="12" spans="1:9" x14ac:dyDescent="0.25">
      <c r="A12">
        <v>157</v>
      </c>
      <c r="B12" t="s">
        <v>334</v>
      </c>
      <c r="C12" s="8">
        <v>47.8</v>
      </c>
      <c r="D12">
        <v>1.49</v>
      </c>
      <c r="E12">
        <v>1.19</v>
      </c>
    </row>
    <row r="13" spans="1:9" x14ac:dyDescent="0.25">
      <c r="A13">
        <v>160</v>
      </c>
      <c r="B13" t="s">
        <v>334</v>
      </c>
      <c r="C13" s="8">
        <v>65.8</v>
      </c>
      <c r="D13">
        <v>1.51</v>
      </c>
      <c r="E13">
        <v>1.64</v>
      </c>
    </row>
    <row r="14" spans="1:9" x14ac:dyDescent="0.25">
      <c r="A14">
        <v>163</v>
      </c>
      <c r="B14" t="s">
        <v>334</v>
      </c>
      <c r="C14" s="8">
        <v>61.4</v>
      </c>
      <c r="D14">
        <v>1.5</v>
      </c>
      <c r="E14">
        <v>1.54</v>
      </c>
    </row>
    <row r="15" spans="1:9" x14ac:dyDescent="0.25">
      <c r="A15">
        <v>164</v>
      </c>
      <c r="B15" t="s">
        <v>334</v>
      </c>
      <c r="C15" s="8">
        <v>72.099999999999994</v>
      </c>
      <c r="D15">
        <v>1.49</v>
      </c>
      <c r="E15">
        <v>1.8</v>
      </c>
    </row>
    <row r="16" spans="1:9" x14ac:dyDescent="0.25">
      <c r="A16">
        <v>172</v>
      </c>
      <c r="B16" t="s">
        <v>334</v>
      </c>
      <c r="C16" s="8">
        <v>51.9</v>
      </c>
      <c r="D16">
        <v>1.49</v>
      </c>
      <c r="E16">
        <v>1.3</v>
      </c>
      <c r="F16" t="s">
        <v>336</v>
      </c>
      <c r="G16" s="8">
        <v>41.5</v>
      </c>
      <c r="H16">
        <v>1.74</v>
      </c>
      <c r="I16">
        <v>1.04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14" sqref="C1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340</v>
      </c>
      <c r="B1" t="s">
        <v>342</v>
      </c>
    </row>
    <row r="2" spans="1:2" x14ac:dyDescent="0.25">
      <c r="A2" s="6">
        <v>45168</v>
      </c>
      <c r="B2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2</vt:i4>
      </vt:variant>
    </vt:vector>
  </HeadingPairs>
  <TitlesOfParts>
    <vt:vector size="11" baseType="lpstr">
      <vt:lpstr>БМ</vt:lpstr>
      <vt:lpstr>Протокол</vt:lpstr>
      <vt:lpstr>Плашка</vt:lpstr>
      <vt:lpstr>ПЦР</vt:lpstr>
      <vt:lpstr>Флуоресценция</vt:lpstr>
      <vt:lpstr>ЭФ</vt:lpstr>
      <vt:lpstr>расчеты </vt:lpstr>
      <vt:lpstr>Расчет концентраций НК</vt:lpstr>
      <vt:lpstr>Порядок работ </vt:lpstr>
      <vt:lpstr>Плашка!Область_печати</vt:lpstr>
      <vt:lpstr>Протокол!Область_печати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2023-08-30T10:49:11Z</dcterms:modified>
</cp:coreProperties>
</file>