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sa\Documents\DataBootCamp\"/>
    </mc:Choice>
  </mc:AlternateContent>
  <xr:revisionPtr revIDLastSave="0" documentId="13_ncr:1_{9FEFA8DC-2466-4BD1-8273-20894E67F2D5}" xr6:coauthVersionLast="43" xr6:coauthVersionMax="43" xr10:uidLastSave="{00000000-0000-0000-0000-000000000000}"/>
  <bookViews>
    <workbookView xWindow="-120" yWindow="-120" windowWidth="20730" windowHeight="11160" firstSheet="6" activeTab="6" xr2:uid="{00000000-000D-0000-FFFF-FFFF00000000}"/>
  </bookViews>
  <sheets>
    <sheet name="Data" sheetId="1" r:id="rId1"/>
    <sheet name="State by Category" sheetId="2" r:id="rId2"/>
    <sheet name="State by Sub Category" sheetId="4" r:id="rId3"/>
    <sheet name="State by Month" sheetId="5" r:id="rId4"/>
    <sheet name="Bonus Outcome by Goal" sheetId="7" r:id="rId5"/>
    <sheet name="Summary Statistics" sheetId="10" r:id="rId6"/>
    <sheet name="Data for Summary Statistics" sheetId="8" r:id="rId7"/>
  </sheets>
  <definedNames>
    <definedName name="_xlnm._FilterDatabase" localSheetId="0" hidden="1">Data!$A$1:$T$4118</definedName>
    <definedName name="_xlnm._FilterDatabase" localSheetId="6" hidden="1">'Data for Summary Statistics'!#REF!</definedName>
    <definedName name="_xlchart.v1.0" hidden="1">'Data for Summary Statistics'!$B$2:$B$1531</definedName>
    <definedName name="_xlchart.v1.1" hidden="1">'Data for Summary Statistics'!$A$2:$A$2186</definedName>
    <definedName name="backer_ct">Data!$L$2:$L$4115</definedName>
    <definedName name="fbacker">'Data for Summary Statistics'!#REF!</definedName>
    <definedName name="fbacker2">'Data for Summary Statistics'!$B$2:$B$1531</definedName>
    <definedName name="Goal">Data!$D$2:$D$4115</definedName>
    <definedName name="Kickoffdata">Data!$A$1:$T$4115</definedName>
    <definedName name="sbacker">'Data for Summary Statistics'!#REF!</definedName>
    <definedName name="sbacker2">'Data for Summary Statistics'!$A$2:$A$2186</definedName>
    <definedName name="State">Data!$F$2:$F$4115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7" l="1"/>
  <c r="D3" i="7"/>
  <c r="D4" i="7"/>
  <c r="D5" i="7"/>
  <c r="D6" i="7"/>
  <c r="D7" i="7"/>
  <c r="D8" i="7"/>
  <c r="D9" i="7"/>
  <c r="D10" i="7"/>
  <c r="D11" i="7"/>
  <c r="D12" i="7"/>
  <c r="D13" i="7"/>
  <c r="C2" i="7"/>
  <c r="C3" i="7"/>
  <c r="C4" i="7"/>
  <c r="C5" i="7"/>
  <c r="C6" i="7"/>
  <c r="C7" i="7"/>
  <c r="C8" i="7"/>
  <c r="C9" i="7"/>
  <c r="C10" i="7"/>
  <c r="C11" i="7"/>
  <c r="C12" i="7"/>
  <c r="C13" i="7"/>
  <c r="B12" i="7"/>
  <c r="B11" i="7"/>
  <c r="B10" i="7"/>
  <c r="B9" i="7"/>
  <c r="B8" i="7"/>
  <c r="B7" i="7"/>
  <c r="B6" i="7"/>
  <c r="B5" i="7"/>
  <c r="B4" i="7"/>
  <c r="B3" i="7"/>
  <c r="I8" i="10"/>
  <c r="H8" i="10"/>
  <c r="I7" i="10"/>
  <c r="H7" i="10"/>
  <c r="I6" i="10"/>
  <c r="H6" i="10"/>
  <c r="I5" i="10"/>
  <c r="H5" i="10"/>
  <c r="I4" i="10"/>
  <c r="H4" i="10"/>
  <c r="I3" i="10"/>
  <c r="H3" i="10"/>
  <c r="J2" i="8"/>
  <c r="J3" i="8"/>
  <c r="K3" i="8"/>
  <c r="K2" i="8"/>
  <c r="I3" i="8"/>
  <c r="I2" i="8"/>
  <c r="H3" i="8"/>
  <c r="H2" i="8"/>
  <c r="G3" i="8"/>
  <c r="G2" i="8"/>
  <c r="F3" i="8"/>
  <c r="F2" i="8"/>
  <c r="E3" i="8"/>
  <c r="E2" i="8"/>
  <c r="B2" i="7"/>
  <c r="G11" i="10"/>
  <c r="B13" i="7" l="1"/>
  <c r="E10" i="7"/>
  <c r="F10" i="7" s="1"/>
  <c r="E9" i="7"/>
  <c r="G9" i="7" s="1"/>
  <c r="E7" i="7"/>
  <c r="E6" i="7"/>
  <c r="F6" i="7" s="1"/>
  <c r="E5" i="7"/>
  <c r="G5" i="7" s="1"/>
  <c r="E3" i="7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3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8" i="7" l="1"/>
  <c r="F8" i="7" s="1"/>
  <c r="E12" i="7"/>
  <c r="F12" i="7" s="1"/>
  <c r="E4" i="7"/>
  <c r="H4" i="7" s="1"/>
  <c r="E13" i="7"/>
  <c r="G13" i="7" s="1"/>
  <c r="G7" i="7"/>
  <c r="H3" i="7"/>
  <c r="H10" i="7"/>
  <c r="H6" i="7"/>
  <c r="G3" i="7"/>
  <c r="H7" i="7"/>
  <c r="E11" i="7"/>
  <c r="H11" i="7" s="1"/>
  <c r="E2" i="7"/>
  <c r="G2" i="7" s="1"/>
  <c r="F3" i="7"/>
  <c r="F7" i="7"/>
  <c r="G10" i="7"/>
  <c r="G6" i="7"/>
  <c r="H9" i="7"/>
  <c r="H5" i="7"/>
  <c r="F9" i="7"/>
  <c r="F5" i="7"/>
  <c r="F13" i="7" l="1"/>
  <c r="G8" i="7"/>
  <c r="H12" i="7"/>
  <c r="G12" i="7"/>
  <c r="H8" i="7"/>
  <c r="F4" i="7"/>
  <c r="G4" i="7"/>
  <c r="H13" i="7"/>
  <c r="F11" i="7"/>
  <c r="G11" i="7"/>
  <c r="H2" i="7"/>
  <c r="F2" i="7"/>
</calcChain>
</file>

<file path=xl/sharedStrings.xml><?xml version="1.0" encoding="utf-8"?>
<sst xmlns="http://schemas.openxmlformats.org/spreadsheetml/2006/main" count="33069" uniqueCount="8424">
  <si>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</si>
  <si>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</si>
  <si>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</si>
  <si>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</si>
  <si>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</si>
  <si>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</si>
  <si>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</si>
  <si>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</si>
  <si>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</si>
  <si>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</si>
  <si>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</si>
  <si>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</si>
  <si>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</si>
  <si>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</si>
  <si>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</si>
  <si>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</si>
  <si>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</si>
  <si>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</si>
  <si>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</si>
  <si>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</si>
  <si>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</si>
  <si>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</si>
  <si>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</si>
  <si>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</si>
  <si>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</si>
  <si>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</si>
  <si>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</si>
  <si>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</si>
  <si>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</si>
  <si>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</si>
  <si>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</si>
  <si>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</si>
  <si>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</si>
  <si>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</si>
  <si>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</si>
  <si>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</si>
  <si>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</si>
  <si>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</si>
  <si>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</si>
  <si>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</si>
  <si>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</si>
  <si>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</si>
  <si>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</si>
  <si>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</si>
  <si>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</si>
  <si>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</si>
  <si>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</si>
  <si>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</si>
  <si>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</si>
  <si>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</si>
  <si>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</si>
  <si>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</si>
  <si>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</si>
  <si>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</si>
  <si>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</si>
  <si>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</si>
  <si>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</si>
  <si>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</si>
  <si>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</si>
  <si>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</si>
  <si>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</si>
  <si>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</si>
  <si>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</si>
  <si>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</si>
  <si>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</si>
  <si>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</si>
  <si>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</si>
  <si>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</si>
  <si>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</si>
  <si>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</si>
  <si>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</si>
  <si>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</si>
  <si>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</si>
  <si>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</si>
  <si>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</si>
  <si>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</si>
  <si>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</si>
  <si>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</si>
  <si>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</si>
  <si>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</si>
  <si>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</si>
  <si>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</si>
  <si>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</si>
  <si>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</si>
  <si>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</si>
  <si>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</si>
  <si>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</si>
  <si>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</si>
  <si>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</si>
  <si>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</si>
  <si>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</si>
  <si>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</si>
  <si>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</si>
  <si>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</si>
  <si>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</si>
  <si>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</si>
  <si>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</si>
  <si>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</si>
  <si>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</si>
  <si>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</si>
  <si>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</si>
  <si>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</si>
  <si>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</si>
  <si>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</si>
  <si>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</si>
  <si>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</si>
  <si>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</si>
  <si>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</si>
  <si>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</si>
  <si>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</si>
  <si>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</si>
  <si>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</si>
  <si>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</si>
  <si>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</si>
  <si>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</si>
  <si>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</si>
  <si>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</si>
  <si>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</si>
  <si>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</si>
  <si>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</si>
  <si>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</si>
  <si>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</si>
  <si>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</si>
  <si>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</si>
  <si>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</si>
  <si>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</si>
  <si>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</si>
  <si>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</si>
  <si>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</si>
  <si>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</si>
  <si>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</si>
  <si>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</si>
  <si>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</si>
  <si>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</si>
  <si>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</si>
  <si>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</si>
  <si>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</si>
  <si>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</si>
  <si>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</si>
  <si>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</si>
  <si>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</si>
  <si>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</si>
  <si>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</si>
  <si>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</si>
  <si>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</si>
  <si>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</si>
  <si>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</si>
  <si>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</si>
  <si>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</si>
  <si>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</si>
  <si>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</si>
  <si>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</si>
  <si>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</si>
  <si>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</si>
  <si>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</si>
  <si>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</si>
  <si>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</si>
  <si>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</si>
  <si>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</si>
  <si>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</si>
  <si>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</si>
  <si>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</si>
  <si>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</si>
  <si>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</si>
  <si>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</si>
  <si>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</si>
  <si>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</si>
  <si>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</si>
  <si>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</si>
  <si>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</si>
  <si>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</si>
  <si>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</si>
  <si>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</si>
  <si>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</si>
  <si>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</si>
  <si>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</si>
  <si>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</si>
  <si>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</si>
  <si>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</si>
  <si>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</si>
  <si>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</si>
  <si>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</si>
  <si>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</si>
  <si>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</si>
  <si>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</si>
  <si>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</si>
  <si>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</si>
  <si>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</si>
  <si>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</si>
  <si>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</si>
  <si>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</si>
  <si>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</si>
  <si>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</si>
  <si>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</si>
  <si>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</si>
  <si>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</si>
  <si>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</si>
  <si>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</si>
  <si>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</si>
  <si>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</si>
  <si>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</si>
  <si>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</si>
  <si>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</si>
  <si>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</si>
  <si>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</si>
  <si>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</si>
  <si>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</si>
  <si>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</si>
  <si>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</si>
  <si>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</si>
  <si>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</si>
  <si>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</si>
  <si>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</si>
  <si>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</si>
  <si>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</si>
  <si>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</si>
  <si>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</si>
  <si>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</si>
  <si>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</si>
  <si>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</si>
  <si>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</si>
  <si>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</si>
  <si>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</si>
  <si>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</si>
  <si>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</si>
  <si>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</si>
  <si>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</si>
  <si>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</si>
  <si>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</si>
  <si>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</si>
  <si>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</si>
  <si>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</si>
  <si>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</si>
  <si>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</si>
  <si>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</si>
  <si>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</si>
  <si>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</si>
  <si>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</si>
  <si>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</si>
  <si>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</si>
  <si>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</si>
  <si>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</si>
  <si>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</si>
  <si>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</si>
  <si>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</si>
  <si>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</si>
  <si>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</si>
  <si>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</si>
  <si>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</si>
  <si>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</si>
  <si>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</si>
  <si>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</si>
  <si>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</si>
  <si>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</si>
  <si>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</si>
  <si>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</si>
  <si>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</si>
  <si>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</si>
  <si>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</si>
  <si>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</si>
  <si>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</si>
  <si>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</si>
  <si>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</si>
  <si>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</si>
  <si>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</si>
  <si>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</si>
  <si>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</si>
  <si>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</si>
  <si>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</si>
  <si>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</si>
  <si>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</si>
  <si>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</si>
  <si>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</si>
  <si>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</si>
  <si>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</si>
  <si>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</si>
  <si>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</si>
  <si>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</si>
  <si>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</si>
  <si>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</si>
  <si>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</si>
  <si>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</si>
  <si>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</si>
  <si>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</si>
  <si>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</si>
  <si>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</si>
  <si>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</si>
  <si>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</si>
  <si>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</si>
  <si>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</si>
  <si>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</si>
  <si>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</si>
  <si>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</si>
  <si>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</si>
  <si>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</si>
  <si>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</si>
  <si>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</si>
  <si>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</si>
  <si>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</si>
  <si>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</si>
  <si>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</si>
  <si>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</si>
  <si>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</si>
  <si>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</si>
  <si>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</si>
  <si>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</si>
  <si>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</si>
  <si>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</si>
  <si>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</si>
  <si>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</si>
  <si>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</si>
  <si>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</si>
  <si>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</si>
  <si>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</si>
  <si>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</si>
  <si>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</si>
  <si>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</si>
  <si>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</si>
  <si>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</si>
  <si>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</si>
  <si>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</si>
  <si>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</si>
  <si>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</si>
  <si>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</si>
  <si>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</si>
  <si>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</si>
  <si>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</si>
  <si>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</si>
  <si>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</si>
  <si>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</si>
  <si>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</si>
  <si>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</si>
  <si>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</si>
  <si>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</si>
  <si>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</si>
  <si>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</si>
  <si>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</si>
  <si>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</si>
  <si>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</si>
  <si>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</si>
  <si>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</si>
  <si>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</si>
  <si>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</si>
  <si>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</si>
  <si>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</si>
  <si>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</si>
  <si>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</si>
  <si>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</si>
  <si>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</si>
  <si>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</si>
  <si>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</si>
  <si>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</si>
  <si>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</si>
  <si>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</si>
  <si>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</si>
  <si>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</si>
  <si>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</si>
  <si>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</si>
  <si>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</si>
  <si>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</si>
  <si>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</si>
  <si>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</si>
  <si>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</si>
  <si>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</si>
  <si>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</si>
  <si>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</si>
  <si>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</si>
  <si>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</si>
  <si>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</si>
  <si>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</si>
  <si>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</si>
  <si>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</si>
  <si>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</si>
  <si>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</si>
  <si>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</si>
  <si>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</si>
  <si>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</si>
  <si>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</si>
  <si>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</si>
  <si>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</si>
  <si>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</si>
  <si>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</si>
  <si>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</si>
  <si>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</si>
  <si>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</si>
  <si>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</si>
  <si>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</si>
  <si>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</si>
  <si>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</si>
  <si>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</si>
  <si>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</si>
  <si>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</si>
  <si>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</si>
  <si>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</si>
  <si>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</si>
  <si>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</si>
  <si>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</si>
  <si>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</si>
  <si>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</si>
  <si>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</si>
  <si>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</si>
  <si>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</si>
  <si>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</si>
  <si>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</si>
  <si>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</si>
  <si>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</si>
  <si>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</si>
  <si>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</si>
  <si>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</si>
  <si>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</si>
  <si>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</si>
  <si>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</si>
  <si>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</si>
  <si>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</si>
  <si>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</si>
  <si>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</si>
  <si>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</si>
  <si>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</si>
  <si>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</si>
  <si>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</si>
  <si>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</si>
  <si>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</si>
  <si>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</si>
  <si>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</si>
  <si>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</si>
  <si>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</si>
  <si>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</si>
  <si>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</si>
  <si>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</si>
  <si>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</si>
  <si>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</si>
  <si>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</si>
  <si>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</si>
  <si>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</si>
  <si>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</si>
  <si>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</si>
  <si>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</si>
  <si>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</si>
  <si>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</si>
  <si>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</si>
  <si>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</si>
  <si>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</si>
  <si>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</si>
  <si>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</si>
  <si>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</si>
  <si>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</si>
  <si>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</si>
  <si>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</si>
  <si>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</si>
  <si>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</si>
  <si>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</si>
  <si>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</si>
  <si>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</si>
  <si>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</si>
  <si>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</si>
  <si>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</si>
  <si>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</si>
  <si>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</si>
  <si>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</si>
  <si>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</si>
  <si>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</si>
  <si>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</si>
  <si>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</si>
  <si>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</si>
  <si>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</si>
  <si>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</si>
  <si>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</si>
  <si>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</si>
  <si>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</si>
  <si>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</si>
  <si>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</si>
  <si>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</si>
  <si>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</si>
  <si>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</si>
  <si>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</si>
  <si>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</si>
  <si>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</si>
  <si>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</si>
  <si>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</si>
  <si>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</si>
  <si>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</si>
  <si>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</si>
  <si>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</si>
  <si>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</si>
  <si>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</si>
  <si>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</si>
  <si>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</si>
  <si>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</si>
  <si>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</si>
  <si>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</si>
  <si>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</si>
  <si>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</si>
  <si>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</si>
  <si>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</si>
  <si>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</si>
  <si>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</si>
  <si>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</si>
  <si>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</si>
  <si>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</si>
  <si>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</si>
  <si>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</si>
  <si>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</si>
  <si>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</si>
  <si>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</si>
  <si>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</si>
  <si>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</si>
  <si>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</si>
  <si>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</si>
  <si>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</si>
  <si>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</si>
  <si>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</si>
  <si>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</si>
  <si>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</si>
  <si>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</si>
  <si>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</si>
  <si>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</si>
  <si>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</si>
  <si>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</si>
  <si>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</si>
  <si>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</si>
  <si>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</si>
  <si>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</si>
  <si>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</si>
  <si>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</si>
  <si>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</si>
  <si>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</si>
  <si>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</si>
  <si>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</si>
  <si>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</si>
  <si>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</si>
  <si>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</si>
  <si>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</si>
  <si>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</si>
  <si>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</si>
  <si>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</si>
  <si>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</si>
  <si>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</si>
  <si>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</si>
  <si>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</si>
  <si>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</si>
  <si>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</si>
  <si>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</si>
  <si>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</si>
  <si>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</si>
  <si>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</si>
  <si>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</si>
  <si>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</si>
  <si>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</si>
  <si>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</si>
  <si>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</si>
  <si>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</si>
  <si>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</si>
  <si>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</si>
  <si>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</si>
  <si>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</si>
  <si>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</si>
  <si>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</si>
  <si>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</si>
  <si>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</si>
  <si>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</si>
  <si>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</si>
  <si>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</si>
  <si>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</si>
  <si>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</si>
  <si>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</si>
  <si>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</si>
  <si>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</si>
  <si>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</si>
  <si>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</si>
  <si>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</si>
  <si>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</si>
  <si>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</si>
  <si>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</si>
  <si>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</si>
  <si>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</si>
  <si>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</si>
  <si>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</si>
  <si>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</si>
  <si>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</si>
  <si>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</si>
  <si>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</si>
  <si>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</si>
  <si>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</si>
  <si>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</si>
  <si>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</si>
  <si>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</si>
  <si>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</si>
  <si>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</si>
  <si>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</si>
  <si>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</si>
  <si>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</si>
  <si>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</si>
  <si>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</si>
  <si>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</si>
  <si>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</si>
  <si>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</si>
  <si>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</si>
  <si>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</si>
  <si>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</si>
  <si>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</si>
  <si>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</si>
  <si>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</si>
  <si>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</si>
  <si>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</si>
  <si>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</si>
  <si>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</si>
  <si>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</si>
  <si>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</si>
  <si>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</si>
  <si>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</si>
  <si>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</si>
  <si>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</si>
  <si>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</si>
  <si>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</si>
  <si>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</si>
  <si>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</si>
  <si>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</si>
  <si>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</si>
  <si>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</si>
  <si>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</si>
  <si>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</si>
  <si>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</si>
  <si>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</si>
  <si>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</si>
  <si>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</si>
  <si>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</si>
  <si>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</si>
  <si>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</si>
  <si>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</si>
  <si>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</si>
  <si>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</si>
  <si>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</si>
  <si>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</si>
  <si>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</si>
  <si>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</si>
  <si>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</si>
  <si>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</si>
  <si>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</si>
  <si>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</si>
  <si>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</si>
  <si>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</si>
  <si>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</si>
  <si>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</si>
  <si>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</si>
  <si>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</si>
  <si>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</si>
  <si>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</si>
  <si>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</si>
  <si>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</si>
  <si>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</si>
  <si>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</si>
  <si>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</si>
  <si>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</si>
  <si>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</si>
  <si>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</si>
  <si>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</si>
  <si>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</si>
  <si>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</si>
  <si>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</si>
  <si>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</si>
  <si>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</si>
  <si>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</si>
  <si>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</si>
  <si>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</si>
  <si>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</si>
  <si>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</si>
  <si>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</si>
  <si>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</si>
  <si>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</si>
  <si>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</si>
  <si>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</si>
  <si>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</si>
  <si>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</si>
  <si>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</si>
  <si>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</si>
  <si>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</si>
  <si>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</si>
  <si>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</si>
  <si>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</si>
  <si>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</si>
  <si>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</si>
  <si>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</si>
  <si>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</si>
  <si>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</si>
  <si>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</si>
  <si>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</si>
  <si>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</si>
  <si>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</si>
  <si>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</si>
  <si>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</si>
  <si>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</si>
  <si>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</si>
  <si>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</si>
  <si>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</si>
  <si>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</si>
  <si>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</si>
  <si>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</si>
  <si>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</si>
  <si>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</si>
  <si>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</si>
  <si>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</si>
  <si>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</si>
  <si>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</si>
  <si>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</si>
  <si>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</si>
  <si>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</si>
  <si>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</si>
  <si>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</si>
  <si>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</si>
  <si>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</si>
  <si>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</si>
  <si>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</si>
  <si>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</si>
  <si>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</si>
  <si>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</si>
  <si>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</si>
  <si>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</si>
  <si>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</si>
  <si>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</si>
  <si>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</si>
  <si>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</si>
  <si>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</si>
  <si>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</si>
  <si>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</si>
  <si>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</si>
  <si>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</si>
  <si>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</si>
  <si>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</si>
  <si>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</si>
  <si>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</si>
  <si>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</si>
  <si>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</si>
  <si>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</si>
  <si>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</si>
  <si>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</si>
  <si>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</si>
  <si>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</si>
  <si>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</si>
  <si>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</si>
  <si>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</si>
  <si>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</si>
  <si>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</si>
  <si>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</si>
  <si>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</si>
  <si>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</si>
  <si>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</si>
  <si>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</si>
  <si>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</si>
  <si>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</si>
  <si>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</si>
  <si>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</si>
  <si>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</si>
  <si>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</si>
  <si>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</si>
  <si>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</si>
  <si>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</si>
  <si>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</si>
  <si>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</si>
  <si>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</si>
  <si>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</si>
  <si>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</si>
  <si>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</si>
  <si>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</si>
  <si>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</si>
  <si>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</si>
  <si>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</si>
  <si>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</si>
  <si>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</si>
  <si>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</si>
  <si>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</si>
  <si>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</si>
  <si>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</si>
  <si>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</si>
  <si>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</si>
  <si>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</si>
  <si>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</si>
  <si>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</si>
  <si>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</si>
  <si>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</si>
  <si>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</si>
  <si>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</si>
  <si>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</si>
  <si>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</si>
  <si>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</si>
  <si>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</si>
  <si>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</si>
  <si>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</si>
  <si>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</si>
  <si>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</si>
  <si>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</si>
  <si>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</si>
  <si>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</si>
  <si>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</si>
  <si>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</si>
  <si>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</si>
  <si>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</si>
  <si>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</si>
  <si>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</si>
  <si>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</si>
  <si>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</si>
  <si>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</si>
  <si>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</si>
  <si>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</si>
  <si>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</si>
  <si>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</si>
  <si>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</si>
  <si>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</si>
  <si>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</si>
  <si>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</si>
  <si>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</si>
  <si>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</si>
  <si>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</si>
  <si>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</si>
  <si>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</si>
  <si>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</si>
  <si>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</si>
  <si>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</si>
  <si>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</si>
  <si>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</si>
  <si>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</si>
  <si>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</si>
  <si>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</si>
  <si>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</si>
  <si>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</si>
  <si>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</si>
  <si>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</si>
  <si>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</si>
  <si>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</si>
  <si>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</si>
  <si>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</si>
  <si>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</si>
  <si>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</si>
  <si>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</si>
  <si>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</si>
  <si>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</si>
  <si>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</si>
  <si>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</si>
  <si>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</si>
  <si>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</si>
  <si>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</si>
  <si>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</si>
  <si>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</si>
  <si>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</si>
  <si>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</si>
  <si>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</si>
  <si>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</si>
  <si>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</si>
  <si>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</si>
  <si>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</si>
  <si>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</si>
  <si>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</si>
  <si>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</si>
  <si>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</si>
  <si>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</si>
  <si>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</si>
  <si>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</si>
  <si>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</si>
  <si>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</si>
  <si>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</si>
  <si>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</si>
  <si>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</si>
  <si>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</si>
  <si>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</si>
  <si>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</si>
  <si>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</si>
  <si>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</si>
  <si>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</si>
  <si>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</si>
  <si>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</si>
  <si>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</si>
  <si>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</si>
  <si>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</si>
  <si>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</si>
  <si>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</si>
  <si>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</si>
  <si>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</si>
  <si>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</si>
  <si>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</si>
  <si>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</si>
  <si>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</si>
  <si>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</si>
  <si>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</si>
  <si>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</si>
  <si>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</si>
  <si>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</si>
  <si>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</si>
  <si>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</si>
  <si>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</si>
  <si>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</si>
  <si>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</si>
  <si>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</si>
  <si>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</si>
  <si>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</si>
  <si>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</si>
  <si>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</si>
  <si>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</si>
  <si>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</si>
  <si>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</si>
  <si>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</si>
  <si>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</si>
  <si>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</si>
  <si>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</si>
  <si>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</si>
  <si>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</si>
  <si>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</si>
  <si>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</si>
  <si>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</si>
  <si>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</si>
  <si>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</si>
  <si>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</si>
  <si>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</si>
  <si>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</si>
  <si>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</si>
  <si>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</si>
  <si>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</si>
  <si>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</si>
  <si>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</si>
  <si>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</si>
  <si>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</si>
  <si>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</si>
  <si>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</si>
  <si>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</si>
  <si>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</si>
  <si>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</si>
  <si>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</si>
  <si>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</si>
  <si>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</si>
  <si>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</si>
  <si>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</si>
  <si>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</si>
  <si>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</si>
  <si>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</si>
  <si>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</si>
  <si>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</si>
  <si>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</si>
  <si>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</si>
  <si>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</si>
  <si>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</si>
  <si>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</si>
  <si>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</si>
  <si>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</si>
  <si>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</si>
  <si>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</si>
  <si>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</si>
  <si>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</si>
  <si>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</si>
  <si>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</si>
  <si>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</si>
  <si>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</si>
  <si>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</si>
  <si>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</si>
  <si>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</si>
  <si>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</si>
  <si>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</si>
  <si>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</si>
  <si>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</si>
  <si>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</si>
  <si>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</si>
  <si>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</si>
  <si>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</si>
  <si>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</si>
  <si>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</si>
  <si>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</si>
  <si>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</si>
  <si>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</si>
  <si>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</si>
  <si>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</si>
  <si>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</si>
  <si>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</si>
  <si>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</si>
  <si>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</si>
  <si>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</si>
  <si>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</si>
  <si>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</si>
  <si>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</si>
  <si>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</si>
  <si>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</si>
  <si>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</si>
  <si>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</si>
  <si>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</si>
  <si>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</si>
  <si>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</si>
  <si>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</si>
  <si>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</si>
  <si>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</si>
  <si>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</si>
  <si>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</si>
  <si>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</si>
  <si>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</si>
  <si>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</si>
  <si>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</si>
  <si>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</si>
  <si>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</si>
  <si>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</si>
  <si>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</si>
  <si>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</si>
  <si>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</si>
  <si>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</si>
  <si>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</si>
  <si>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</si>
  <si>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</si>
  <si>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</si>
  <si>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</si>
  <si>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</si>
  <si>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</si>
  <si>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</si>
  <si>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</si>
  <si>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</si>
  <si>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</si>
  <si>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</si>
  <si>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</si>
  <si>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</si>
  <si>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</si>
  <si>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</si>
  <si>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</si>
  <si>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</si>
  <si>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</si>
  <si>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</si>
  <si>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</si>
  <si>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</si>
  <si>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</si>
  <si>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</si>
  <si>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</si>
  <si>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</si>
  <si>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</si>
  <si>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</si>
  <si>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</si>
  <si>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</si>
  <si>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</si>
  <si>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</si>
  <si>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</si>
  <si>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</si>
  <si>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</si>
  <si>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</si>
  <si>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</si>
  <si>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</si>
  <si>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</si>
  <si>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</si>
  <si>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</si>
  <si>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</si>
  <si>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</si>
  <si>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</si>
  <si>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</si>
  <si>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</si>
  <si>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</si>
  <si>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</si>
  <si>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</si>
  <si>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</si>
  <si>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</si>
  <si>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</si>
  <si>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</si>
  <si>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</si>
  <si>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</si>
  <si>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</si>
  <si>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</si>
  <si>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</si>
  <si>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</si>
  <si>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</si>
  <si>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</si>
  <si>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</si>
  <si>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</si>
  <si>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</si>
  <si>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</si>
  <si>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</si>
  <si>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</si>
  <si>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</si>
  <si>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</si>
  <si>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</si>
  <si>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</si>
  <si>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</si>
  <si>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</si>
  <si>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</si>
  <si>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</si>
  <si>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</si>
  <si>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</si>
  <si>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</si>
  <si>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</si>
  <si>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</si>
  <si>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</si>
  <si>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</si>
  <si>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</si>
  <si>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</si>
  <si>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</si>
  <si>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</si>
  <si>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</si>
  <si>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</si>
  <si>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</si>
  <si>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</si>
  <si>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</si>
  <si>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</si>
  <si>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</si>
  <si>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</si>
  <si>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</si>
  <si>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</si>
  <si>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</si>
  <si>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</si>
  <si>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</si>
  <si>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</si>
  <si>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</si>
  <si>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</si>
  <si>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</si>
  <si>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</si>
  <si>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</si>
  <si>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</si>
  <si>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</si>
  <si>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</si>
  <si>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</si>
  <si>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</si>
  <si>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</si>
  <si>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</si>
  <si>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</si>
  <si>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</si>
  <si>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</si>
  <si>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</si>
  <si>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</si>
  <si>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</si>
  <si>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</si>
  <si>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</si>
  <si>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</si>
  <si>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</si>
  <si>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</si>
  <si>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</si>
  <si>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</si>
  <si>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</si>
  <si>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</si>
  <si>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</si>
  <si>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</si>
  <si>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</si>
  <si>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</si>
  <si>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</si>
  <si>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</si>
  <si>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</si>
  <si>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</si>
  <si>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</si>
  <si>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</si>
  <si>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</si>
  <si>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</si>
  <si>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</si>
  <si>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</si>
  <si>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</si>
  <si>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</si>
  <si>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</si>
  <si>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</si>
  <si>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</si>
  <si>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</si>
  <si>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</si>
  <si>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</si>
  <si>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</si>
  <si>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</si>
  <si>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</si>
  <si>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</si>
  <si>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</si>
  <si>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</si>
  <si>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</si>
  <si>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</si>
  <si>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</si>
  <si>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</si>
  <si>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</si>
  <si>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</si>
  <si>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</si>
  <si>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</si>
  <si>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</si>
  <si>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</si>
  <si>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</si>
  <si>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</si>
  <si>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</si>
  <si>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</si>
  <si>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</si>
  <si>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</si>
  <si>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</si>
  <si>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</si>
  <si>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</si>
  <si>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</si>
  <si>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</si>
  <si>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</si>
  <si>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</si>
  <si>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</si>
  <si>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</si>
  <si>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</si>
  <si>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</si>
  <si>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</si>
  <si>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</si>
  <si>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</si>
  <si>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</si>
  <si>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</si>
  <si>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</si>
  <si>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</si>
  <si>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</si>
  <si>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</si>
  <si>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</si>
  <si>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</si>
  <si>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</si>
  <si>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</si>
  <si>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</si>
  <si>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</si>
  <si>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</si>
  <si>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</si>
  <si>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</si>
  <si>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</si>
  <si>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</si>
  <si>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</si>
  <si>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</si>
  <si>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</si>
  <si>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</si>
  <si>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</si>
  <si>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</si>
  <si>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</si>
  <si>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</si>
  <si>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</si>
  <si>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</si>
  <si>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</si>
  <si>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</si>
  <si>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</si>
  <si>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</si>
  <si>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</si>
  <si>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</si>
  <si>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</si>
  <si>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</si>
  <si>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</si>
  <si>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</si>
  <si>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</si>
  <si>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</si>
  <si>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</si>
  <si>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</si>
  <si>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</si>
  <si>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</si>
  <si>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</si>
  <si>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</si>
  <si>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</si>
  <si>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</si>
  <si>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</si>
  <si>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</si>
  <si>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</si>
  <si>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</si>
  <si>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</si>
  <si>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</si>
  <si>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</si>
  <si>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</si>
  <si>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</si>
  <si>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</si>
  <si>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</si>
  <si>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</si>
  <si>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</si>
  <si>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</si>
  <si>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</si>
  <si>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</si>
  <si>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</si>
  <si>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</si>
  <si>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</si>
  <si>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</si>
  <si>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</si>
  <si>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</si>
  <si>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</si>
  <si>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</si>
  <si>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</si>
  <si>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</si>
  <si>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</si>
  <si>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</si>
  <si>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</si>
  <si>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</si>
  <si>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</si>
  <si>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</si>
  <si>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</si>
  <si>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</si>
  <si>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</si>
  <si>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</si>
  <si>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</si>
  <si>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</si>
  <si>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</si>
  <si>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</si>
  <si>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</si>
  <si>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</si>
  <si>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</si>
  <si>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</si>
  <si>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</si>
  <si>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</si>
  <si>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</si>
  <si>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</si>
  <si>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</si>
  <si>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</si>
  <si>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</si>
  <si>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</si>
  <si>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</si>
  <si>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</si>
  <si>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</si>
  <si>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</si>
  <si>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</si>
  <si>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</si>
  <si>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</si>
  <si>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</si>
  <si>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</si>
  <si>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</si>
  <si>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</si>
  <si>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</si>
  <si>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</si>
  <si>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</si>
  <si>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</si>
  <si>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</si>
  <si>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</si>
  <si>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</si>
  <si>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</si>
  <si>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</si>
  <si>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</si>
  <si>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</si>
  <si>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</si>
  <si>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</si>
  <si>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</si>
  <si>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</si>
  <si>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</si>
  <si>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</si>
  <si>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</si>
  <si>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</si>
  <si>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</si>
  <si>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</si>
  <si>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</si>
  <si>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</si>
  <si>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</si>
  <si>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</si>
  <si>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</si>
  <si>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</si>
  <si>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</si>
  <si>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</si>
  <si>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</si>
  <si>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</si>
  <si>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</si>
  <si>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</si>
  <si>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</si>
  <si>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</si>
  <si>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</si>
  <si>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</si>
  <si>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</si>
  <si>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</si>
  <si>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</si>
  <si>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</si>
  <si>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</si>
  <si>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</si>
  <si>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</si>
  <si>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</si>
  <si>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</si>
  <si>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</si>
  <si>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</si>
  <si>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</si>
  <si>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</si>
  <si>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</si>
  <si>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</si>
  <si>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</si>
  <si>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</si>
  <si>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</si>
  <si>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</si>
  <si>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</si>
  <si>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</si>
  <si>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</si>
  <si>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</si>
  <si>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</si>
  <si>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</si>
  <si>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</si>
  <si>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</si>
  <si>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</si>
  <si>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</si>
  <si>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</si>
  <si>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</si>
  <si>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</si>
  <si>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</si>
  <si>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</si>
  <si>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</si>
  <si>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</si>
  <si>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</si>
  <si>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</si>
  <si>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</si>
  <si>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</si>
  <si>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</si>
  <si>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</si>
  <si>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</si>
  <si>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</si>
  <si>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</si>
  <si>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</si>
  <si>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</si>
  <si>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</si>
  <si>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</si>
  <si>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</si>
  <si>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</si>
  <si>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</si>
  <si>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</si>
  <si>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</si>
  <si>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</si>
  <si>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</si>
  <si>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</si>
  <si>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</si>
  <si>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</si>
  <si>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</si>
  <si>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</si>
  <si>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</si>
  <si>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</si>
  <si>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</si>
  <si>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</si>
  <si>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</si>
  <si>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</si>
  <si>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</si>
  <si>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</si>
  <si>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</si>
  <si>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</si>
  <si>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</si>
  <si>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</si>
  <si>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</si>
  <si>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</si>
  <si>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</si>
  <si>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</si>
  <si>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</si>
  <si>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</si>
  <si>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</si>
  <si>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</si>
  <si>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</si>
  <si>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</si>
  <si>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</si>
  <si>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</si>
  <si>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</si>
  <si>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</si>
  <si>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</si>
  <si>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</si>
  <si>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</si>
  <si>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</si>
  <si>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</si>
  <si>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</si>
  <si>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</si>
  <si>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</si>
  <si>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</si>
  <si>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</si>
  <si>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</si>
  <si>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</si>
  <si>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</si>
  <si>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</si>
  <si>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</si>
  <si>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</si>
  <si>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</si>
  <si>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</si>
  <si>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</si>
  <si>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</si>
  <si>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</si>
  <si>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</si>
  <si>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</si>
  <si>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</si>
  <si>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</si>
  <si>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</si>
  <si>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</si>
  <si>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</si>
  <si>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</si>
  <si>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</si>
  <si>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</si>
  <si>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</si>
  <si>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</si>
  <si>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</si>
  <si>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</si>
  <si>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</si>
  <si>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</si>
  <si>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</si>
  <si>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</si>
  <si>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</si>
  <si>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</si>
  <si>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</si>
  <si>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</si>
  <si>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</si>
  <si>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</si>
  <si>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</si>
  <si>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</si>
  <si>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</si>
  <si>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</si>
  <si>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</si>
  <si>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</si>
  <si>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</si>
  <si>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</si>
  <si>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</si>
  <si>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</si>
  <si>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</si>
  <si>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</si>
  <si>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</si>
  <si>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</si>
  <si>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</si>
  <si>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</si>
  <si>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</si>
  <si>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</si>
  <si>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</si>
  <si>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</si>
  <si>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</si>
  <si>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</si>
  <si>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</si>
  <si>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</si>
  <si>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</si>
  <si>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</si>
  <si>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</si>
  <si>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</si>
  <si>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</si>
  <si>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</si>
  <si>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</si>
  <si>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</si>
  <si>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</si>
  <si>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</si>
  <si>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</si>
  <si>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</si>
  <si>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</si>
  <si>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</si>
  <si>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</si>
  <si>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</si>
  <si>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</si>
  <si>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</si>
  <si>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</si>
  <si>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</si>
  <si>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</si>
  <si>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</si>
  <si>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</si>
  <si>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</si>
  <si>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</si>
  <si>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</si>
  <si>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</si>
  <si>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</si>
  <si>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</si>
  <si>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</si>
  <si>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</si>
  <si>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</si>
  <si>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</si>
  <si>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</si>
  <si>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</si>
  <si>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</si>
  <si>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</si>
  <si>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</si>
  <si>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</si>
  <si>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</si>
  <si>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</si>
  <si>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</si>
  <si>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</si>
  <si>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</si>
  <si>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</si>
  <si>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</si>
  <si>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</si>
  <si>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</si>
  <si>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</si>
  <si>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</si>
  <si>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</si>
  <si>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</si>
  <si>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</si>
  <si>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</si>
  <si>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</si>
  <si>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</si>
  <si>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</si>
  <si>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</si>
  <si>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</si>
  <si>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</si>
  <si>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</si>
  <si>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</si>
  <si>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</si>
  <si>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</si>
  <si>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</si>
  <si>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</si>
  <si>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</si>
  <si>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</si>
  <si>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</si>
  <si>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</si>
  <si>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</si>
  <si>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</si>
  <si>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</si>
  <si>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</si>
  <si>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</si>
  <si>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</si>
  <si>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</si>
  <si>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</si>
  <si>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</si>
  <si>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</si>
  <si>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</si>
  <si>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</si>
  <si>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</si>
  <si>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</si>
  <si>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</si>
  <si>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</si>
  <si>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</si>
  <si>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</si>
  <si>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</si>
  <si>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</si>
  <si>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</si>
  <si>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</si>
  <si>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</si>
  <si>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</si>
  <si>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</si>
  <si>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</si>
  <si>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</si>
  <si>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</si>
  <si>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</si>
  <si>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</si>
  <si>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</si>
  <si>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</si>
  <si>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</si>
  <si>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</si>
  <si>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</si>
  <si>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</si>
  <si>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</si>
  <si>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</si>
  <si>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</si>
  <si>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</si>
  <si>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</si>
  <si>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</si>
  <si>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</si>
  <si>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</si>
  <si>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</si>
  <si>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</si>
  <si>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</si>
  <si>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</si>
  <si>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</si>
  <si>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</si>
  <si>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</si>
  <si>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</si>
  <si>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</si>
  <si>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</si>
  <si>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</si>
  <si>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</si>
  <si>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</si>
  <si>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</si>
  <si>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</si>
  <si>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</si>
  <si>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</si>
  <si>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</si>
  <si>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</si>
  <si>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</si>
  <si>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</si>
  <si>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</si>
  <si>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</si>
  <si>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</si>
  <si>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</si>
  <si>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</si>
  <si>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</si>
  <si>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</si>
  <si>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</si>
  <si>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</si>
  <si>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</si>
  <si>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</si>
  <si>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</si>
  <si>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</si>
  <si>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</si>
  <si>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</si>
  <si>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</si>
  <si>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</si>
  <si>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</si>
  <si>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</si>
  <si>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</si>
  <si>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</si>
  <si>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</si>
  <si>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</si>
  <si>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</si>
  <si>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</si>
  <si>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</si>
  <si>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</si>
  <si>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</si>
  <si>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</si>
  <si>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</si>
  <si>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</si>
  <si>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</si>
  <si>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</si>
  <si>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</si>
  <si>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</si>
  <si>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</si>
  <si>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</si>
  <si>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</si>
  <si>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</si>
  <si>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</si>
  <si>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</si>
  <si>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</si>
  <si>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</si>
  <si>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</si>
  <si>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</si>
  <si>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</si>
  <si>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</si>
  <si>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</si>
  <si>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</si>
  <si>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</si>
  <si>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</si>
  <si>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</si>
  <si>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</si>
  <si>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</si>
  <si>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</si>
  <si>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</si>
  <si>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</si>
  <si>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</si>
  <si>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</si>
  <si>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</si>
  <si>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</si>
  <si>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</si>
  <si>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</si>
  <si>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</si>
  <si>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</si>
  <si>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</si>
  <si>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</si>
  <si>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</si>
  <si>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</si>
  <si>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</si>
  <si>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</si>
  <si>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</si>
  <si>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</si>
  <si>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</si>
  <si>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</si>
  <si>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</si>
  <si>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</si>
  <si>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</si>
  <si>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</si>
  <si>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</si>
  <si>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</si>
  <si>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</si>
  <si>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</si>
  <si>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</si>
  <si>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</si>
  <si>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</si>
  <si>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</si>
  <si>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</si>
  <si>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</si>
  <si>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</si>
  <si>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</si>
  <si>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</si>
  <si>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</si>
  <si>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</si>
  <si>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</si>
  <si>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</si>
  <si>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</si>
  <si>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</si>
  <si>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</si>
  <si>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</si>
  <si>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</si>
  <si>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</si>
  <si>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</si>
  <si>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</si>
  <si>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</si>
  <si>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</si>
  <si>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</si>
  <si>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</si>
  <si>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</si>
  <si>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</si>
  <si>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</si>
  <si>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</si>
  <si>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</si>
  <si>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</si>
  <si>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</si>
  <si>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</si>
  <si>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</si>
  <si>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</si>
  <si>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</si>
  <si>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</si>
  <si>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</si>
  <si>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</si>
  <si>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</si>
  <si>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</si>
  <si>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</si>
  <si>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</si>
  <si>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</si>
  <si>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</si>
  <si>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</si>
  <si>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</si>
  <si>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</si>
  <si>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</si>
  <si>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</si>
  <si>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</si>
  <si>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</si>
  <si>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</si>
  <si>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</si>
  <si>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</si>
  <si>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</si>
  <si>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</si>
  <si>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</si>
  <si>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</si>
  <si>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</si>
  <si>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</si>
  <si>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</si>
  <si>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</si>
  <si>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</si>
  <si>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</si>
  <si>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</si>
  <si>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</si>
  <si>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</si>
  <si>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</si>
  <si>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</si>
  <si>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</si>
  <si>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</si>
  <si>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</si>
  <si>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</si>
  <si>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</si>
  <si>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</si>
  <si>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</si>
  <si>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</si>
  <si>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</si>
  <si>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</si>
  <si>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</si>
  <si>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</si>
  <si>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</si>
  <si>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</si>
  <si>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</si>
  <si>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</si>
  <si>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</si>
  <si>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</si>
  <si>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</si>
  <si>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</si>
  <si>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</si>
  <si>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</si>
  <si>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</si>
  <si>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</si>
  <si>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</si>
  <si>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</si>
  <si>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</si>
  <si>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</si>
  <si>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</si>
  <si>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</si>
  <si>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</si>
  <si>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</si>
  <si>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</si>
  <si>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</si>
  <si>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</si>
  <si>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</si>
  <si>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</si>
  <si>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</si>
  <si>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</si>
  <si>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</si>
  <si>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</si>
  <si>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</si>
  <si>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</si>
  <si>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</si>
  <si>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</si>
  <si>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</si>
  <si>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</si>
  <si>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</si>
  <si>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</si>
  <si>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</si>
  <si>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</si>
  <si>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</si>
  <si>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</si>
  <si>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</si>
  <si>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</si>
  <si>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</si>
  <si>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</si>
  <si>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</si>
  <si>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</si>
  <si>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</si>
  <si>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</si>
  <si>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</si>
  <si>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</si>
  <si>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</si>
  <si>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</si>
  <si>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</si>
  <si>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</si>
  <si>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</si>
  <si>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</si>
  <si>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</si>
  <si>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</si>
  <si>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</si>
  <si>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</si>
  <si>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</si>
  <si>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</si>
  <si>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</si>
  <si>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</si>
  <si>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</si>
  <si>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</si>
  <si>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</si>
  <si>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</si>
  <si>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</si>
  <si>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</si>
  <si>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</si>
  <si>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</si>
  <si>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</si>
  <si>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</si>
  <si>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</si>
  <si>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</si>
  <si>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</si>
  <si>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</si>
  <si>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</si>
  <si>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</si>
  <si>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</si>
  <si>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</si>
  <si>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</si>
  <si>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</si>
  <si>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</si>
  <si>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</si>
  <si>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</si>
  <si>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</si>
  <si>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</si>
  <si>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</si>
  <si>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</si>
  <si>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</si>
  <si>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</si>
  <si>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</si>
  <si>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</si>
  <si>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</si>
  <si>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</si>
  <si>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</si>
  <si>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</si>
  <si>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</si>
  <si>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</si>
  <si>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</si>
  <si>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</si>
  <si>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</si>
  <si>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</si>
  <si>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</si>
  <si>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</si>
  <si>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</si>
  <si>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</si>
  <si>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</si>
  <si>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</si>
  <si>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</si>
  <si>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</si>
  <si>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</si>
  <si>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</si>
  <si>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</si>
  <si>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</si>
  <si>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</si>
  <si>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</si>
  <si>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</si>
  <si>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</si>
  <si>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</si>
  <si>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</si>
  <si>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</si>
  <si>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</si>
  <si>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</si>
  <si>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</si>
  <si>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</si>
  <si>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</si>
  <si>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</si>
  <si>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</si>
  <si>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</si>
  <si>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</si>
  <si>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</si>
  <si>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</si>
  <si>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</si>
  <si>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</si>
  <si>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</si>
  <si>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</si>
  <si>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</si>
  <si>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</si>
  <si>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</si>
  <si>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</si>
  <si>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</si>
  <si>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</si>
  <si>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</si>
  <si>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</si>
  <si>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</si>
  <si>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</si>
  <si>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</si>
  <si>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</si>
  <si>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</si>
  <si>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</si>
  <si>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</si>
  <si>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</si>
  <si>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</si>
  <si>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</si>
  <si>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</si>
  <si>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</si>
  <si>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</si>
  <si>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</si>
  <si>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</si>
  <si>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</si>
  <si>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</si>
  <si>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</si>
  <si>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</si>
  <si>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</si>
  <si>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</si>
  <si>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</si>
  <si>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</si>
  <si>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</si>
  <si>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</si>
  <si>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</si>
  <si>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</si>
  <si>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</si>
  <si>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</si>
  <si>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</si>
  <si>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</si>
  <si>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</si>
  <si>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</si>
  <si>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</si>
  <si>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</si>
  <si>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</si>
  <si>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</si>
  <si>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</si>
  <si>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</si>
  <si>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</si>
  <si>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</si>
  <si>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</si>
  <si>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</si>
  <si>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</si>
  <si>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</si>
  <si>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</si>
  <si>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</si>
  <si>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</si>
  <si>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</si>
  <si>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</si>
  <si>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</si>
  <si>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</si>
  <si>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</si>
  <si>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</si>
  <si>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</si>
  <si>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</si>
  <si>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</si>
  <si>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</si>
  <si>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</si>
  <si>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</si>
  <si>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</si>
  <si>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</si>
  <si>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</si>
  <si>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</si>
  <si>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</si>
  <si>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</si>
  <si>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</si>
  <si>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</si>
  <si>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</si>
  <si>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</si>
  <si>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</si>
  <si>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</si>
  <si>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</si>
  <si>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</si>
  <si>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</si>
  <si>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</si>
  <si>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</si>
  <si>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</si>
  <si>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</si>
  <si>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</si>
  <si>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</si>
  <si>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</si>
  <si>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</si>
  <si>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</si>
  <si>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</si>
  <si>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</si>
  <si>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</si>
  <si>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</si>
  <si>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</si>
  <si>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</si>
  <si>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</si>
  <si>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</si>
  <si>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</si>
  <si>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</si>
  <si>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</si>
  <si>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</si>
  <si>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</si>
  <si>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</si>
  <si>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</si>
  <si>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</si>
  <si>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</si>
  <si>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</si>
  <si>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</si>
  <si>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</si>
  <si>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</si>
  <si>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</si>
  <si>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</si>
  <si>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</si>
  <si>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</si>
  <si>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</si>
  <si>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</si>
  <si>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</si>
  <si>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</si>
  <si>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</si>
  <si>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</si>
  <si>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</si>
  <si>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</si>
  <si>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</si>
  <si>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</si>
  <si>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</si>
  <si>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</si>
  <si>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</si>
  <si>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</si>
  <si>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</si>
  <si>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</si>
  <si>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</si>
  <si>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</si>
  <si>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</si>
  <si>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</si>
  <si>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</si>
  <si>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</si>
  <si>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</si>
  <si>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</si>
  <si>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</si>
  <si>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</si>
  <si>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</si>
  <si>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</si>
  <si>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</si>
  <si>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</si>
  <si>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</si>
  <si>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</si>
  <si>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</si>
  <si>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</si>
  <si>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</si>
  <si>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</si>
  <si>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</si>
  <si>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</si>
  <si>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</si>
  <si>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</si>
  <si>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</si>
  <si>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</si>
  <si>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</si>
  <si>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</si>
  <si>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</si>
  <si>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</si>
  <si>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</si>
  <si>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</si>
  <si>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</si>
  <si>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</si>
  <si>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</si>
  <si>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</si>
  <si>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</si>
  <si>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</si>
  <si>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</si>
  <si>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</si>
  <si>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</si>
  <si>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</si>
  <si>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</si>
  <si>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</si>
  <si>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</si>
  <si>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</si>
  <si>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</si>
  <si>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</si>
  <si>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</si>
  <si>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</si>
  <si>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</si>
  <si>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</si>
  <si>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</si>
  <si>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</si>
  <si>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</si>
  <si>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</si>
  <si>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</si>
  <si>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</si>
  <si>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</si>
  <si>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</si>
  <si>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</si>
  <si>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</si>
  <si>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</si>
  <si>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</si>
  <si>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</si>
  <si>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</si>
  <si>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</si>
  <si>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</si>
  <si>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</si>
  <si>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</si>
  <si>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</si>
  <si>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</si>
  <si>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</si>
  <si>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</si>
  <si>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</si>
  <si>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</si>
  <si>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</si>
  <si>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</si>
  <si>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</si>
  <si>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</si>
  <si>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</si>
  <si>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</si>
  <si>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</si>
  <si>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</si>
  <si>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</si>
  <si>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</si>
  <si>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</si>
  <si>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</si>
  <si>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</si>
  <si>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</si>
  <si>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</si>
  <si>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</si>
  <si>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</si>
  <si>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</si>
  <si>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</si>
  <si>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</si>
  <si>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</si>
  <si>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</si>
  <si>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</si>
  <si>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</si>
  <si>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</si>
  <si>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</si>
  <si>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</si>
  <si>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</si>
  <si>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</si>
  <si>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</si>
  <si>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</si>
  <si>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</si>
  <si>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</si>
  <si>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</si>
  <si>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</si>
  <si>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</si>
  <si>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</si>
  <si>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</si>
  <si>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</si>
  <si>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</si>
  <si>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</si>
  <si>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</si>
  <si>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</si>
  <si>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</si>
  <si>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</si>
  <si>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</si>
  <si>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</si>
  <si>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</si>
  <si>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</si>
  <si>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</si>
  <si>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</si>
  <si>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</si>
  <si>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</si>
  <si>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</si>
  <si>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</si>
  <si>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</si>
  <si>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</si>
  <si>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</si>
  <si>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</si>
  <si>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</si>
  <si>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</si>
  <si>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</si>
  <si>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</si>
  <si>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</si>
  <si>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</si>
  <si>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</si>
  <si>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</si>
  <si>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</si>
  <si>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</si>
  <si>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</si>
  <si>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</si>
  <si>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</si>
  <si>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</si>
  <si>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</si>
  <si>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</si>
  <si>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</si>
  <si>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</si>
  <si>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</si>
  <si>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</si>
  <si>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</si>
  <si>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</si>
  <si>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</si>
  <si>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</si>
  <si>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</si>
  <si>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</si>
  <si>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</si>
  <si>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</si>
  <si>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</si>
  <si>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</si>
  <si>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</si>
  <si>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</si>
  <si>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</si>
  <si>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</si>
  <si>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</si>
  <si>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</si>
  <si>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</si>
  <si>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</si>
  <si>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</si>
  <si>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</si>
  <si>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</si>
  <si>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</si>
  <si>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</si>
  <si>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</si>
  <si>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</si>
  <si>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</si>
  <si>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</si>
  <si>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</si>
  <si>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</si>
  <si>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</si>
  <si>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</si>
  <si>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</si>
  <si>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</si>
  <si>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</si>
  <si>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</si>
  <si>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</si>
  <si>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</si>
  <si>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</si>
  <si>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</si>
  <si>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</si>
  <si>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</si>
  <si>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</si>
  <si>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</si>
  <si>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</si>
  <si>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</si>
  <si>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</si>
  <si>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</si>
  <si>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</si>
  <si>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</si>
  <si>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</si>
  <si>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</si>
  <si>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</si>
  <si>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</si>
  <si>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</si>
  <si>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</si>
  <si>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</si>
  <si>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</si>
  <si>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</si>
  <si>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</si>
  <si>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</si>
  <si>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</si>
  <si>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</si>
  <si>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</si>
  <si>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</si>
  <si>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</si>
  <si>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</si>
  <si>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</si>
  <si>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</si>
  <si>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</si>
  <si>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</si>
  <si>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</si>
  <si>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</si>
  <si>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</si>
  <si>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</si>
  <si>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</si>
  <si>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</si>
  <si>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</si>
  <si>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</si>
  <si>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</si>
  <si>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</si>
  <si>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</si>
  <si>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</si>
  <si>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</si>
  <si>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</si>
  <si>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</si>
  <si>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</si>
  <si>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</si>
  <si>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</si>
  <si>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</si>
  <si>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</si>
  <si>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</si>
  <si>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</si>
  <si>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</si>
  <si>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</si>
  <si>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</si>
  <si>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</si>
  <si>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</si>
  <si>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</si>
  <si>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</si>
  <si>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</si>
  <si>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</si>
  <si>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</si>
  <si>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</si>
  <si>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</si>
  <si>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</si>
  <si>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</si>
  <si>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</si>
  <si>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</si>
  <si>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</si>
  <si>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</si>
  <si>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</si>
  <si>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</si>
  <si>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</si>
  <si>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</si>
  <si>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</si>
  <si>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</si>
  <si>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</si>
  <si>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</si>
  <si>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</si>
  <si>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</si>
  <si>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</si>
  <si>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</si>
  <si>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</si>
  <si>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</si>
  <si>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</si>
  <si>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</si>
  <si>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</si>
  <si>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</si>
  <si>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</si>
  <si>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</si>
  <si>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</si>
  <si>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</si>
  <si>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</si>
  <si>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</si>
  <si>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</si>
  <si>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</si>
  <si>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</si>
  <si>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</si>
  <si>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</si>
  <si>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</si>
  <si>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</si>
  <si>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</si>
  <si>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</si>
  <si>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</si>
  <si>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</si>
  <si>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</si>
  <si>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</si>
  <si>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</si>
  <si>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</si>
  <si>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</si>
  <si>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</si>
  <si>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</si>
  <si>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</si>
  <si>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</si>
  <si>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</si>
  <si>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</si>
  <si>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</si>
  <si>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</si>
  <si>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</si>
  <si>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</si>
  <si>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</si>
  <si>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</si>
  <si>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</si>
  <si>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</si>
  <si>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</si>
  <si>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</si>
  <si>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</si>
  <si>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</si>
  <si>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</si>
  <si>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</si>
  <si>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</si>
  <si>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</si>
  <si>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</si>
  <si>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</si>
  <si>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</si>
  <si>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</si>
  <si>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</si>
  <si>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</si>
  <si>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</si>
  <si>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</si>
  <si>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</si>
  <si>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</si>
  <si>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</si>
  <si>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</si>
  <si>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</si>
  <si>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</si>
  <si>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</si>
  <si>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</si>
  <si>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</si>
  <si>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</si>
  <si>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</si>
  <si>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</si>
  <si>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</si>
  <si>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</si>
  <si>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</si>
  <si>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</si>
  <si>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</si>
  <si>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</si>
  <si>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</si>
  <si>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</si>
  <si>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</si>
  <si>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</si>
  <si>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</si>
  <si>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</si>
  <si>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</si>
  <si>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</si>
  <si>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</si>
  <si>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</si>
  <si>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</si>
  <si>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</si>
  <si>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</si>
  <si>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</si>
  <si>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</si>
  <si>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</si>
  <si>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</si>
  <si>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</si>
  <si>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</si>
  <si>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</si>
  <si>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</si>
  <si>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</si>
  <si>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</si>
  <si>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</si>
  <si>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</si>
  <si>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</si>
  <si>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</si>
  <si>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</si>
  <si>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</si>
  <si>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</si>
  <si>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</si>
  <si>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</si>
  <si>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</si>
  <si>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</si>
  <si>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</si>
  <si>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</si>
  <si>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</si>
  <si>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</si>
  <si>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</si>
  <si>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</si>
  <si>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</si>
  <si>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</si>
  <si>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</si>
  <si>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</si>
  <si>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</si>
  <si>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</si>
  <si>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</si>
  <si>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</si>
  <si>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</si>
  <si>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</si>
  <si>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</si>
  <si>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</si>
  <si>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</si>
  <si>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</si>
  <si>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</si>
  <si>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</si>
  <si>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</si>
  <si>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</si>
  <si>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</si>
  <si>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</si>
  <si>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</si>
  <si>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</si>
  <si>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</si>
  <si>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</si>
  <si>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</si>
  <si>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</si>
  <si>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</si>
  <si>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</si>
  <si>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</si>
  <si>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</si>
  <si>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</si>
  <si>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</si>
  <si>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</si>
  <si>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</si>
  <si>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</si>
  <si>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</si>
  <si>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</si>
  <si>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</si>
  <si>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</si>
  <si>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</si>
  <si>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</si>
  <si>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</si>
  <si>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</si>
  <si>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</si>
  <si>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</si>
  <si>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</si>
  <si>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</si>
  <si>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</si>
  <si>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</si>
  <si>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</si>
  <si>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</si>
  <si>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</si>
  <si>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</si>
  <si>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</si>
  <si>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</si>
  <si>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</si>
  <si>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</si>
  <si>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</si>
  <si>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</si>
  <si>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</si>
  <si>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</si>
  <si>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</si>
  <si>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</si>
  <si>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</si>
  <si>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</si>
  <si>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</si>
  <si>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</si>
  <si>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</si>
  <si>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</si>
  <si>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</si>
  <si>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</si>
  <si>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</si>
  <si>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</si>
  <si>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</si>
  <si>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</si>
  <si>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</si>
  <si>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</si>
  <si>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</si>
  <si>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</si>
  <si>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</si>
  <si>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</si>
  <si>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</si>
  <si>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</si>
  <si>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</si>
  <si>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</si>
  <si>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</si>
  <si>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</si>
  <si>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</si>
  <si>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</si>
  <si>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</si>
  <si>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</si>
  <si>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</si>
  <si>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</si>
  <si>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</si>
  <si>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</si>
  <si>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</si>
  <si>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</si>
  <si>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</si>
  <si>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</si>
  <si>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</si>
  <si>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</si>
  <si>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</si>
  <si>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</si>
  <si>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</si>
  <si>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</si>
  <si>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</si>
  <si>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</si>
  <si>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</si>
  <si>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</si>
  <si>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</si>
  <si>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</si>
  <si>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</si>
  <si>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</si>
  <si>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</si>
  <si>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</si>
  <si>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</si>
  <si>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</si>
  <si>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</si>
  <si>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</si>
  <si>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</si>
  <si>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</si>
  <si>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</si>
  <si>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</si>
  <si>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</si>
  <si>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</si>
  <si>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</si>
  <si>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</si>
  <si>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</si>
  <si>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</si>
  <si>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</si>
  <si>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</si>
  <si>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</si>
  <si>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</si>
  <si>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</si>
  <si>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</si>
  <si>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</si>
  <si>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</si>
  <si>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</si>
  <si>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</si>
  <si>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</si>
  <si>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</si>
  <si>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</si>
  <si>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</si>
  <si>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</si>
  <si>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</si>
  <si>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</si>
  <si>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</si>
  <si>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</si>
  <si>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</si>
  <si>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</si>
  <si>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</si>
  <si>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</si>
  <si>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</si>
  <si>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</si>
  <si>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</si>
  <si>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</si>
  <si>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</si>
  <si>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</si>
  <si>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</si>
  <si>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</si>
  <si>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</si>
  <si>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</si>
  <si>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</si>
  <si>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</si>
  <si>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</si>
  <si>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</si>
  <si>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</si>
  <si>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</si>
  <si>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</si>
  <si>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</si>
  <si>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</si>
  <si>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</si>
  <si>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</si>
  <si>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</si>
  <si>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</si>
  <si>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</si>
  <si>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</si>
  <si>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</si>
  <si>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</si>
  <si>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</si>
  <si>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</si>
  <si>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</si>
  <si>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</si>
  <si>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</si>
  <si>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</si>
  <si>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</si>
  <si>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</si>
  <si>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</si>
  <si>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</si>
  <si>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</si>
  <si>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</si>
  <si>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</si>
  <si>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</si>
  <si>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</si>
  <si>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</si>
  <si>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</si>
  <si>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</si>
  <si>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</si>
  <si>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</si>
  <si>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</si>
  <si>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</si>
  <si>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</si>
  <si>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</si>
  <si>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</si>
  <si>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</si>
  <si>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</si>
  <si>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</si>
  <si>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</si>
  <si>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</si>
  <si>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</si>
  <si>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</si>
  <si>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</si>
  <si>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</si>
  <si>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</si>
  <si>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</si>
  <si>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</si>
  <si>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</si>
  <si>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</si>
  <si>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</si>
  <si>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</si>
  <si>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</si>
  <si>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</si>
  <si>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</si>
  <si>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</si>
  <si>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</si>
  <si>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</si>
  <si>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</si>
  <si>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</si>
  <si>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</si>
  <si>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</si>
  <si>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</si>
  <si>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</si>
  <si>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</si>
  <si>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</si>
  <si>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</si>
  <si>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</si>
  <si>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</si>
  <si>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</si>
  <si>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</si>
  <si>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</si>
  <si>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</si>
  <si>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</si>
  <si>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</si>
  <si>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</si>
  <si>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</si>
  <si>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</si>
  <si>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</si>
  <si>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</si>
  <si>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</si>
  <si>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</si>
  <si>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</si>
  <si>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</si>
  <si>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</si>
  <si>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</si>
  <si>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</si>
  <si>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</si>
  <si>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</si>
  <si>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</si>
  <si>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</si>
  <si>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</si>
  <si>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</si>
  <si>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</si>
  <si>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</si>
  <si>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</si>
  <si>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</si>
  <si>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</si>
  <si>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</si>
  <si>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</si>
  <si>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</si>
  <si>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</si>
  <si>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</si>
  <si>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</si>
  <si>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</si>
  <si>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</si>
  <si>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</si>
  <si>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</si>
  <si>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</si>
  <si>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</si>
  <si>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</si>
  <si>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</si>
  <si>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</si>
  <si>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</si>
  <si>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</si>
  <si>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</si>
  <si>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</si>
  <si>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</si>
  <si>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</si>
  <si>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</si>
  <si>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</si>
  <si>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</si>
  <si>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</si>
  <si>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</si>
  <si>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</si>
  <si>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</si>
  <si>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</si>
  <si>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</si>
  <si>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</si>
  <si>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</si>
  <si>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</si>
  <si>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</si>
  <si>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</si>
  <si>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</si>
  <si>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</si>
  <si>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</si>
  <si>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</si>
  <si>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</si>
  <si>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</si>
  <si>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</si>
  <si>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</si>
  <si>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</si>
  <si>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</si>
  <si>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</si>
  <si>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</si>
  <si>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</si>
  <si>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</si>
  <si>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</si>
  <si>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</si>
  <si>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</si>
  <si>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</si>
  <si>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</si>
  <si>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</si>
  <si>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</si>
  <si>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</si>
  <si>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</si>
  <si>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</si>
  <si>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</si>
  <si>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</si>
  <si>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</si>
  <si>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</si>
  <si>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</si>
  <si>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</si>
  <si>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</si>
  <si>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</si>
  <si>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</si>
  <si>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</si>
  <si>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</si>
  <si>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</si>
  <si>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</si>
  <si>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</si>
  <si>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</si>
  <si>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</si>
  <si>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</si>
  <si>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</si>
  <si>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</si>
  <si>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</si>
  <si>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</si>
  <si>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</si>
  <si>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</si>
  <si>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</si>
  <si>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</si>
  <si>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</si>
  <si>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</si>
  <si>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</si>
  <si>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</si>
  <si>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</si>
  <si>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</si>
  <si>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</si>
  <si>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</si>
  <si>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</si>
  <si>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</si>
  <si>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</si>
  <si>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</si>
  <si>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</si>
  <si>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</si>
  <si>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</si>
  <si>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</si>
  <si>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</si>
  <si>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</si>
  <si>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</si>
  <si>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</si>
  <si>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</si>
  <si>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</si>
  <si>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</si>
  <si>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</si>
  <si>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</si>
  <si>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</si>
  <si>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</si>
  <si>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</si>
  <si>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</si>
  <si>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</si>
  <si>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</si>
  <si>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</si>
  <si>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</si>
  <si>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</si>
  <si>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</si>
  <si>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</si>
  <si>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</si>
  <si>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</si>
  <si>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</si>
  <si>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</si>
  <si>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</si>
  <si>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</si>
  <si>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</si>
  <si>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</si>
  <si>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</si>
  <si>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</si>
  <si>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</si>
  <si>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</si>
  <si>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</si>
  <si>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</si>
  <si>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</si>
  <si>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</si>
  <si>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</si>
  <si>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</si>
  <si>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</si>
  <si>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</si>
  <si>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</si>
  <si>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</si>
  <si>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</si>
  <si>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</si>
  <si>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</si>
  <si>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</si>
  <si>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</si>
  <si>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</si>
  <si>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</si>
  <si>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</si>
  <si>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</si>
  <si>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</si>
  <si>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</si>
  <si>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</si>
  <si>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</si>
  <si>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</si>
  <si>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</si>
  <si>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</si>
  <si>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</si>
  <si>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</si>
  <si>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</si>
  <si>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</si>
  <si>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</si>
  <si>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</si>
  <si>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</si>
  <si>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</si>
  <si>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</si>
  <si>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</si>
  <si>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</si>
  <si>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</si>
  <si>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</si>
  <si>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</si>
  <si>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</si>
  <si>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</si>
  <si>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</si>
  <si>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</si>
  <si>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</si>
  <si>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</si>
  <si>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</si>
  <si>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</si>
  <si>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</si>
  <si>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</si>
  <si>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</si>
  <si>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</si>
  <si>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</si>
  <si>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</si>
  <si>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</si>
  <si>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</si>
  <si>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</si>
  <si>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</si>
  <si>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</si>
  <si>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</si>
  <si>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</si>
  <si>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</si>
  <si>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</si>
  <si>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</si>
  <si>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</si>
  <si>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</si>
  <si>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</si>
  <si>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</si>
  <si>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</si>
  <si>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</si>
  <si>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</si>
  <si>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</si>
  <si>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</si>
  <si>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</si>
  <si>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</si>
  <si>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</si>
  <si>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</si>
  <si>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</si>
  <si>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</si>
  <si>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</si>
  <si>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</si>
  <si>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</si>
  <si>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</si>
  <si>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</si>
  <si>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</si>
  <si>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</si>
  <si>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</si>
  <si>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</si>
  <si>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</si>
  <si>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</si>
  <si>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</si>
  <si>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</si>
  <si>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</si>
  <si>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</si>
  <si>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</si>
  <si>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</si>
  <si>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</si>
  <si>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</si>
  <si>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</si>
  <si>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</si>
  <si>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</si>
  <si>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</si>
  <si>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</si>
  <si>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</si>
  <si>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</si>
  <si>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</si>
  <si>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</si>
  <si>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</si>
  <si>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</si>
  <si>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</si>
  <si>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</si>
  <si>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</si>
  <si>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</si>
  <si>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</si>
  <si>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</si>
  <si>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</si>
  <si>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</si>
  <si>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</si>
  <si>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</si>
  <si>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</si>
  <si>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</si>
  <si>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</si>
  <si>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</si>
  <si>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</si>
  <si>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</si>
  <si>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</si>
  <si>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</si>
  <si>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</si>
  <si>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</si>
  <si>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</si>
  <si>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</si>
  <si>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</si>
  <si>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</si>
  <si>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</si>
  <si>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</si>
  <si>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</si>
  <si>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</si>
  <si>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</si>
  <si>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</si>
  <si>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</si>
  <si>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</si>
  <si>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</si>
  <si>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</si>
  <si>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</si>
  <si>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</si>
  <si>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</si>
  <si>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</si>
  <si>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</si>
  <si>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</si>
  <si>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</si>
  <si>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</si>
  <si>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</si>
  <si>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</si>
  <si>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</si>
  <si>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</si>
  <si>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</si>
  <si>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</si>
  <si>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</si>
  <si>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</si>
  <si>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</si>
  <si>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</si>
  <si>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</si>
  <si>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</si>
  <si>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</si>
  <si>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</si>
  <si>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</si>
  <si>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</si>
  <si>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</si>
  <si>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</si>
  <si>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</si>
  <si>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</si>
  <si>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</si>
  <si>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</si>
  <si>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</si>
  <si>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</si>
  <si>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</si>
  <si>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</si>
  <si>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</si>
  <si>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</si>
  <si>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</si>
  <si>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</si>
  <si>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</si>
  <si>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</si>
  <si>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</si>
  <si>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</si>
  <si>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</si>
  <si>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</si>
  <si>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</si>
  <si>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</si>
  <si>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</si>
  <si>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</si>
  <si>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</si>
  <si>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</si>
  <si>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</si>
  <si>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</si>
  <si>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</si>
  <si>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</si>
  <si>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</si>
  <si>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</si>
  <si>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</si>
  <si>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</si>
  <si>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</si>
  <si>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</si>
  <si>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</si>
  <si>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</si>
  <si>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</si>
  <si>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</si>
  <si>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</si>
  <si>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</si>
  <si>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</si>
  <si>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</si>
  <si>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</si>
  <si>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</si>
  <si>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</si>
  <si>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</si>
  <si>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</si>
  <si>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</si>
  <si>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</si>
  <si>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</si>
  <si>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</si>
  <si>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</si>
  <si>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</si>
  <si>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</si>
  <si>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</si>
  <si>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</si>
  <si>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</si>
  <si>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</si>
  <si>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</si>
  <si>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</si>
  <si>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</si>
  <si>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</si>
  <si>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</si>
  <si>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</si>
  <si>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</si>
  <si>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</si>
  <si>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</si>
  <si>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</si>
  <si>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</si>
  <si>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</si>
  <si>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</si>
  <si>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</si>
  <si>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</si>
  <si>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</si>
  <si>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</si>
  <si>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</si>
  <si>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</si>
  <si>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</si>
  <si>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</si>
  <si>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</si>
  <si>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</si>
  <si>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</si>
  <si>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</si>
  <si>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</si>
  <si>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</si>
  <si>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</si>
  <si>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</si>
  <si>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</si>
  <si>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</si>
  <si>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</si>
  <si>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</si>
  <si>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</si>
  <si>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</si>
  <si>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</si>
  <si>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</si>
  <si>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</si>
  <si>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</si>
  <si>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</si>
  <si>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</si>
  <si>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</si>
  <si>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</si>
  <si>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</si>
  <si>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</si>
  <si>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</si>
  <si>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</si>
  <si>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</si>
  <si>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</si>
  <si>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</si>
  <si>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</si>
  <si>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</si>
  <si>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</si>
  <si>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</si>
  <si>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</si>
  <si>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</si>
  <si>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</si>
  <si>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</si>
  <si>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</si>
  <si>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</si>
  <si>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</si>
  <si>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</si>
  <si>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</si>
  <si>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</si>
  <si>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</si>
  <si>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</si>
  <si>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</si>
  <si>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</si>
  <si>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</si>
  <si>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</si>
  <si>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</si>
  <si>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</si>
  <si>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</si>
  <si>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</si>
  <si>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</si>
  <si>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</si>
  <si>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</si>
  <si>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</si>
  <si>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</si>
  <si>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</si>
  <si>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</si>
  <si>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</si>
  <si>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</si>
  <si>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</si>
  <si>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</si>
  <si>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</si>
  <si>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</si>
  <si>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</si>
  <si>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</si>
  <si>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</si>
  <si>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</si>
  <si>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</si>
  <si>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</si>
  <si>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</si>
  <si>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</si>
  <si>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</si>
  <si>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</si>
  <si>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</si>
  <si>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</si>
  <si>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</si>
  <si>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</si>
  <si>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</si>
  <si>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</si>
  <si>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</si>
  <si>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</si>
  <si>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</si>
  <si>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</si>
  <si>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</si>
  <si>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</si>
  <si>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</si>
  <si>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</si>
  <si>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</si>
  <si>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</si>
  <si>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</si>
  <si>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</si>
  <si>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</si>
  <si>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</si>
  <si>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</si>
  <si>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</si>
  <si>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</si>
  <si>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</si>
  <si>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</si>
  <si>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</si>
  <si>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</si>
  <si>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</si>
  <si>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</si>
  <si>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</si>
  <si>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</si>
  <si>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</si>
  <si>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</si>
  <si>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</si>
  <si>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</si>
  <si>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</si>
  <si>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</si>
  <si>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</si>
  <si>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</si>
  <si>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</si>
  <si>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</si>
  <si>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</si>
  <si>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</si>
  <si>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</si>
  <si>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</si>
  <si>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</si>
  <si>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</si>
  <si>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</si>
  <si>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</si>
  <si>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</si>
  <si>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</si>
  <si>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</si>
  <si>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</si>
  <si>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</si>
  <si>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</si>
  <si>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</si>
  <si>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</si>
  <si>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</si>
  <si>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</si>
  <si>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</si>
  <si>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</si>
  <si>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</si>
  <si>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</si>
  <si>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</si>
  <si>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</si>
  <si>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</si>
  <si>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</si>
  <si>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</si>
  <si>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</si>
  <si>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</si>
  <si>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</si>
  <si>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</si>
  <si>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</si>
  <si>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</si>
  <si>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</si>
  <si>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</si>
  <si>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</si>
  <si>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</si>
  <si>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</si>
  <si>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</si>
  <si>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</si>
  <si>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</si>
  <si>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</si>
  <si>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</si>
  <si>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</si>
  <si>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</si>
  <si>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</si>
  <si>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</si>
  <si>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</si>
  <si>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</si>
  <si>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</si>
  <si>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</si>
  <si>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</si>
  <si>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</si>
  <si>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</si>
  <si>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</si>
  <si>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</si>
  <si>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</si>
  <si>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</si>
  <si>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</si>
  <si>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</si>
  <si>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</si>
  <si>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</si>
  <si>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</si>
  <si>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</si>
  <si>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</si>
  <si>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</si>
  <si>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</si>
  <si>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</si>
  <si>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</si>
  <si>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</si>
  <si>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</si>
  <si>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</si>
  <si>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</si>
  <si>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</si>
  <si>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</si>
  <si>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</si>
  <si>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</si>
  <si>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</si>
  <si>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</si>
  <si>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</si>
  <si>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</si>
  <si>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</si>
  <si>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</si>
  <si>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</si>
  <si>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</si>
  <si>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</si>
  <si>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</si>
  <si>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</si>
  <si>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</si>
  <si>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</si>
  <si>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</si>
  <si>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</si>
  <si>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</si>
  <si>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</si>
  <si>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</si>
  <si>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</si>
  <si>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</si>
  <si>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</si>
  <si>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</si>
  <si>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</si>
  <si>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</si>
  <si>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</si>
  <si>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</si>
  <si>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</si>
  <si>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</si>
  <si>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</si>
  <si>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</si>
  <si>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</si>
  <si>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</si>
  <si>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</si>
  <si>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</si>
  <si>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</si>
  <si>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</si>
  <si>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</si>
  <si>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</si>
  <si>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</si>
  <si>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</si>
  <si>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</si>
  <si>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</si>
  <si>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</si>
  <si>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</si>
  <si>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</si>
  <si>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</si>
  <si>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</si>
  <si>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</si>
  <si>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</si>
  <si>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</si>
  <si>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</si>
  <si>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</si>
  <si>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</si>
  <si>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</si>
  <si>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</si>
  <si>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</si>
  <si>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</si>
  <si>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</si>
  <si>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</si>
  <si>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</si>
  <si>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</si>
  <si>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</si>
  <si>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</si>
  <si>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</si>
  <si>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</si>
  <si>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</si>
  <si>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</si>
  <si>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</si>
  <si>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</si>
  <si>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</si>
  <si>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</si>
  <si>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</si>
  <si>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</si>
  <si>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</si>
  <si>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</si>
  <si>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</si>
  <si>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</si>
  <si>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</si>
  <si>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</si>
  <si>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</si>
  <si>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</si>
  <si>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</si>
  <si>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</si>
  <si>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</si>
  <si>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</si>
  <si>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</si>
  <si>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</si>
  <si>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</si>
  <si>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</si>
  <si>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</si>
  <si>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</si>
  <si>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</si>
  <si>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</si>
  <si>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</si>
  <si>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</si>
  <si>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</si>
  <si>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</si>
  <si>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</si>
  <si>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</si>
  <si>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</si>
  <si>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</si>
  <si>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</si>
  <si>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</si>
  <si>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</si>
  <si>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</si>
  <si>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</si>
  <si>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</si>
  <si>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</si>
  <si>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</si>
  <si>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</si>
  <si>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</si>
  <si>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</si>
  <si>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</si>
  <si>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</si>
  <si>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</si>
  <si>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</si>
  <si>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</si>
  <si>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</si>
  <si>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</si>
  <si>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</si>
  <si>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</si>
  <si>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</si>
  <si>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</si>
  <si>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</si>
  <si>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</si>
  <si>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</si>
  <si>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</si>
  <si>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</si>
  <si>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</si>
  <si>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</si>
  <si>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</si>
  <si>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</si>
  <si>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</si>
  <si>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</si>
  <si>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</si>
  <si>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</si>
  <si>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</si>
  <si>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</si>
  <si>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</si>
  <si>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</si>
  <si>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</si>
  <si>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</si>
  <si>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</si>
  <si>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</si>
  <si>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</si>
  <si>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</si>
  <si>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</si>
  <si>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</si>
  <si>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</si>
  <si>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</si>
  <si>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</si>
  <si>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</si>
  <si>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</si>
  <si>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</si>
  <si>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</si>
  <si>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</si>
  <si>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</si>
  <si>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</si>
  <si>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</si>
  <si>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</si>
  <si>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</si>
  <si>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</si>
  <si>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</si>
  <si>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</si>
  <si>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</si>
  <si>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</si>
  <si>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</si>
  <si>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</si>
  <si>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</si>
  <si>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</si>
  <si>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</si>
  <si>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</si>
  <si>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</si>
  <si>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</si>
  <si>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</si>
  <si>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</si>
  <si>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</si>
  <si>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</si>
  <si>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</si>
  <si>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</si>
  <si>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</si>
  <si>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</si>
  <si>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</si>
  <si>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</si>
  <si>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</si>
  <si>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</si>
  <si>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</si>
  <si>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</si>
  <si>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</si>
  <si>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</si>
  <si>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</si>
  <si>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</si>
  <si>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</si>
  <si>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</si>
  <si>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</si>
  <si>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</si>
  <si>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</si>
  <si>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</si>
  <si>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</si>
  <si>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</si>
  <si>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</si>
  <si>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</si>
  <si>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</si>
  <si>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</si>
  <si>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</si>
  <si>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</si>
  <si>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</si>
  <si>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</si>
  <si>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</si>
  <si>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</si>
  <si>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</si>
  <si>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</si>
  <si>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</si>
  <si>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</si>
  <si>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</si>
  <si>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</si>
  <si>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</si>
  <si>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</si>
  <si>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</si>
  <si>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</si>
  <si>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</si>
  <si>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</si>
  <si>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</si>
  <si>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</si>
  <si>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</si>
  <si>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</si>
  <si>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</si>
  <si>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</si>
  <si>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</si>
  <si>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</si>
  <si>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</si>
  <si>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</si>
  <si>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</si>
  <si>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</si>
  <si>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</si>
  <si>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</si>
  <si>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</si>
  <si>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</si>
  <si>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</si>
  <si>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</si>
  <si>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</si>
  <si>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</si>
  <si>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</si>
  <si>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</si>
  <si>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</si>
  <si>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</si>
  <si>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</si>
  <si>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</si>
  <si>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</si>
  <si>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</si>
  <si>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</si>
  <si>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</si>
  <si>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</si>
  <si>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</si>
  <si>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</si>
  <si>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</si>
  <si>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</si>
  <si>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</si>
  <si>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</si>
  <si>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</si>
  <si>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</si>
  <si>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</si>
  <si>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</si>
  <si>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</si>
  <si>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</si>
  <si>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</si>
  <si>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</si>
  <si>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</si>
  <si>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</si>
  <si>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</si>
  <si>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</si>
  <si>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</si>
  <si>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</si>
  <si>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</si>
  <si>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</si>
  <si>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</si>
  <si>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</si>
  <si>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</si>
  <si>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</si>
  <si>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</si>
  <si>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</si>
  <si>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</si>
  <si>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</si>
  <si>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</si>
  <si>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</si>
  <si>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</si>
  <si>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</si>
  <si>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</si>
  <si>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</si>
  <si>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</si>
  <si>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</si>
  <si>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</si>
  <si>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</si>
  <si>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</si>
  <si>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</si>
  <si>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</si>
  <si>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</si>
  <si>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</si>
  <si>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</si>
  <si>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</si>
  <si>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</si>
  <si>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</si>
  <si>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</si>
  <si>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</si>
  <si>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</si>
  <si>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</si>
  <si>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</si>
  <si>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</si>
  <si>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</si>
  <si>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</si>
  <si>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</si>
  <si>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</si>
  <si>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</si>
  <si>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</si>
  <si>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</si>
  <si>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</si>
  <si>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</si>
  <si>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</si>
  <si>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</si>
  <si>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</si>
  <si>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</si>
  <si>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</si>
  <si>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</si>
  <si>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</si>
  <si>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</si>
  <si>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</si>
  <si>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</si>
  <si>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</si>
  <si>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</si>
  <si>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</si>
  <si>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</si>
  <si>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</si>
  <si>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</si>
  <si>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</si>
  <si>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</si>
  <si>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</si>
  <si>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</si>
  <si>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</si>
  <si>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</si>
  <si>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</si>
  <si>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</si>
  <si>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</si>
  <si>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</si>
  <si>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</si>
  <si>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</si>
  <si>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</si>
  <si>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</si>
  <si>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</si>
  <si>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</si>
  <si>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</si>
  <si>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</si>
  <si>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</si>
  <si>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</si>
  <si>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</si>
  <si>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</si>
  <si>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</si>
  <si>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</si>
  <si>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</si>
  <si>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</si>
  <si>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</si>
  <si>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</si>
  <si>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</si>
  <si>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</si>
  <si>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</si>
  <si>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</si>
  <si>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</si>
  <si>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</si>
  <si>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</si>
  <si>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</si>
  <si>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</si>
  <si>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</si>
  <si>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</si>
  <si>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</si>
  <si>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</si>
  <si>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</si>
  <si>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</si>
  <si>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</si>
  <si>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</si>
  <si>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</si>
  <si>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</si>
  <si>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</si>
  <si>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</si>
  <si>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</si>
  <si>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</si>
  <si>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</si>
  <si>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</si>
  <si>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</si>
  <si>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</si>
  <si>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</si>
  <si>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</si>
  <si>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</si>
  <si>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</si>
  <si>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</si>
  <si>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</si>
  <si>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</si>
  <si>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</si>
  <si>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</si>
  <si>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</si>
  <si>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</si>
  <si>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</si>
  <si>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</si>
  <si>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</si>
  <si>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</si>
  <si>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</si>
  <si>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</si>
  <si>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</si>
  <si>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</si>
  <si>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</si>
  <si>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</si>
  <si>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</si>
  <si>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</si>
  <si>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</si>
  <si>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</si>
  <si>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</si>
  <si>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</si>
  <si>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</si>
  <si>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</si>
  <si>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</si>
  <si>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</si>
  <si>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</si>
  <si>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</si>
  <si>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</si>
  <si>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</si>
  <si>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</si>
  <si>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</si>
  <si>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</si>
  <si>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</si>
  <si>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</si>
  <si>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</si>
  <si>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</si>
  <si>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</si>
  <si>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</si>
  <si>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</si>
  <si>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</si>
  <si>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</si>
  <si>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</si>
  <si>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</si>
  <si>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</si>
  <si>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</si>
  <si>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</si>
  <si>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</si>
  <si>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</si>
  <si>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</si>
  <si>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</si>
  <si>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</si>
  <si>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</si>
  <si>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</si>
  <si>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</si>
  <si>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</si>
  <si>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</si>
  <si>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</si>
  <si>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</si>
  <si>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</si>
  <si>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</si>
  <si>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</si>
  <si>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</si>
  <si>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</si>
  <si>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</si>
  <si>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</si>
  <si>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</si>
  <si>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</si>
  <si>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</si>
  <si>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</si>
  <si>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</si>
  <si>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</si>
  <si>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</si>
  <si>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</si>
  <si>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</si>
  <si>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</si>
  <si>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</si>
  <si>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</si>
  <si>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</si>
  <si>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</si>
  <si>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</si>
  <si>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</si>
  <si>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</si>
  <si>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</si>
  <si>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</si>
  <si>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</si>
  <si>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</si>
  <si>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</si>
  <si>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</si>
  <si>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</si>
  <si>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</si>
  <si>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</si>
  <si>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</si>
  <si>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</si>
  <si>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</si>
  <si>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</si>
  <si>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</si>
  <si>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</si>
  <si>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</si>
  <si>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</si>
  <si>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</si>
  <si>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</si>
  <si>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</si>
  <si>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</si>
  <si>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</si>
  <si>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</si>
  <si>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</si>
  <si>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</si>
  <si>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</si>
  <si>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</si>
  <si>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</si>
  <si>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</si>
  <si>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</si>
  <si>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</si>
  <si>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</si>
  <si>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</si>
  <si>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</si>
  <si>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</si>
  <si>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</si>
  <si>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</si>
  <si>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</si>
  <si>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</si>
  <si>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</si>
  <si>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</si>
  <si>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</si>
  <si>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</si>
  <si>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</si>
  <si>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</si>
  <si>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</si>
  <si>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</si>
  <si>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</si>
  <si>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</si>
  <si>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</si>
  <si>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</si>
  <si>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</si>
  <si>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</si>
  <si>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</si>
  <si>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</si>
  <si>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</si>
  <si>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</si>
  <si>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</si>
  <si>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</si>
  <si>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</si>
  <si>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</si>
  <si>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</si>
  <si>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</si>
  <si>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</si>
  <si>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</si>
  <si>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</si>
  <si>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</si>
  <si>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</si>
  <si>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</si>
  <si>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</si>
  <si>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</si>
  <si>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</si>
  <si>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</si>
  <si>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</si>
  <si>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</si>
  <si>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</si>
  <si>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</si>
  <si>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</si>
  <si>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</si>
  <si>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</si>
  <si>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</si>
  <si>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</si>
  <si>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</si>
  <si>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</si>
  <si>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</si>
  <si>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</si>
  <si>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</si>
  <si>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</si>
  <si>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</si>
  <si>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</si>
  <si>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</si>
  <si>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</si>
  <si>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</si>
  <si>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</si>
  <si>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</si>
  <si>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</si>
  <si>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</si>
  <si>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</si>
  <si>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</si>
  <si>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</si>
  <si>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</si>
  <si>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</si>
  <si>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</si>
  <si>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</si>
  <si>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</si>
  <si>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</si>
  <si>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</si>
  <si>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</si>
  <si>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</si>
  <si>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</si>
  <si>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</si>
  <si>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</si>
  <si>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</si>
  <si>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</si>
  <si>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</si>
  <si>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</si>
  <si>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</si>
  <si>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</si>
  <si>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</si>
  <si>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</si>
  <si>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</si>
  <si>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</si>
  <si>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</si>
  <si>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</si>
  <si>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</si>
  <si>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</si>
  <si>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</si>
  <si>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</si>
  <si>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</si>
  <si>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</si>
  <si>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</si>
  <si>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</si>
  <si>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</si>
  <si>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</si>
  <si>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</si>
  <si>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</si>
  <si>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</si>
  <si>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</si>
  <si>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</si>
  <si>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</si>
  <si>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</si>
  <si>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</si>
  <si>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</si>
  <si>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</si>
  <si>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</si>
  <si>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</si>
  <si>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</si>
  <si>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</si>
  <si>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</si>
  <si>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</si>
  <si>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</si>
  <si>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</si>
  <si>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</si>
  <si>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</si>
  <si>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</si>
  <si>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</si>
  <si>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</si>
  <si>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</si>
  <si>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</si>
  <si>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</si>
  <si>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</si>
  <si>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</si>
  <si>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</si>
  <si>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</si>
  <si>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</si>
  <si>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</si>
  <si>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</si>
  <si>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</si>
  <si>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</si>
  <si>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</si>
  <si>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</si>
  <si>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</si>
  <si>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</si>
  <si>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</si>
  <si>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</si>
  <si>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</si>
  <si>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</si>
  <si>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</si>
  <si>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</si>
  <si>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</si>
  <si>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</si>
  <si>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</si>
  <si>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</si>
  <si>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</si>
  <si>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</si>
  <si>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</si>
  <si>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</si>
  <si>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</si>
  <si>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</si>
  <si>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</si>
  <si>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</si>
  <si>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</si>
  <si>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</si>
  <si>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</si>
  <si>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</si>
  <si>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</si>
  <si>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</si>
  <si>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</si>
  <si>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</si>
  <si>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</si>
  <si>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</si>
  <si>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</si>
  <si>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</si>
  <si>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</si>
  <si>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</si>
  <si>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</si>
  <si>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</si>
  <si>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</si>
  <si>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</si>
  <si>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</si>
  <si>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</si>
  <si>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</si>
  <si>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</si>
  <si>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</si>
  <si>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</si>
  <si>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</si>
  <si>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</si>
  <si>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</si>
  <si>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</si>
  <si>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</si>
  <si>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</si>
  <si>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</si>
  <si>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</si>
  <si>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</si>
  <si>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</si>
  <si>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</si>
  <si>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</si>
  <si>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</si>
  <si>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</si>
  <si>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</si>
  <si>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</si>
  <si>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</si>
  <si>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</si>
  <si>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</si>
  <si>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</si>
  <si>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</si>
  <si>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</si>
  <si>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</si>
  <si>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</si>
  <si>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</si>
  <si>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</si>
  <si>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</si>
  <si>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</si>
  <si>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</si>
  <si>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</si>
  <si>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</si>
  <si>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</si>
  <si>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</si>
  <si>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</si>
  <si>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</si>
  <si>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</si>
  <si>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</si>
  <si>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</si>
  <si>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</si>
  <si>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</si>
  <si>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</si>
  <si>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</si>
  <si>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</si>
  <si>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</si>
  <si>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</si>
  <si>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</si>
  <si>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</si>
  <si>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</si>
  <si>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</si>
  <si>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</si>
  <si>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</si>
  <si>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</si>
  <si>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</si>
  <si>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</si>
  <si>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</si>
  <si>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</si>
  <si>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</si>
  <si>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</si>
  <si>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</si>
  <si>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</si>
  <si>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</si>
  <si>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</si>
  <si>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</si>
  <si>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</si>
  <si>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</si>
  <si>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</si>
  <si>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</si>
  <si>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</si>
  <si>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</si>
  <si>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</si>
  <si>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</si>
  <si>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</si>
  <si>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</si>
  <si>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</si>
  <si>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</si>
  <si>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</si>
  <si>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</si>
  <si>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</si>
  <si>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</si>
  <si>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</si>
  <si>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</si>
  <si>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</si>
  <si>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</si>
  <si>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</si>
  <si>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</si>
  <si>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</si>
  <si>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</si>
  <si>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</si>
  <si>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</si>
  <si>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</si>
  <si>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</si>
  <si>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</si>
  <si>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</si>
  <si>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</si>
  <si>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</si>
  <si>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</si>
  <si>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</si>
  <si>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</si>
  <si>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</si>
  <si>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</si>
  <si>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</si>
  <si>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</si>
  <si>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</si>
  <si>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</si>
  <si>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</si>
  <si>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</si>
  <si>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</si>
  <si>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</si>
  <si>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</si>
  <si>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</si>
  <si>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</si>
  <si>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</si>
  <si>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</si>
  <si>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</si>
  <si>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</si>
  <si>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</si>
  <si>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</si>
  <si>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</si>
  <si>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</si>
  <si>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</si>
  <si>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</si>
  <si>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</si>
  <si>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</si>
  <si>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</si>
  <si>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</si>
  <si>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</si>
  <si>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</si>
  <si>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</si>
  <si>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</si>
  <si>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</si>
  <si>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</si>
  <si>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</si>
  <si>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</si>
  <si>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</si>
  <si>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</si>
  <si>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</si>
  <si>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</si>
  <si>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</si>
  <si>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</si>
  <si>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</si>
  <si>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</si>
  <si>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</si>
  <si>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</si>
  <si>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</si>
  <si>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</si>
  <si>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</si>
  <si>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</si>
  <si>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</si>
  <si>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</si>
  <si>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</si>
  <si>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</si>
  <si>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</si>
  <si>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</si>
  <si>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</si>
  <si>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</si>
  <si>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</si>
  <si>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</si>
  <si>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</si>
  <si>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</si>
  <si>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</si>
  <si>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</si>
  <si>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</si>
  <si>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</si>
  <si>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</si>
  <si>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</si>
  <si>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</si>
  <si>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</si>
  <si>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</si>
  <si>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</si>
  <si>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</si>
  <si>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</si>
  <si>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</si>
  <si>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</si>
  <si>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</si>
  <si>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</si>
  <si>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</si>
  <si>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</si>
  <si>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</si>
  <si>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</si>
  <si>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</si>
  <si>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</si>
  <si>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</si>
  <si>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</si>
  <si>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</si>
  <si>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</si>
  <si>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</si>
  <si>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</si>
  <si>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</si>
  <si>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</si>
  <si>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</si>
  <si>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</si>
  <si>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</si>
  <si>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</si>
  <si>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</si>
  <si>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</si>
  <si>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</si>
  <si>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</si>
  <si>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</si>
  <si>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</si>
  <si>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</si>
  <si>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</si>
  <si>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</si>
  <si>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</si>
  <si>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</si>
  <si>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</si>
  <si>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</si>
  <si>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</si>
  <si>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</si>
  <si>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</si>
  <si>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</si>
  <si>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</si>
  <si>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</si>
  <si>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</si>
  <si>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</si>
  <si>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</si>
  <si>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</si>
  <si>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</si>
  <si>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</si>
  <si>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</si>
  <si>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</si>
  <si>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</si>
  <si>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</si>
  <si>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</si>
  <si>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</si>
  <si>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</si>
  <si>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</si>
  <si>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</si>
  <si>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</si>
  <si>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</si>
  <si>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</si>
  <si>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</si>
  <si>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</si>
  <si>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</si>
  <si>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</si>
  <si>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</si>
  <si>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</si>
  <si>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</si>
  <si>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</si>
  <si>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</si>
  <si>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</si>
  <si>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</si>
  <si>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</si>
  <si>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</si>
  <si>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</si>
  <si>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</si>
  <si>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</si>
  <si>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</si>
  <si>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</si>
  <si>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</si>
  <si>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</si>
  <si>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</si>
  <si>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</si>
  <si>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</si>
  <si>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</si>
  <si>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</si>
  <si>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</si>
  <si>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</si>
  <si>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</si>
  <si>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</si>
  <si>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</si>
  <si>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</si>
  <si>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</si>
  <si>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</si>
  <si>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</si>
  <si>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</si>
  <si>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</si>
  <si>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</si>
  <si>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</si>
  <si>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</si>
  <si>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</si>
  <si>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</si>
  <si>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</si>
  <si>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</si>
  <si>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</si>
  <si>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</si>
  <si>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</si>
  <si>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</si>
  <si>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</si>
  <si>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</si>
  <si>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</si>
  <si>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</si>
  <si>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</si>
  <si>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</si>
  <si>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</si>
  <si>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</si>
  <si>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</si>
  <si>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</si>
  <si>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</si>
  <si>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</si>
  <si>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</si>
  <si>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</si>
  <si>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</si>
  <si>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</si>
  <si>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</si>
  <si>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</si>
  <si>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</si>
  <si>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</si>
  <si>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</si>
  <si>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</si>
  <si>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</si>
  <si>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</si>
  <si>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</si>
  <si>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</si>
  <si>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</si>
  <si>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</si>
  <si>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</si>
  <si>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</si>
  <si>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</si>
  <si>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</si>
  <si>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</si>
  <si>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</si>
  <si>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</si>
  <si>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</si>
  <si>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</si>
  <si>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</si>
  <si>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</si>
  <si>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</si>
  <si>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</si>
  <si>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</si>
  <si>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</si>
  <si>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</si>
  <si>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</si>
  <si>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</si>
  <si>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</si>
  <si>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</si>
  <si>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</si>
  <si>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</si>
  <si>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</si>
  <si>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</si>
  <si>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</si>
  <si>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</si>
  <si>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</si>
  <si>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</si>
  <si>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</si>
  <si>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</si>
  <si>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</si>
  <si>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</si>
  <si>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</si>
  <si>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</si>
  <si>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</si>
  <si>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</si>
  <si>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</si>
  <si>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</si>
  <si>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</si>
  <si>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</si>
  <si>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</si>
  <si>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</si>
  <si>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</si>
  <si>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</si>
  <si>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</si>
  <si>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</si>
  <si>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</si>
  <si>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</si>
  <si>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</si>
  <si>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</si>
  <si>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</si>
  <si>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</si>
  <si>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</si>
  <si>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</si>
  <si>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</si>
  <si>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</si>
  <si>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</si>
  <si>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</si>
  <si>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</si>
  <si>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</si>
  <si>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</si>
  <si>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</si>
  <si>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</si>
  <si>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</si>
  <si>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</si>
  <si>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</si>
  <si>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</si>
  <si>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</si>
  <si>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</si>
  <si>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</si>
  <si>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</si>
  <si>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</si>
  <si>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</si>
  <si>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</si>
  <si>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</si>
  <si>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</si>
  <si>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</si>
  <si>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</si>
  <si>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</si>
  <si>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</si>
  <si>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</si>
  <si>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</si>
  <si>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</si>
  <si>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</si>
  <si>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</si>
  <si>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</si>
  <si>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</si>
  <si>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</si>
  <si>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</si>
  <si>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</si>
  <si>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</si>
  <si>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</si>
  <si>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</si>
  <si>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</si>
  <si>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</si>
  <si>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</si>
  <si>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</si>
  <si>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</si>
  <si>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</si>
  <si>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</si>
  <si>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</si>
  <si>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</si>
  <si>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</si>
  <si>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</si>
  <si>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</si>
  <si>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</si>
  <si>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</si>
  <si>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</si>
  <si>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</si>
  <si>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</si>
  <si>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</si>
  <si>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</si>
  <si>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</si>
  <si>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</si>
  <si>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</si>
  <si>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</si>
  <si>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</si>
  <si>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</si>
  <si>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</si>
  <si>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</si>
  <si>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</si>
  <si>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</si>
  <si>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</si>
  <si>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</si>
  <si>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</si>
  <si>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</si>
  <si>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</si>
  <si>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</si>
  <si>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</si>
  <si>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</si>
  <si>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</si>
  <si>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</si>
  <si>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</si>
  <si>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</si>
  <si>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</si>
  <si>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</si>
  <si>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</si>
  <si>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</si>
  <si>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</si>
  <si>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</si>
  <si>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</si>
  <si>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</si>
  <si>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</si>
  <si>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</si>
  <si>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</si>
  <si>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</si>
  <si>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</si>
  <si>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</si>
  <si>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</si>
  <si>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</si>
  <si>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</si>
  <si>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</si>
  <si>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</si>
  <si>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</si>
  <si>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</si>
  <si>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</si>
  <si>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</si>
  <si>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</si>
  <si>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</si>
  <si>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</si>
  <si>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</si>
  <si>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</si>
  <si>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</si>
  <si>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</si>
  <si>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</si>
  <si>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</si>
  <si>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</si>
  <si>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</si>
  <si>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</si>
  <si>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</si>
  <si>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</si>
  <si>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</si>
  <si>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</si>
  <si>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</si>
  <si>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</si>
  <si>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</si>
  <si>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</si>
  <si>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</si>
  <si>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</si>
  <si>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</si>
  <si>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</si>
  <si>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</si>
  <si>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</si>
  <si>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</si>
  <si>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</si>
  <si>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</si>
  <si>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</si>
  <si>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</si>
  <si>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</si>
  <si>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</si>
  <si>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</si>
  <si>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</si>
  <si>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</si>
  <si>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</si>
  <si>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</si>
  <si>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</si>
  <si>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</si>
  <si>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</si>
  <si>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</si>
  <si>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</si>
  <si>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</si>
  <si>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</si>
  <si>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</si>
  <si>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</si>
  <si>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</si>
  <si>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</si>
  <si>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</si>
  <si>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</si>
  <si>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</si>
  <si>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</si>
  <si>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</si>
  <si>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</si>
  <si>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</si>
  <si>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</si>
  <si>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</si>
  <si>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</si>
  <si>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</si>
  <si>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</si>
  <si>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</si>
  <si>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</si>
  <si>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</si>
  <si>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</si>
  <si>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</si>
  <si>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</si>
  <si>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</si>
  <si>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</si>
  <si>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</si>
  <si>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</si>
  <si>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</si>
  <si>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</si>
  <si>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</si>
  <si>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</si>
  <si>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</si>
  <si>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</si>
  <si>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</si>
  <si>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</si>
  <si>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</si>
  <si>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</si>
  <si>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</si>
  <si>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</si>
  <si>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</si>
  <si>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</si>
  <si>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</si>
  <si>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</si>
  <si>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</si>
  <si>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</si>
  <si>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</si>
  <si>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</si>
  <si>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</si>
  <si>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</si>
  <si>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</si>
  <si>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</si>
  <si>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</si>
  <si>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</si>
  <si>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</si>
  <si>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</si>
  <si>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</si>
  <si>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</si>
  <si>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</si>
  <si>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</si>
  <si>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</si>
  <si>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</si>
  <si>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</si>
  <si>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</si>
  <si>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</si>
  <si>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</si>
  <si>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</si>
  <si>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</si>
  <si>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</si>
  <si>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</si>
  <si>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</si>
  <si>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</si>
  <si>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</si>
  <si>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</si>
  <si>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</si>
  <si>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</si>
  <si>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</si>
  <si>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</si>
  <si>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</si>
  <si>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</si>
  <si>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</si>
  <si>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</si>
  <si>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</si>
  <si>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</si>
  <si>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</si>
  <si>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</si>
  <si>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</si>
  <si>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</si>
  <si>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</si>
  <si>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</si>
  <si>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</si>
  <si>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</si>
  <si>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</si>
  <si>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</si>
  <si>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</si>
  <si>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</si>
  <si>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</si>
  <si>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</si>
  <si>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</si>
  <si>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</si>
  <si>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</si>
  <si>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</si>
  <si>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</si>
  <si>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</si>
  <si>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</si>
  <si>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</si>
  <si>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</si>
  <si>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</si>
  <si>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</si>
  <si>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</si>
  <si>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</si>
  <si>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</si>
  <si>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</si>
  <si>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</si>
  <si>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</si>
  <si>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</si>
  <si>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</si>
  <si>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</si>
  <si>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</si>
  <si>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</si>
  <si>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</si>
  <si>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</si>
  <si>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</si>
  <si>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</si>
  <si>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</si>
  <si>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</si>
  <si>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</si>
  <si>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</si>
  <si>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</si>
  <si>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</si>
  <si>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</si>
  <si>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</si>
  <si>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</si>
  <si>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</si>
  <si>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</si>
  <si>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</si>
  <si>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</si>
  <si>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</si>
  <si>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</si>
  <si>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</si>
  <si>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</si>
  <si>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</si>
  <si>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</si>
  <si>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</si>
  <si>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</si>
  <si>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</si>
  <si>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</si>
  <si>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</si>
  <si>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</si>
  <si>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</si>
  <si>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</si>
  <si>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</si>
  <si>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</si>
  <si>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</si>
  <si>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</si>
  <si>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</si>
  <si>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</si>
  <si>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</si>
  <si>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</si>
  <si>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</si>
  <si>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</si>
  <si>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</si>
  <si>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</si>
  <si>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</si>
  <si>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</si>
  <si>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</si>
  <si>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</si>
  <si>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</si>
  <si>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</si>
  <si>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</si>
  <si>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</si>
  <si>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</si>
  <si>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</si>
  <si>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</si>
  <si>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</si>
  <si>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</si>
  <si>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</si>
  <si>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</si>
  <si>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</si>
  <si>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</si>
  <si>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</si>
  <si>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</si>
  <si>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</si>
  <si>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</si>
  <si>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</si>
  <si>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</si>
  <si>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</si>
  <si>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</si>
  <si>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</si>
  <si>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</si>
  <si>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</si>
  <si>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</si>
  <si>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</si>
  <si>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</si>
  <si>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</si>
  <si>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</si>
  <si>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</si>
  <si>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</si>
  <si>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</si>
  <si>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</si>
  <si>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</si>
  <si>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</si>
  <si>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</si>
  <si>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</si>
  <si>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</si>
  <si>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</si>
  <si>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</si>
  <si>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</si>
  <si>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</si>
  <si>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</si>
  <si>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</si>
  <si>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</si>
  <si>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</si>
  <si>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</si>
  <si>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</si>
  <si>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</si>
  <si>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</si>
  <si>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</si>
  <si>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</si>
  <si>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</si>
  <si>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</si>
  <si>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</si>
  <si>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</si>
  <si>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</si>
  <si>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</si>
  <si>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</si>
  <si>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</si>
  <si>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</si>
  <si>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</si>
  <si>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</si>
  <si>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</si>
  <si>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</si>
  <si>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</si>
  <si>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</si>
  <si>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</si>
  <si>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</si>
  <si>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</si>
  <si>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</si>
  <si>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</si>
  <si>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</si>
  <si>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</si>
  <si>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</si>
  <si>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</si>
  <si>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</si>
  <si>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</si>
  <si>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</si>
  <si>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</si>
  <si>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</si>
  <si>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</si>
  <si>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</si>
  <si>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</si>
  <si>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</si>
  <si>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</si>
  <si>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</si>
  <si>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</si>
  <si>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</si>
  <si>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</si>
  <si>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</si>
  <si>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</si>
  <si>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</si>
  <si>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</si>
  <si>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</si>
  <si>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</si>
  <si>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</si>
  <si>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</si>
  <si>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</si>
  <si>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</si>
  <si>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</si>
  <si>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</si>
  <si>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</si>
  <si>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</si>
  <si>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</si>
  <si>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</si>
  <si>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</si>
  <si>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</si>
  <si>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</si>
  <si>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</si>
  <si>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</si>
  <si>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</si>
  <si>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</si>
  <si>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</si>
  <si>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</si>
  <si>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</si>
  <si>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</si>
  <si>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</si>
  <si>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</si>
  <si>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</si>
  <si>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</si>
  <si>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</si>
  <si>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</si>
  <si>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</si>
  <si>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</si>
  <si>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</si>
  <si>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</si>
  <si>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</si>
  <si>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</si>
  <si>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</si>
  <si>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</si>
  <si>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</si>
  <si>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</si>
  <si>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</si>
  <si>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</si>
  <si>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</si>
  <si>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</si>
  <si>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</si>
  <si>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</si>
  <si>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</si>
  <si>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</si>
  <si>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</si>
  <si>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</si>
  <si>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</si>
  <si>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</si>
  <si>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</si>
  <si>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</si>
  <si>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</si>
  <si>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</si>
  <si>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</si>
  <si>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</si>
  <si>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</si>
  <si>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</si>
  <si>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</si>
  <si>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</si>
  <si>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</si>
  <si>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</si>
  <si>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</si>
  <si>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</si>
  <si>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</si>
  <si>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</si>
  <si>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</si>
  <si>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</si>
  <si>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</si>
  <si>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</si>
  <si>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</si>
  <si>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</si>
  <si>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</si>
  <si>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</si>
  <si>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</si>
  <si>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</si>
  <si>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</si>
  <si>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</si>
  <si>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</si>
  <si>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</si>
  <si>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</si>
  <si>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</si>
  <si>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</si>
  <si>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</si>
  <si>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</si>
  <si>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</si>
  <si>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</si>
  <si>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</si>
  <si>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</si>
  <si>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</si>
  <si>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</si>
  <si>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</si>
  <si>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</si>
  <si>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</si>
  <si>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</si>
  <si>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</si>
  <si>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</si>
  <si>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</si>
  <si>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</si>
  <si>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</si>
  <si>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</si>
  <si>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</si>
  <si>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</si>
  <si>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</si>
  <si>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</si>
  <si>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</si>
  <si>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</si>
  <si>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</si>
  <si>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</si>
  <si>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</si>
  <si>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</si>
  <si>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</si>
  <si>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</si>
  <si>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</si>
  <si>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</si>
  <si>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</si>
  <si>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</si>
  <si>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</si>
  <si>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</si>
  <si>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</si>
  <si>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</si>
  <si>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</si>
  <si>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</si>
  <si>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</si>
  <si>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</si>
  <si>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</si>
  <si>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</si>
  <si>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</si>
  <si>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</si>
  <si>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</si>
  <si>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</si>
  <si>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</si>
  <si>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</si>
  <si>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</si>
  <si>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</si>
  <si>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</si>
  <si>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</si>
  <si>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</si>
  <si>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</si>
  <si>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</si>
  <si>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</si>
  <si>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</si>
  <si>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</si>
  <si>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</si>
  <si>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</si>
  <si>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</si>
  <si>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</si>
  <si>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</si>
  <si>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</si>
  <si>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</si>
  <si>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</si>
  <si>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</si>
  <si>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</si>
  <si>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</si>
  <si>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</si>
  <si>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</si>
  <si>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</si>
  <si>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</si>
  <si>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</si>
  <si>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</si>
  <si>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</si>
  <si>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</si>
  <si>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</si>
  <si>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</si>
  <si>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</si>
  <si>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</si>
  <si>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</si>
  <si>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</si>
  <si>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</si>
  <si>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</si>
  <si>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</si>
  <si>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</si>
  <si>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</si>
  <si>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</si>
  <si>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</si>
  <si>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</si>
  <si>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</si>
  <si>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</si>
  <si>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</si>
  <si>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</si>
  <si>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</si>
  <si>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</si>
  <si>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</si>
  <si>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</si>
  <si>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</si>
  <si>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</si>
  <si>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</si>
  <si>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</si>
  <si>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</si>
  <si>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</si>
  <si>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</si>
  <si>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</si>
  <si>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</si>
  <si>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</si>
  <si>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</si>
  <si>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</si>
  <si>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</si>
  <si>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</si>
  <si>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</si>
  <si>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</si>
  <si>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</si>
  <si>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</si>
  <si>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</si>
  <si>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</si>
  <si>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</si>
  <si>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</si>
  <si>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</si>
  <si>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</si>
  <si>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</si>
  <si>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</si>
  <si>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</si>
  <si>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</si>
  <si>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</si>
  <si>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</si>
  <si>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</si>
  <si>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</si>
  <si>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</si>
  <si>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</si>
  <si>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</si>
  <si>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</si>
  <si>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</si>
  <si>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</si>
  <si>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</si>
  <si>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</si>
  <si>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</si>
  <si>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</si>
  <si>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</si>
  <si>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</si>
  <si>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</si>
  <si>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</si>
  <si>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</si>
  <si>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</si>
  <si>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</si>
  <si>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</si>
  <si>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</si>
  <si>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</si>
  <si>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</si>
  <si>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</si>
  <si>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</si>
  <si>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</si>
  <si>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</si>
  <si>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</si>
  <si>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</si>
  <si>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</si>
  <si>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</si>
  <si>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</si>
  <si>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</si>
  <si>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</si>
  <si>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</si>
  <si>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</si>
  <si>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</si>
  <si>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</si>
  <si>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</si>
  <si>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</si>
  <si>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</si>
  <si>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</si>
  <si>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</si>
  <si>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</si>
  <si>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</si>
  <si>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</si>
  <si>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</si>
  <si>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</si>
  <si>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</si>
  <si>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</si>
  <si>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</si>
  <si>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</si>
  <si>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</si>
  <si>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</si>
  <si>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</si>
  <si>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</si>
  <si>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</si>
  <si>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</si>
  <si>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</si>
  <si>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</si>
  <si>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</si>
  <si>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</si>
  <si>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</si>
  <si>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</si>
  <si>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</si>
  <si>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</si>
  <si>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</si>
  <si>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</si>
  <si>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</si>
  <si>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</si>
  <si>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</si>
  <si>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</si>
  <si>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</si>
  <si>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</si>
  <si>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</si>
  <si>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</si>
  <si>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</si>
  <si>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</si>
  <si>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</si>
  <si>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</si>
  <si>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</si>
  <si>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</si>
  <si>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</si>
  <si>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</si>
  <si>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</si>
  <si>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</si>
  <si>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</si>
  <si>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</si>
  <si>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</si>
  <si>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</si>
  <si>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</si>
  <si>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</si>
  <si>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</si>
  <si>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</si>
  <si>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</si>
  <si>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</si>
  <si>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</si>
  <si>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</si>
  <si>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</si>
  <si>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</si>
  <si>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</si>
  <si>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</si>
  <si>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</si>
  <si>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</si>
  <si>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</si>
  <si>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</si>
  <si>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</si>
  <si>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</si>
  <si>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</si>
  <si>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</si>
  <si>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</si>
  <si>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</si>
  <si>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</si>
  <si>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</si>
  <si>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</si>
  <si>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</si>
  <si>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</si>
  <si>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</si>
  <si>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</si>
  <si>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</si>
  <si>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</si>
  <si>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</si>
  <si>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</si>
  <si>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</si>
  <si>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</si>
  <si>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</si>
  <si>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</si>
  <si>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</si>
  <si>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</si>
  <si>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</si>
  <si>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</si>
  <si>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</si>
  <si>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</si>
  <si>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</si>
  <si>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</si>
  <si>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</si>
  <si>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</si>
  <si>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</si>
  <si>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</si>
  <si>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</si>
  <si>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</si>
  <si>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</si>
  <si>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</si>
  <si>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</si>
  <si>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</si>
  <si>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</si>
  <si>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</si>
  <si>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</si>
  <si>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</si>
  <si>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</si>
  <si>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</si>
  <si>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</si>
  <si>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</si>
  <si>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</si>
  <si>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</si>
  <si>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</si>
  <si>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</si>
  <si>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</si>
  <si>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</si>
  <si>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</si>
  <si>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</si>
  <si>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</si>
  <si>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</si>
  <si>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</si>
  <si>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</si>
  <si>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</si>
  <si>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</si>
  <si>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</si>
  <si>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</si>
  <si>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</si>
  <si>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</si>
  <si>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</si>
  <si>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</si>
  <si>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</si>
  <si>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</si>
  <si>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</si>
  <si>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</si>
  <si>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</si>
  <si>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</si>
  <si>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</si>
  <si>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</si>
  <si>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</si>
  <si>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</si>
  <si>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</si>
  <si>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</si>
  <si>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</si>
  <si>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</si>
  <si>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</si>
  <si>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</si>
  <si>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</si>
  <si>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</si>
  <si>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</si>
  <si>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</si>
  <si>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</si>
  <si>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</si>
  <si>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</si>
  <si>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</si>
  <si>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</si>
  <si>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</si>
  <si>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</si>
  <si>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</si>
  <si>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</si>
  <si>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</si>
  <si>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</si>
  <si>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</si>
  <si>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</si>
  <si>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</si>
  <si>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</si>
  <si>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</si>
  <si>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</si>
  <si>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</si>
  <si>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</si>
  <si>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</si>
  <si>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</si>
  <si>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</si>
  <si>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</si>
  <si>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</si>
  <si>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</si>
  <si>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</si>
  <si>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</si>
  <si>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</si>
  <si>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</si>
  <si>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</si>
  <si>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</si>
  <si>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</si>
  <si>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</si>
  <si>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</si>
  <si>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</si>
  <si>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</si>
  <si>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</si>
  <si>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</si>
  <si>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</si>
  <si>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</si>
  <si>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</si>
  <si>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</si>
  <si>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</si>
  <si>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</si>
  <si>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</si>
  <si>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</si>
  <si>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</si>
  <si>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</si>
  <si>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</si>
  <si>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</si>
  <si>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</si>
  <si>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</si>
  <si>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</si>
  <si>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</si>
  <si>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</si>
  <si>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</si>
  <si>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</si>
  <si>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</si>
  <si>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</si>
  <si>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</si>
  <si>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</si>
  <si>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</si>
  <si>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</si>
  <si>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</si>
  <si>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</si>
  <si>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</si>
  <si>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</si>
  <si>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</si>
  <si>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</si>
  <si>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</si>
  <si>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</si>
  <si>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</si>
  <si>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</si>
  <si>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</si>
  <si>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</si>
  <si>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</si>
  <si>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</si>
  <si>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</si>
  <si>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</si>
  <si>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</si>
  <si>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</si>
  <si>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</si>
  <si>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</si>
  <si>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</si>
  <si>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</si>
  <si>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</si>
  <si>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</si>
  <si>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</si>
  <si>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</si>
  <si>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</si>
  <si>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</si>
  <si>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</si>
  <si>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</si>
  <si>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</si>
  <si>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</si>
  <si>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</si>
  <si>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</si>
  <si>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</si>
  <si>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</si>
  <si>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</si>
  <si>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</si>
  <si>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</si>
  <si>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</si>
  <si>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</si>
  <si>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</si>
  <si>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</si>
  <si>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</si>
  <si>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</si>
  <si>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</si>
  <si>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</si>
  <si>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</si>
  <si>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</si>
  <si>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</si>
  <si>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</si>
  <si>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</si>
  <si>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</si>
  <si>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</si>
  <si>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</si>
  <si>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</si>
  <si>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</si>
  <si>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</si>
  <si>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</si>
  <si>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</si>
  <si>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</si>
  <si>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</si>
  <si>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</si>
  <si>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</si>
  <si>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</si>
  <si>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</si>
  <si>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</si>
  <si>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</si>
  <si>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</si>
  <si>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</si>
  <si>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</si>
  <si>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</si>
  <si>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</si>
  <si>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</si>
  <si>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</si>
  <si>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</si>
  <si>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</si>
  <si>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</si>
  <si>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</si>
  <si>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</si>
  <si>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</si>
  <si>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</si>
  <si>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</si>
  <si>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</si>
  <si>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</si>
  <si>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</si>
  <si>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</si>
  <si>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</si>
  <si>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</si>
  <si>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</si>
  <si>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</si>
  <si>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</si>
  <si>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</si>
  <si>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</si>
  <si>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</si>
  <si>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</si>
  <si>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</si>
  <si>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</si>
  <si>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</si>
  <si>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</si>
  <si>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</si>
  <si>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</si>
  <si>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</si>
  <si>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</si>
  <si>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</si>
  <si>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</si>
  <si>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</si>
  <si>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</si>
  <si>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</si>
  <si>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</si>
  <si>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</si>
  <si>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</si>
  <si>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</si>
  <si>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</si>
  <si>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</si>
  <si>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</si>
  <si>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</si>
  <si>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</si>
  <si>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</si>
  <si>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</si>
  <si>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</si>
  <si>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</si>
  <si>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</si>
  <si>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</si>
  <si>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</si>
  <si>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</si>
  <si>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</si>
  <si>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</si>
  <si>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</si>
  <si>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</si>
  <si>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</si>
  <si>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</si>
  <si>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</si>
  <si>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</si>
  <si>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</si>
  <si>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</si>
  <si>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</si>
  <si>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</si>
  <si>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</si>
  <si>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</si>
  <si>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</si>
  <si>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</si>
  <si>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</si>
  <si>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</si>
  <si>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</si>
  <si>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</si>
  <si>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</si>
  <si>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</si>
  <si>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</si>
  <si>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</si>
  <si>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</si>
  <si>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</si>
  <si>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</si>
  <si>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</si>
  <si>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</si>
  <si>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</si>
  <si>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</si>
  <si>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</si>
  <si>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</si>
  <si>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</si>
  <si>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</si>
  <si>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</si>
  <si>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</si>
  <si>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</si>
  <si>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</si>
  <si>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</si>
  <si>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</si>
  <si>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</si>
  <si>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</si>
  <si>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</si>
  <si>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</si>
  <si>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</si>
  <si>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</si>
  <si>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</si>
  <si>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</si>
  <si>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</si>
  <si>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</si>
  <si>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</si>
  <si>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</si>
  <si>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</si>
  <si>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</si>
  <si>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</si>
  <si>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</si>
  <si>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</si>
  <si>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</si>
  <si>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</si>
  <si>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</si>
  <si>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</si>
  <si>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</si>
  <si>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</si>
  <si>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</si>
  <si>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</si>
  <si>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</si>
  <si>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</si>
  <si>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</si>
  <si>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</si>
  <si>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</si>
  <si>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</si>
  <si>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</si>
  <si>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</si>
  <si>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</si>
  <si>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</si>
  <si>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</si>
  <si>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</si>
  <si>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</si>
  <si>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</si>
  <si>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</si>
  <si>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</si>
  <si>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</si>
  <si>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</si>
  <si>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</si>
  <si>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</si>
  <si>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</si>
  <si>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</si>
  <si>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</si>
  <si>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</si>
  <si>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</si>
  <si>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</si>
  <si>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</si>
  <si>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</si>
  <si>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</si>
  <si>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</si>
  <si>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</si>
  <si>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</si>
  <si>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</si>
  <si>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</si>
  <si>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</si>
  <si>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</si>
  <si>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</si>
  <si>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</si>
  <si>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</si>
  <si>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</si>
  <si>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</si>
  <si>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</si>
  <si>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</si>
  <si>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</si>
  <si>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</si>
  <si>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</si>
  <si>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</si>
  <si>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</si>
  <si>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</si>
  <si>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</si>
  <si>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</si>
  <si>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</si>
  <si>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</si>
  <si>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</si>
  <si>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</si>
  <si>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</si>
  <si>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</si>
  <si>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</si>
  <si>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</si>
  <si>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</si>
  <si>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</si>
  <si>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</si>
  <si>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</si>
  <si>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</si>
  <si>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</si>
  <si>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</si>
  <si>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</si>
  <si>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</si>
  <si>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</si>
  <si>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</si>
  <si>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</si>
  <si>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</si>
  <si>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</si>
  <si>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</si>
  <si>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</si>
  <si>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</si>
  <si>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</si>
  <si>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</si>
  <si>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</si>
  <si>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</si>
  <si>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</si>
  <si>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</si>
  <si>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</si>
  <si>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</si>
  <si>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</si>
  <si>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</si>
  <si>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</si>
  <si>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</si>
  <si>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</si>
  <si>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</si>
  <si>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</si>
  <si>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</si>
  <si>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</si>
  <si>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</si>
  <si>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</si>
  <si>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</si>
  <si>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</si>
  <si>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</si>
  <si>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</si>
  <si>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</si>
  <si>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</si>
  <si>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</si>
  <si>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</si>
  <si>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</si>
  <si>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</si>
  <si>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</si>
  <si>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</si>
  <si>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</si>
  <si>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</si>
  <si>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</si>
  <si>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</si>
  <si>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</si>
  <si>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</si>
  <si>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</si>
  <si>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</si>
  <si>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</si>
  <si>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</si>
  <si>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</si>
  <si>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</si>
  <si>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</si>
  <si>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</si>
  <si>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</si>
  <si>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</si>
  <si>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</si>
  <si>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</si>
  <si>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</si>
  <si>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</si>
  <si>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</si>
  <si>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</si>
  <si>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</si>
  <si>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</si>
  <si>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</si>
  <si>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</si>
  <si>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</si>
  <si>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</si>
  <si>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</si>
  <si>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</si>
  <si>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</si>
  <si>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</si>
  <si>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</si>
  <si>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</si>
  <si>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</si>
  <si>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</si>
  <si>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</si>
  <si>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</si>
  <si>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</si>
  <si>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</si>
  <si>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</si>
  <si>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</si>
  <si>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</si>
  <si>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</si>
  <si>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</si>
  <si>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</si>
  <si>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</si>
  <si>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</si>
  <si>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</si>
  <si>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</si>
  <si>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</si>
  <si>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</si>
  <si>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</si>
  <si>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</si>
  <si>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</si>
  <si>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</si>
  <si>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</si>
  <si>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</si>
  <si>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</si>
  <si>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</si>
  <si>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</si>
  <si>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</si>
  <si>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</si>
  <si>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</si>
  <si>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</si>
  <si>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</si>
  <si>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</si>
  <si>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</si>
  <si>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</si>
  <si>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</si>
  <si>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</si>
  <si>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</si>
  <si>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</si>
  <si>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</si>
  <si>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</si>
  <si>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</si>
  <si>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</si>
  <si>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</si>
  <si>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</si>
  <si>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</si>
  <si>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</si>
  <si>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</si>
  <si>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</si>
  <si>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</si>
  <si>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</si>
  <si>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</si>
  <si>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</si>
  <si>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</si>
  <si>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</si>
  <si>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</si>
  <si>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</si>
  <si>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</si>
  <si>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</si>
  <si>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</si>
  <si>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</si>
  <si>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</si>
  <si>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</si>
  <si>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</si>
  <si>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</si>
  <si>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</si>
  <si>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</si>
  <si>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</si>
  <si>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</si>
  <si>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</si>
  <si>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</si>
  <si>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</si>
  <si>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</si>
  <si>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</si>
  <si>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</si>
  <si>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</si>
  <si>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</si>
  <si>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</si>
  <si>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</si>
  <si>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</si>
  <si>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</si>
  <si>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</si>
  <si>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</si>
  <si>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</si>
  <si>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</si>
  <si>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</si>
  <si>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</si>
  <si>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</si>
  <si>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</si>
  <si>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</si>
  <si>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</si>
  <si>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</si>
  <si>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</si>
  <si>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</si>
  <si>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</si>
  <si>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</si>
  <si>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</si>
  <si>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</si>
  <si>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</si>
  <si>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</si>
  <si>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</si>
  <si>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</si>
  <si>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</si>
  <si>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</si>
  <si>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</si>
  <si>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</si>
  <si>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</si>
  <si>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</si>
  <si>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</si>
  <si>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</si>
  <si>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</si>
  <si>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</si>
  <si>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</si>
  <si>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</si>
  <si>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</si>
  <si>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</si>
  <si>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</si>
  <si>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</si>
  <si>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</si>
  <si>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</si>
  <si>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</si>
  <si>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</si>
  <si>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</si>
  <si>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</si>
  <si>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</si>
  <si>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</si>
  <si>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</si>
  <si>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</si>
  <si>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</si>
  <si>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</si>
  <si>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</si>
  <si>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</si>
  <si>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</si>
  <si>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</si>
  <si>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</si>
  <si>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</si>
  <si>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</si>
  <si>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</si>
  <si>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</si>
  <si>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</si>
  <si>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</si>
  <si>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</si>
  <si>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</si>
  <si>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</si>
  <si>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</si>
  <si>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</si>
  <si>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</si>
  <si>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</si>
  <si>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</si>
  <si>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</si>
  <si>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</si>
  <si>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</si>
  <si>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</si>
  <si>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</si>
  <si>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</si>
  <si>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</si>
  <si>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</si>
  <si>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</si>
  <si>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</si>
  <si>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</si>
  <si>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</si>
  <si>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</si>
  <si>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</si>
  <si>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</si>
  <si>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</si>
  <si>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</si>
  <si>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</si>
  <si>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</si>
  <si>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</si>
  <si>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</si>
  <si>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</si>
  <si>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</si>
  <si>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</si>
  <si>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</si>
  <si>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</si>
  <si>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</si>
  <si>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</si>
  <si>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</si>
  <si>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</si>
  <si>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</si>
  <si>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</si>
  <si>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</si>
  <si>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</si>
  <si>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</si>
  <si>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</si>
  <si>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</si>
  <si>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</si>
  <si>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</si>
  <si>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</si>
  <si>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</si>
  <si>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</si>
  <si>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</si>
  <si>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</si>
  <si>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</si>
  <si>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</si>
  <si>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</si>
  <si>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</si>
  <si>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</si>
  <si>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</si>
  <si>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</si>
  <si>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</si>
  <si>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</si>
  <si>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</si>
  <si>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</si>
  <si>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</si>
  <si>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</si>
  <si>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</si>
  <si>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</si>
  <si>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</si>
  <si>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</si>
  <si>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</si>
  <si>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</si>
  <si>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</si>
  <si>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</si>
  <si>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</si>
  <si>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</si>
  <si>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</si>
  <si>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</si>
  <si>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</si>
  <si>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</si>
  <si>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</si>
  <si>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</si>
  <si>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</si>
  <si>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</si>
  <si>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</si>
  <si>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</si>
  <si>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</si>
  <si>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</si>
  <si>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</si>
  <si>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</si>
  <si>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</si>
  <si>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</si>
  <si>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</si>
  <si>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</si>
  <si>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</si>
  <si>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</si>
  <si>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</si>
  <si>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</si>
  <si>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</si>
  <si>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</si>
  <si>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</si>
  <si>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</si>
  <si>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</si>
  <si>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</si>
  <si>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</si>
  <si>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</si>
  <si>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</si>
  <si>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</si>
  <si>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</si>
  <si>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</si>
  <si>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</si>
  <si>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</si>
  <si>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</si>
  <si>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</si>
  <si>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</si>
  <si>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</si>
  <si>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</si>
  <si>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</si>
  <si>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</si>
  <si>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</si>
  <si>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</si>
  <si>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</si>
  <si>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</si>
  <si>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</si>
  <si>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</si>
  <si>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</si>
  <si>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</si>
  <si>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</si>
  <si>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</si>
  <si>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</si>
  <si>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</si>
  <si>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</si>
  <si>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</si>
  <si>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</si>
  <si>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</si>
  <si>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</si>
  <si>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</si>
  <si>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</si>
  <si>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</si>
  <si>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</si>
  <si>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</si>
  <si>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</si>
  <si>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</si>
  <si>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</si>
  <si>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</si>
  <si>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</si>
  <si>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</si>
  <si>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</si>
  <si>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</si>
  <si>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</si>
  <si>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</si>
  <si>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</si>
  <si>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</si>
  <si>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</si>
  <si>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</si>
  <si>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</si>
  <si>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</si>
  <si>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</si>
  <si>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</si>
  <si>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</si>
  <si>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</si>
  <si>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</si>
  <si>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</si>
  <si>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</si>
  <si>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</si>
  <si>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</si>
  <si>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</si>
  <si>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</si>
  <si>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</si>
  <si>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</si>
  <si>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</si>
  <si>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</si>
  <si>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</si>
  <si>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</si>
  <si>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</si>
  <si>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</si>
  <si>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</si>
  <si>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</si>
  <si>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</si>
  <si>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</si>
  <si>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</si>
  <si>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</si>
  <si>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</si>
  <si>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</si>
  <si>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</si>
  <si>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</si>
  <si>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</si>
  <si>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</si>
  <si>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</si>
  <si>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</si>
  <si>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</si>
  <si>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</si>
  <si>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</si>
  <si>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</si>
  <si>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</si>
  <si>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</si>
  <si>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</si>
  <si>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</si>
  <si>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</si>
  <si>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</si>
  <si>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</si>
  <si>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</si>
  <si>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</si>
  <si>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</si>
  <si>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</si>
  <si>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</si>
  <si>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</si>
  <si>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</si>
  <si>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</si>
  <si>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</si>
  <si>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</si>
  <si>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</si>
  <si>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</si>
  <si>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</si>
  <si>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</si>
  <si>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</si>
  <si>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</si>
  <si>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</si>
  <si>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</si>
  <si>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</si>
  <si>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</si>
  <si>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</si>
  <si>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</si>
  <si>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</si>
  <si>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</si>
  <si>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</si>
  <si>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</si>
  <si>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</si>
  <si>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</si>
  <si>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</si>
  <si>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</si>
  <si>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</si>
  <si>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</si>
  <si>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</si>
  <si>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</si>
  <si>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</si>
  <si>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</si>
  <si>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</si>
  <si>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</si>
  <si>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</si>
  <si>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</si>
  <si>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</si>
  <si>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</si>
  <si>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</si>
  <si>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</si>
  <si>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</si>
  <si>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</si>
  <si>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</si>
  <si>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</si>
  <si>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</si>
  <si>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</si>
  <si>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</si>
  <si>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</si>
  <si>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</si>
  <si>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</si>
  <si>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</si>
  <si>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</si>
  <si>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</si>
  <si>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</si>
  <si>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</si>
  <si>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</si>
  <si>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</si>
  <si>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</si>
  <si>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</si>
  <si>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</si>
  <si>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</si>
  <si>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</si>
  <si>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</si>
  <si>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</si>
  <si>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</si>
  <si>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</si>
  <si>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</si>
  <si>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</si>
  <si>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</si>
  <si>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</si>
  <si>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</si>
  <si>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</si>
  <si>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</si>
  <si>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</si>
  <si>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</si>
  <si>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</si>
  <si>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</si>
  <si>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</si>
  <si>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</si>
  <si>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</si>
  <si>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</si>
  <si>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</si>
  <si>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</si>
  <si>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</si>
  <si>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</si>
  <si>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</si>
  <si>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</si>
  <si>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</si>
  <si>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</si>
  <si>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</si>
  <si>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</si>
  <si>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</si>
  <si>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</si>
  <si>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</si>
  <si>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</si>
  <si>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</si>
  <si>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</si>
  <si>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</si>
  <si>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</si>
  <si>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</si>
  <si>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</si>
  <si>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</si>
  <si>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</si>
  <si>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</si>
  <si>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</si>
  <si>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</si>
  <si>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</si>
  <si>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</si>
  <si>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</si>
  <si>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</si>
  <si>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</si>
  <si>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</si>
  <si>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</si>
  <si>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</si>
  <si>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</si>
  <si>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</si>
  <si>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</si>
  <si>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</si>
  <si>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</si>
  <si>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</si>
  <si>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</si>
  <si>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</si>
  <si>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</si>
  <si>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</si>
  <si>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</si>
  <si>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</si>
  <si>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</si>
  <si>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</si>
  <si>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</si>
  <si>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</si>
  <si>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</si>
  <si>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</si>
  <si>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</si>
  <si>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</si>
  <si>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</si>
  <si>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</si>
  <si>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</si>
  <si>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</si>
  <si>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</si>
  <si>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</si>
  <si>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</si>
  <si>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</si>
  <si>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</si>
  <si>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</si>
  <si>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</si>
  <si>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</si>
  <si>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</si>
  <si>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</si>
  <si>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</si>
  <si>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</si>
  <si>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</si>
  <si>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</si>
  <si>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</si>
  <si>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</si>
  <si>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</si>
  <si>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</si>
  <si>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</si>
  <si>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</si>
  <si>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</si>
  <si>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</si>
  <si>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</si>
  <si>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</si>
  <si>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</si>
  <si>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</si>
  <si>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</si>
  <si>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</si>
  <si>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</si>
  <si>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</si>
  <si>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</si>
  <si>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</si>
  <si>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</si>
  <si>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</si>
  <si>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</si>
  <si>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</si>
  <si>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</si>
  <si>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</si>
  <si>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</si>
  <si>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</si>
  <si>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</si>
  <si>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</si>
  <si>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</si>
  <si>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</si>
  <si>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</si>
  <si>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</si>
  <si>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</si>
  <si>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</si>
  <si>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</si>
  <si>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</si>
  <si>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</si>
  <si>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</si>
  <si>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</si>
  <si>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</si>
  <si>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</si>
  <si>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</si>
  <si>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</si>
  <si>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</si>
  <si>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</si>
  <si>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</si>
  <si>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</si>
  <si>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</si>
  <si>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</si>
  <si>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</si>
  <si>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</si>
  <si>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</si>
  <si>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</si>
  <si>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</si>
  <si>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</si>
  <si>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</si>
  <si>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</si>
  <si>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</si>
  <si>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</si>
  <si>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</si>
  <si>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</si>
  <si>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</si>
  <si>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</si>
  <si>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</si>
  <si>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</si>
  <si>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</si>
  <si>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</si>
  <si>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</si>
  <si>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</si>
  <si>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</si>
  <si>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</si>
  <si>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</si>
  <si>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</si>
  <si>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</si>
  <si>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</si>
  <si>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</si>
  <si>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</si>
  <si>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</si>
  <si>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</si>
  <si>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</si>
  <si>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</si>
  <si>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</si>
  <si>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</si>
  <si>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</si>
  <si>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</si>
  <si>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</si>
  <si>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</si>
  <si>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</si>
  <si>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</si>
  <si>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</si>
  <si>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</si>
  <si>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</si>
  <si>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</si>
  <si>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</si>
  <si>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</si>
  <si>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</si>
  <si>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</si>
  <si>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</si>
  <si>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</si>
  <si>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</si>
  <si>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</si>
  <si>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</si>
  <si>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</si>
  <si>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</si>
  <si>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</si>
  <si>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</si>
  <si>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</si>
  <si>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</si>
  <si>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</si>
  <si>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</si>
  <si>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</si>
  <si>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</si>
  <si>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</si>
  <si>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</si>
  <si>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</si>
  <si>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</si>
  <si>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</si>
  <si>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</si>
  <si>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</si>
  <si>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</si>
  <si>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</si>
  <si>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</si>
  <si>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</si>
  <si>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</si>
  <si>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</si>
  <si>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</si>
  <si>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</si>
  <si>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</si>
  <si>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</si>
  <si>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</si>
  <si>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</si>
  <si>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</si>
  <si>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</si>
  <si>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</si>
  <si>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</si>
  <si>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</si>
  <si>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</si>
  <si>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</si>
  <si>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</si>
  <si>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</si>
  <si>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</si>
  <si>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</si>
  <si>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</si>
  <si>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</si>
  <si>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</si>
  <si>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</si>
  <si>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</si>
  <si>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</si>
  <si>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</si>
  <si>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</si>
  <si>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</si>
  <si>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</si>
  <si>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</si>
  <si>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</si>
  <si>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</si>
  <si>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</si>
  <si>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</si>
  <si>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</si>
  <si>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</si>
  <si>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</si>
  <si>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</si>
  <si>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</si>
  <si>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</si>
  <si>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</si>
  <si>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</si>
  <si>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</si>
  <si>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</si>
  <si>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</si>
  <si>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</si>
  <si>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</si>
  <si>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</si>
  <si>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</si>
  <si>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</si>
  <si>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</si>
  <si>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</si>
  <si>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</si>
  <si>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</si>
  <si>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</si>
  <si>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</si>
  <si>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</si>
  <si>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</si>
  <si>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</si>
  <si>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</si>
  <si>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</si>
  <si>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</si>
  <si>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</si>
  <si>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</si>
  <si>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</si>
  <si>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</si>
  <si>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</si>
  <si>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</si>
  <si>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</si>
  <si>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</si>
  <si>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</si>
  <si>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</si>
  <si>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</si>
  <si>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</si>
  <si>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</si>
  <si>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</si>
  <si>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</si>
  <si>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</si>
  <si>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</si>
  <si>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</si>
  <si>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</si>
  <si>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</si>
  <si>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</si>
  <si>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</si>
  <si>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</si>
  <si>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</si>
  <si>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</si>
  <si>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</si>
  <si>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</si>
  <si>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</si>
  <si>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</si>
  <si>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</si>
  <si>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</si>
  <si>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</si>
  <si>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</si>
  <si>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</si>
  <si>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</si>
  <si>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</si>
  <si>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</si>
  <si>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</si>
  <si>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</si>
  <si>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</si>
  <si>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</si>
  <si>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</si>
  <si>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</si>
  <si>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</si>
  <si>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</si>
  <si>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</si>
  <si>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</si>
  <si>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</si>
  <si>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</si>
  <si>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</si>
  <si>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</si>
  <si>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</si>
  <si>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</si>
  <si>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</si>
  <si>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</si>
  <si>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</si>
  <si>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</si>
  <si>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</si>
  <si>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</si>
  <si>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</si>
  <si>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</si>
  <si>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</si>
  <si>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</si>
  <si>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</si>
  <si>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</si>
  <si>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</si>
  <si>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</si>
  <si>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</si>
  <si>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</si>
  <si>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</si>
  <si>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</si>
  <si>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</si>
  <si>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</si>
  <si>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</si>
  <si>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</si>
  <si>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</si>
  <si>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</si>
  <si>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</si>
  <si>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</si>
  <si>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</si>
  <si>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</si>
  <si>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</si>
  <si>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</si>
  <si>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</si>
  <si>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</si>
  <si>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</si>
  <si>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</si>
  <si>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</si>
  <si>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</si>
  <si>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</si>
  <si>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</si>
  <si>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</si>
  <si>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</si>
  <si>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</si>
  <si>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</si>
  <si>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</si>
  <si>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</si>
  <si>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</si>
  <si>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</si>
  <si>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</si>
  <si>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</si>
  <si>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</si>
  <si>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</si>
  <si>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</si>
  <si>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</si>
  <si>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</si>
  <si>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</si>
  <si>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</si>
  <si>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</si>
  <si>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</si>
  <si>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</si>
  <si>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</si>
  <si>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</si>
  <si>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</si>
  <si>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</si>
  <si>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</si>
  <si>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</si>
  <si>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</si>
  <si>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</si>
  <si>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</si>
  <si>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</si>
  <si>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</si>
  <si>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</si>
  <si>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</si>
  <si>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</si>
  <si>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</si>
  <si>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</si>
  <si>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</si>
  <si>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</si>
  <si>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</si>
  <si>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</si>
  <si>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</si>
  <si>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</si>
  <si>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</si>
  <si>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</si>
  <si>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</si>
  <si>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</si>
  <si>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</si>
  <si>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</si>
  <si>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</si>
  <si>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</si>
  <si>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</si>
  <si>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</si>
  <si>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</si>
  <si>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</si>
  <si>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</si>
  <si>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</si>
  <si>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</si>
  <si>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</si>
  <si>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</si>
  <si>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</si>
  <si>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</si>
  <si>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</si>
  <si>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</si>
  <si>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</si>
  <si>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</si>
  <si>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</si>
  <si>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</si>
  <si>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</si>
  <si>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</si>
  <si>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</si>
  <si>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</si>
  <si>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</si>
  <si>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</si>
  <si>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</si>
  <si>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</si>
  <si>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</si>
  <si>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</si>
  <si>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</si>
  <si>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</si>
  <si>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</si>
  <si>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</si>
  <si>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</si>
  <si>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</si>
  <si>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</si>
  <si>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</si>
  <si>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</si>
  <si>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</si>
  <si>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</si>
  <si>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</si>
  <si>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</si>
  <si>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</si>
  <si>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</si>
  <si>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</si>
  <si>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</si>
  <si>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</si>
  <si>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</si>
  <si>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</si>
  <si>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</si>
  <si>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</si>
  <si>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</si>
  <si>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</si>
  <si>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</si>
  <si>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</si>
  <si>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</si>
  <si>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</si>
  <si>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</si>
  <si>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</si>
  <si>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</si>
  <si>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</si>
  <si>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</si>
  <si>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</si>
  <si>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</si>
  <si>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</si>
  <si>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</si>
  <si>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</si>
  <si>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</si>
  <si>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</si>
  <si>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</si>
  <si>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</si>
  <si>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</si>
  <si>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</si>
  <si>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</si>
  <si>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</si>
  <si>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</si>
  <si>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</si>
  <si>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</si>
  <si>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</si>
  <si>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</si>
  <si>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</si>
  <si>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</si>
  <si>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</si>
  <si>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</si>
  <si>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</si>
  <si>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</si>
  <si>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</si>
  <si>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</si>
  <si>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</si>
  <si>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</si>
  <si>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</si>
  <si>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</si>
  <si>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</si>
  <si>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</si>
  <si>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</si>
  <si>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</si>
  <si>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</si>
  <si>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</si>
  <si>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</si>
  <si>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</si>
  <si>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</si>
  <si>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</si>
  <si>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</si>
  <si>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</si>
  <si>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</si>
  <si>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</si>
  <si>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</si>
  <si>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</si>
  <si>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</si>
  <si>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</si>
  <si>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</si>
  <si>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</si>
  <si>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</si>
  <si>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</si>
  <si>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</si>
  <si>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</si>
  <si>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</si>
  <si>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</si>
  <si>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</si>
  <si>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</si>
  <si>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</si>
  <si>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</si>
  <si>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</si>
  <si>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</si>
  <si>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</si>
  <si>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</si>
  <si>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</si>
  <si>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</si>
  <si>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</si>
  <si>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</si>
  <si>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</si>
  <si>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</si>
  <si>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</si>
  <si>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</si>
  <si>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</si>
  <si>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</si>
  <si>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</si>
  <si>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</si>
  <si>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</si>
  <si>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</si>
  <si>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</si>
  <si>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</si>
  <si>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</si>
  <si>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</si>
  <si>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</si>
  <si>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</si>
  <si>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</si>
  <si>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</si>
  <si>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</si>
  <si>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</si>
  <si>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</si>
  <si>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</si>
  <si>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</si>
  <si>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</si>
  <si>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</si>
  <si>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</si>
  <si>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</si>
  <si>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</si>
  <si>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</si>
  <si>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</si>
  <si>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</si>
  <si>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</si>
  <si>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</si>
  <si>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</si>
  <si>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</si>
  <si>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</si>
  <si>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</si>
  <si>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</si>
  <si>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</si>
  <si>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</si>
  <si>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</si>
  <si>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</si>
  <si>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</si>
  <si>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</si>
  <si>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</si>
  <si>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</si>
  <si>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</si>
  <si>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</si>
  <si>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</si>
  <si>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</si>
  <si>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</si>
  <si>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</si>
  <si>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</si>
  <si>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</si>
  <si>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</si>
  <si>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</si>
  <si>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</si>
  <si>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</si>
  <si>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</si>
  <si>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</si>
  <si>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</si>
  <si>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</si>
  <si>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</si>
  <si>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</si>
  <si>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</si>
  <si>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</si>
  <si>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</si>
  <si>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</si>
  <si>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</si>
  <si>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</si>
  <si>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</si>
  <si>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</si>
  <si>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</si>
  <si>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</si>
  <si>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</si>
  <si>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</si>
  <si>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</si>
  <si>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</si>
  <si>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</si>
  <si>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</si>
  <si>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</si>
  <si>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</si>
  <si>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</si>
  <si>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</si>
  <si>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</si>
  <si>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</si>
  <si>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</si>
  <si>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</si>
  <si>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</si>
  <si>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</si>
  <si>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</si>
  <si>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</si>
  <si>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</si>
  <si>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</si>
  <si>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</si>
  <si>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</si>
  <si>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</si>
  <si>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</si>
  <si>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</si>
  <si>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</si>
  <si>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</si>
  <si>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</si>
  <si>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</si>
  <si>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</si>
  <si>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</si>
  <si>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</si>
  <si>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</si>
  <si>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</si>
  <si>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</si>
  <si>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</si>
  <si>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</si>
  <si>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</si>
  <si>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</si>
  <si>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</si>
  <si>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</si>
  <si>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</si>
  <si>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</si>
  <si>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</si>
  <si>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</si>
  <si>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</si>
  <si>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</si>
  <si>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</si>
  <si>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</si>
  <si>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</si>
  <si>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</si>
  <si>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</si>
  <si>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</si>
  <si>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</si>
  <si>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</si>
  <si>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</si>
  <si>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</si>
  <si>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</si>
  <si>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</si>
  <si>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</si>
  <si>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</si>
  <si>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</si>
  <si>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</si>
  <si>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</si>
  <si>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</si>
  <si>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</si>
  <si>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</si>
  <si>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</si>
  <si>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</si>
  <si>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</si>
  <si>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</si>
  <si>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</si>
  <si>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</si>
  <si>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</si>
  <si>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</si>
  <si>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</si>
  <si>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</si>
  <si>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</si>
  <si>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</si>
  <si>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</si>
  <si>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</si>
  <si>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</si>
  <si>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</si>
  <si>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</si>
  <si>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</si>
  <si>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</si>
  <si>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</si>
  <si>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</si>
  <si>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</si>
  <si>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</si>
  <si>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</si>
  <si>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</si>
  <si>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</si>
  <si>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</si>
  <si>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</si>
  <si>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</si>
  <si>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</si>
  <si>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</si>
  <si>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</si>
  <si>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</si>
  <si>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</si>
  <si>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</si>
  <si>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</si>
  <si>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</si>
  <si>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</si>
  <si>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</si>
  <si>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</si>
  <si>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</si>
  <si>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</si>
  <si>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</si>
  <si>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</si>
  <si>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</si>
  <si>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</si>
  <si>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</si>
  <si>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</si>
  <si>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</si>
  <si>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</si>
  <si>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</si>
  <si>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</si>
  <si>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</si>
  <si>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</si>
  <si>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</si>
  <si>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</si>
  <si>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</si>
  <si>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</si>
  <si>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</si>
  <si>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</si>
  <si>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</si>
  <si>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</si>
  <si>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</si>
  <si>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</si>
  <si>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</si>
  <si>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</si>
  <si>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</si>
  <si>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</si>
  <si>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</si>
  <si>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</si>
  <si>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</si>
  <si>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</si>
  <si>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</si>
  <si>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</si>
  <si>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</si>
  <si>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</si>
  <si>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</si>
  <si>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</si>
  <si>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</si>
  <si>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</si>
  <si>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</si>
  <si>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</si>
  <si>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</si>
  <si>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</si>
  <si>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</si>
  <si>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</si>
  <si>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</si>
  <si>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</si>
  <si>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</si>
  <si>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</si>
  <si>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</si>
  <si>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</si>
  <si>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</si>
  <si>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</si>
  <si>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</si>
  <si>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</si>
  <si>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</si>
  <si>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</si>
  <si>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</si>
  <si>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</si>
  <si>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</si>
  <si>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</si>
  <si>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</si>
  <si>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</si>
  <si>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</si>
  <si>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</si>
  <si>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</si>
  <si>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</si>
  <si>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</si>
  <si>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</si>
  <si>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</si>
  <si>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</si>
  <si>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</si>
  <si>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</si>
  <si>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</si>
  <si>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</si>
  <si>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</si>
  <si>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</si>
  <si>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</si>
  <si>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</si>
  <si>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</si>
  <si>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</si>
  <si>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</si>
  <si>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</si>
  <si>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</si>
  <si>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</si>
  <si>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</si>
  <si>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</si>
  <si>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</si>
  <si>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</si>
  <si>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</si>
  <si>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</si>
  <si>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</si>
  <si>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</si>
  <si>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</si>
  <si>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</si>
  <si>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</si>
  <si>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</si>
  <si>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</si>
  <si>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</si>
  <si>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</si>
  <si>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</si>
  <si>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</si>
  <si>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</si>
  <si>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</si>
  <si>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</si>
  <si>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</si>
  <si>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</si>
  <si>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</si>
  <si>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</si>
  <si>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</si>
  <si>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</si>
  <si>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</si>
  <si>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</si>
  <si>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</si>
  <si>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</si>
  <si>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</si>
  <si>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</si>
  <si>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</si>
  <si>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</si>
  <si>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</si>
  <si>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</si>
  <si>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</si>
  <si>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</si>
  <si>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</si>
  <si>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</si>
  <si>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</si>
  <si>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</si>
  <si>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</si>
  <si>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</si>
  <si>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</si>
  <si>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</si>
  <si>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</si>
  <si>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</si>
  <si>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</si>
  <si>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</si>
  <si>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</si>
  <si>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</si>
  <si>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</si>
  <si>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</si>
  <si>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</si>
  <si>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</si>
  <si>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</si>
  <si>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</si>
  <si>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</si>
  <si>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</si>
  <si>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</si>
  <si>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</si>
  <si>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</si>
  <si>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</si>
  <si>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</si>
  <si>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</si>
  <si>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</si>
  <si>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</si>
  <si>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</si>
  <si>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</si>
  <si>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</si>
  <si>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</si>
  <si>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</si>
  <si>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</si>
  <si>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</si>
  <si>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</si>
  <si>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</si>
  <si>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</si>
  <si>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</si>
  <si>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</si>
  <si>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</si>
  <si>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</si>
  <si>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</si>
  <si>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</si>
  <si>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</si>
  <si>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</si>
  <si>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</si>
  <si>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</si>
  <si>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</si>
  <si>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</si>
  <si>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</si>
  <si>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</si>
  <si>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</si>
  <si>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</si>
  <si>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</si>
  <si>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</si>
  <si>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</si>
  <si>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</si>
  <si>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</si>
  <si>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</si>
  <si>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</si>
  <si>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</si>
  <si>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</si>
  <si>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</si>
  <si>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</si>
  <si>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</si>
  <si>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</si>
  <si>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</si>
  <si>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</si>
  <si>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</si>
  <si>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</si>
  <si>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</si>
  <si>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</si>
  <si>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</si>
  <si>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</si>
  <si>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</si>
  <si>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</si>
  <si>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</si>
  <si>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</si>
  <si>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</si>
  <si>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</si>
  <si>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</si>
  <si>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</si>
  <si>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</si>
  <si>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</si>
  <si>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</si>
  <si>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</si>
  <si>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</si>
  <si>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</si>
  <si>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</si>
  <si>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</si>
  <si>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</si>
  <si>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</si>
  <si>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</si>
  <si>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</si>
  <si>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</si>
  <si>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</si>
  <si>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</si>
  <si>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</si>
  <si>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</si>
  <si>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</si>
  <si>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</si>
  <si>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</si>
  <si>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</si>
  <si>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</si>
  <si>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</si>
  <si>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</si>
  <si>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</si>
  <si>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</si>
  <si>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</si>
  <si>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</si>
  <si>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</si>
  <si>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</si>
  <si>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</si>
  <si>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</si>
  <si>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</si>
  <si>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</si>
  <si>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</si>
  <si>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</si>
  <si>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</si>
  <si>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</si>
  <si>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</si>
  <si>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</si>
  <si>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</si>
  <si>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</si>
  <si>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</si>
  <si>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</si>
  <si>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</si>
  <si>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</si>
  <si>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</si>
  <si>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</si>
  <si>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</si>
  <si>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</si>
  <si>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</si>
  <si>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</si>
  <si>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</si>
  <si>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</si>
  <si>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</si>
  <si>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</si>
  <si>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</si>
  <si>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</si>
  <si>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</si>
  <si>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</si>
  <si>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</si>
  <si>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</si>
  <si>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</si>
  <si>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</si>
  <si>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</si>
  <si>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</si>
  <si>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</si>
  <si>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</si>
  <si>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</si>
  <si>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</si>
  <si>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</si>
  <si>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</si>
  <si>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</si>
  <si>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</si>
  <si>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</si>
  <si>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</si>
  <si>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</si>
  <si>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</si>
  <si>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</si>
  <si>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</si>
  <si>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</si>
  <si>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</si>
  <si>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</si>
  <si>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</si>
  <si>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</si>
  <si>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</si>
  <si>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</si>
  <si>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</si>
  <si>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</si>
  <si>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</si>
  <si>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</si>
  <si>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</si>
  <si>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</si>
  <si>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</si>
  <si>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</si>
  <si>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</si>
  <si>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</si>
  <si>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</si>
  <si>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</si>
  <si>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</si>
  <si>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</si>
  <si>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</si>
  <si>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</si>
  <si>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</si>
  <si>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</si>
  <si>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</si>
  <si>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</si>
  <si>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</si>
  <si>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</si>
  <si>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</si>
  <si>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</si>
  <si>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</si>
  <si>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</si>
  <si>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</si>
  <si>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</si>
  <si>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</si>
  <si>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</si>
  <si>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</si>
  <si>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</si>
  <si>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</si>
  <si>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</si>
  <si>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</si>
  <si>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</si>
  <si>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</si>
  <si>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</si>
  <si>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</si>
  <si>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</si>
  <si>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</si>
  <si>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</si>
  <si>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</si>
  <si>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</si>
  <si>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</si>
  <si>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</si>
  <si>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</si>
  <si>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</si>
  <si>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</si>
  <si>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</si>
  <si>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</si>
  <si>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</si>
  <si>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</si>
  <si>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</si>
  <si>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</si>
  <si>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</si>
  <si>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</si>
  <si>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</si>
  <si>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</si>
  <si>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</si>
  <si>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</si>
  <si>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</si>
  <si>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</si>
  <si>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</si>
  <si>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</si>
  <si>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</si>
  <si>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</si>
  <si>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</si>
  <si>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</si>
  <si>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</si>
  <si>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</si>
  <si>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</si>
  <si>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</si>
  <si>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</si>
  <si>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</si>
  <si>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</si>
  <si>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</si>
  <si>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</si>
  <si>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</si>
  <si>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</si>
  <si>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</si>
  <si>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</si>
  <si>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</si>
  <si>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</si>
  <si>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</si>
  <si>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</si>
  <si>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</si>
  <si>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</si>
  <si>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</si>
  <si>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</si>
  <si>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</si>
  <si>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</si>
  <si>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</si>
  <si>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</si>
  <si>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</si>
  <si>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</si>
  <si>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</si>
  <si>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</si>
  <si>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</si>
  <si>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</si>
  <si>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</si>
  <si>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</si>
  <si>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</si>
  <si>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</si>
  <si>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</si>
  <si>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</si>
  <si>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</si>
  <si>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</si>
  <si>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</si>
  <si>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</si>
  <si>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</si>
  <si>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</si>
  <si>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</si>
  <si>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</si>
  <si>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</si>
  <si>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</si>
  <si>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</si>
  <si>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</si>
  <si>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</si>
  <si>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</si>
  <si>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</si>
  <si>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</si>
  <si>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</si>
  <si>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</si>
  <si>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</si>
  <si>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</si>
  <si>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</si>
  <si>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</si>
  <si>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</si>
  <si>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</si>
  <si>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</si>
  <si>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</si>
  <si>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</si>
  <si>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</si>
  <si>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</si>
  <si>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</si>
  <si>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</si>
  <si>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</si>
  <si>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</si>
  <si>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</si>
  <si>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</si>
  <si>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</si>
  <si>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</si>
  <si>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</si>
  <si>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</si>
  <si>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</si>
  <si>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</si>
  <si>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</si>
  <si>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</si>
  <si>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</si>
  <si>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</si>
  <si>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</si>
  <si>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</si>
  <si>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</si>
  <si>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</si>
  <si>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</si>
  <si>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</si>
  <si>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</si>
  <si>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</si>
  <si>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</si>
  <si>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</si>
  <si>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</si>
  <si>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</si>
  <si>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</si>
  <si>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</si>
  <si>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</si>
  <si>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</si>
  <si>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</si>
  <si>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</si>
  <si>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</si>
  <si>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</si>
  <si>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</si>
  <si>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</si>
  <si>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</si>
  <si>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</si>
  <si>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</si>
  <si>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</si>
  <si>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</si>
  <si>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</si>
  <si>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</si>
  <si>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</si>
  <si>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</si>
  <si>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</si>
  <si>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</si>
  <si>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</si>
  <si>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</si>
  <si>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</si>
  <si>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</si>
  <si>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</si>
  <si>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</si>
  <si>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</si>
  <si>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</si>
  <si>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</si>
  <si>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</si>
  <si>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</si>
  <si>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</si>
  <si>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</si>
  <si>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</si>
  <si>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</si>
  <si>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</si>
  <si>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</si>
  <si>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</si>
  <si>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</si>
  <si>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</si>
  <si>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</si>
  <si>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</si>
  <si>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</si>
  <si>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</si>
  <si>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</si>
  <si>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</si>
  <si>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</si>
  <si>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</si>
  <si>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</si>
  <si>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</si>
  <si>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</si>
  <si>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</si>
  <si>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</si>
  <si>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</si>
  <si>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</si>
  <si>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</si>
  <si>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</si>
  <si>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</si>
  <si>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</si>
  <si>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</si>
  <si>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</si>
  <si>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</si>
  <si>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</si>
  <si>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</si>
  <si>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</si>
  <si>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</si>
  <si>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</si>
  <si>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</si>
  <si>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</si>
  <si>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</si>
  <si>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</si>
  <si>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</si>
  <si>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</si>
  <si>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</si>
  <si>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</si>
  <si>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</si>
  <si>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</si>
  <si>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</si>
  <si>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</si>
  <si>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</si>
  <si>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</si>
  <si>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</si>
  <si>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</si>
  <si>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</si>
  <si>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</si>
  <si>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</si>
  <si>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</si>
  <si>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</si>
  <si>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</si>
  <si>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</si>
  <si>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</si>
  <si>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</si>
  <si>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</si>
  <si>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</si>
  <si>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</si>
  <si>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</si>
  <si>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</si>
  <si>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</si>
  <si>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</si>
  <si>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</si>
  <si>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</si>
  <si>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</si>
  <si>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</si>
  <si>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</si>
  <si>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</si>
  <si>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</si>
  <si>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</si>
  <si>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</si>
  <si>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</si>
  <si>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</si>
  <si>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</si>
  <si>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</si>
  <si>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</si>
  <si>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</si>
  <si>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</si>
  <si>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</si>
  <si>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</si>
  <si>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</si>
  <si>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</si>
  <si>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</si>
  <si>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</si>
  <si>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</si>
  <si>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</si>
  <si>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</si>
  <si>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</si>
  <si>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</si>
  <si>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</si>
  <si>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</si>
  <si>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</si>
  <si>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</si>
  <si>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</si>
  <si>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</si>
  <si>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</si>
  <si>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</si>
  <si>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</si>
  <si>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</si>
  <si>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</si>
  <si>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</si>
  <si>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</si>
  <si>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</si>
  <si>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</si>
  <si>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</si>
  <si>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</si>
  <si>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</si>
  <si>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</si>
  <si>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</si>
  <si>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</si>
  <si>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</si>
  <si>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</si>
  <si>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</si>
  <si>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</si>
  <si>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</si>
  <si>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</si>
  <si>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</si>
  <si>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</si>
  <si>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</si>
  <si>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</si>
  <si>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</si>
  <si>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</si>
  <si>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</si>
  <si>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</si>
  <si>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</si>
  <si>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</si>
  <si>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</si>
  <si>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</si>
  <si>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</si>
  <si>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</si>
  <si>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</si>
  <si>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</si>
  <si>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</si>
  <si>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</si>
  <si>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</si>
  <si>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</si>
  <si>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</si>
  <si>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</si>
  <si>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</si>
  <si>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</si>
  <si>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</si>
  <si>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</si>
  <si>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</si>
  <si>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</si>
  <si>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</si>
  <si>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</si>
  <si>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</si>
  <si>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</si>
  <si>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</si>
  <si>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</si>
  <si>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</si>
  <si>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</si>
  <si>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</si>
  <si>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</si>
  <si>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</si>
  <si>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</si>
  <si>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</si>
  <si>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</si>
  <si>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</si>
  <si>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</si>
  <si>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</si>
  <si>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</si>
  <si>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</si>
  <si>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</si>
  <si>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</si>
  <si>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</si>
  <si>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</si>
  <si>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</si>
  <si>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</si>
  <si>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</si>
  <si>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</si>
  <si>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</si>
  <si>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</si>
  <si>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</si>
  <si>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</si>
  <si>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</si>
  <si>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</si>
  <si>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</si>
  <si>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</si>
  <si>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</si>
  <si>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</si>
  <si>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</si>
  <si>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</si>
  <si>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</si>
  <si>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</si>
  <si>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</si>
  <si>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</si>
  <si>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</si>
  <si>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</si>
  <si>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</si>
  <si>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</si>
  <si>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</si>
  <si>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</si>
  <si>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</si>
  <si>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</si>
  <si>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</si>
  <si>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</si>
  <si>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</si>
  <si>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</si>
  <si>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</si>
  <si>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</si>
  <si>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</si>
  <si>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</si>
  <si>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</si>
  <si>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</si>
  <si>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</si>
  <si>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</si>
  <si>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</si>
  <si>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</si>
  <si>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</si>
  <si>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</si>
  <si>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</si>
  <si>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</si>
  <si>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</si>
  <si>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</si>
  <si>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</si>
  <si>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</si>
  <si>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</si>
  <si>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</si>
  <si>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</si>
  <si>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</si>
  <si>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</si>
  <si>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</si>
  <si>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</si>
  <si>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</si>
  <si>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</si>
  <si>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</si>
  <si>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</si>
  <si>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</si>
  <si>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</si>
  <si>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</si>
  <si>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</si>
  <si>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</si>
  <si>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</si>
  <si>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</si>
  <si>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</si>
  <si>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</si>
  <si>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</si>
  <si>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</si>
  <si>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</si>
  <si>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</si>
  <si>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</si>
  <si>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</si>
  <si>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</si>
  <si>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</si>
  <si>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</si>
  <si>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</si>
  <si>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</si>
  <si>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</si>
  <si>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</si>
  <si>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</si>
  <si>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</si>
  <si>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</si>
  <si>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</si>
  <si>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</si>
  <si>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</si>
  <si>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</si>
  <si>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</si>
  <si>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</si>
  <si>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</si>
  <si>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</si>
  <si>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</si>
  <si>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</si>
  <si>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</si>
  <si>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</si>
  <si>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</si>
  <si>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</si>
  <si>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</si>
  <si>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</si>
  <si>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</si>
  <si>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</si>
  <si>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</si>
  <si>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</si>
  <si>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</si>
  <si>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</si>
  <si>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</si>
  <si>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</si>
  <si>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</si>
  <si>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</si>
  <si>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</si>
  <si>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</si>
  <si>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</si>
  <si>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</si>
  <si>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</si>
  <si>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</si>
  <si>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</si>
  <si>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</si>
  <si>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</si>
  <si>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</si>
  <si>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</si>
  <si>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</si>
  <si>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</si>
  <si>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</si>
  <si>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</si>
  <si>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</si>
  <si>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</si>
  <si>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</si>
  <si>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</si>
  <si>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</si>
  <si>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</si>
  <si>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</si>
  <si>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</si>
  <si>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</si>
  <si>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</si>
  <si>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</si>
  <si>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</si>
  <si>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</si>
  <si>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</si>
  <si>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</si>
  <si>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</si>
  <si>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</si>
  <si>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</si>
  <si>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</si>
  <si>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</si>
  <si>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</si>
  <si>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</si>
  <si>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</si>
  <si>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</si>
  <si>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</si>
  <si>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</si>
  <si>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</si>
  <si>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</si>
  <si>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</si>
  <si>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</si>
  <si>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</si>
  <si>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</si>
  <si>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</si>
  <si>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</si>
  <si>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</si>
  <si>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</si>
  <si>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</si>
  <si>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</si>
  <si>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</si>
  <si>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</si>
  <si>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</si>
  <si>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</si>
  <si>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</si>
  <si>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</si>
  <si>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</si>
  <si>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</si>
  <si>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</si>
  <si>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</si>
  <si>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</si>
  <si>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</si>
  <si>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</si>
  <si>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</si>
  <si>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</si>
  <si>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</si>
  <si>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</si>
  <si>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</si>
  <si>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</si>
  <si>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</si>
  <si>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</si>
  <si>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</si>
  <si>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</si>
  <si>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</si>
  <si>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</si>
  <si>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</si>
  <si>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</si>
  <si>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</si>
  <si>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</si>
  <si>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</si>
  <si>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</si>
  <si>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</si>
  <si>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</si>
  <si>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</si>
  <si>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</si>
  <si>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</si>
  <si>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</si>
  <si>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</si>
  <si>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</si>
  <si>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</si>
  <si>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</si>
  <si>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</si>
  <si>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</si>
  <si>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</si>
  <si>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</si>
  <si>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</si>
  <si>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</si>
  <si>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</si>
  <si>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</si>
  <si>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</si>
  <si>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</si>
  <si>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</si>
  <si>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</si>
  <si>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</si>
  <si>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</si>
  <si>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</si>
  <si>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</si>
  <si>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</si>
  <si>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</si>
  <si>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</si>
  <si>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</si>
  <si>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</si>
  <si>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</si>
  <si>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</si>
  <si>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</si>
  <si>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</si>
  <si>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</si>
  <si>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</si>
  <si>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</si>
  <si>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</si>
  <si>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</si>
  <si>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</si>
  <si>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</si>
  <si>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</si>
  <si>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</si>
  <si>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</si>
  <si>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</si>
  <si>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</si>
  <si>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</si>
  <si>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</si>
  <si>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</si>
  <si>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</si>
  <si>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</si>
  <si>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</si>
  <si>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</si>
  <si>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</si>
  <si>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</si>
  <si>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</si>
  <si>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</si>
  <si>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</si>
  <si>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</si>
  <si>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</si>
  <si>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</si>
  <si>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</si>
  <si>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</si>
  <si>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</si>
  <si>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</si>
  <si>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</si>
  <si>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</si>
  <si>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</si>
  <si>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</si>
  <si>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</si>
  <si>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</si>
  <si>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</si>
  <si>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</si>
  <si>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</si>
  <si>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</si>
  <si>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</si>
  <si>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</si>
  <si>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</si>
  <si>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</si>
  <si>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</si>
  <si>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</si>
  <si>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</si>
  <si>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</si>
  <si>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</si>
  <si>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</si>
  <si>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</si>
  <si>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</si>
  <si>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</si>
  <si>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</si>
  <si>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</si>
  <si>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</si>
  <si>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</si>
  <si>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</si>
  <si>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</si>
  <si>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</si>
  <si>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</si>
  <si>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</si>
  <si>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</si>
  <si>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</si>
  <si>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</si>
  <si>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</si>
  <si>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</si>
  <si>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</si>
  <si>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</si>
  <si>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</si>
  <si>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</si>
  <si>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</si>
  <si>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</si>
  <si>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</si>
  <si>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</si>
  <si>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</si>
  <si>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</si>
  <si>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</si>
  <si>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</si>
  <si>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</si>
  <si>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</si>
  <si>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</si>
  <si>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</si>
  <si>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</si>
  <si>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</si>
  <si>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</si>
  <si>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</si>
  <si>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</si>
  <si>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</si>
  <si>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</si>
  <si>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</si>
  <si>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</si>
  <si>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</si>
  <si>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</si>
  <si>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</si>
  <si>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</si>
  <si>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</si>
  <si>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</si>
  <si>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</si>
  <si>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</si>
  <si>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</si>
  <si>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</si>
  <si>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</si>
  <si>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</si>
  <si>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</si>
  <si>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</si>
  <si>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</si>
  <si>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</si>
  <si>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</si>
  <si>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</si>
  <si>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</si>
  <si>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</si>
  <si>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</si>
  <si>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</si>
  <si>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</si>
  <si>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</si>
  <si>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</si>
  <si>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</si>
  <si>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</si>
  <si>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</si>
  <si>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</si>
  <si>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</si>
  <si>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</si>
  <si>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</si>
  <si>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</si>
  <si>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</si>
  <si>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</si>
  <si>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</si>
  <si>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</si>
  <si>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</si>
  <si>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</si>
  <si>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</si>
  <si>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</si>
  <si>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</si>
  <si>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</si>
  <si>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</si>
  <si>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</si>
  <si>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</si>
  <si>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</si>
  <si>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</si>
  <si>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</si>
  <si>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</si>
  <si>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</si>
  <si>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</si>
  <si>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</si>
  <si>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</si>
  <si>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</si>
  <si>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</si>
  <si>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</si>
  <si>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</si>
  <si>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</si>
  <si>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</si>
  <si>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</si>
  <si>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</si>
  <si>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</si>
  <si>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</si>
  <si>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</si>
  <si>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</si>
  <si>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</si>
  <si>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</si>
  <si>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</si>
  <si>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</si>
  <si>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</si>
  <si>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</si>
  <si>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</si>
  <si>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</si>
  <si>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</si>
  <si>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</si>
  <si>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</si>
  <si>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</si>
  <si>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</si>
  <si>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</si>
  <si>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</si>
  <si>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</si>
  <si>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</si>
  <si>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</si>
  <si>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</si>
  <si>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</si>
  <si>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</si>
  <si>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</si>
  <si>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</si>
  <si>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</si>
  <si>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</si>
  <si>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</si>
  <si>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</si>
  <si>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</si>
  <si>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</si>
  <si>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</si>
  <si>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</si>
  <si>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</si>
  <si>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</si>
  <si>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</si>
  <si>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</si>
  <si>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</si>
  <si>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</si>
  <si>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</si>
  <si>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</si>
  <si>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</si>
  <si>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</si>
  <si>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</si>
  <si>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</si>
  <si>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</si>
  <si>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</si>
  <si>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</si>
  <si>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</si>
  <si>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</si>
  <si>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</si>
  <si>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</si>
  <si>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</si>
  <si>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</si>
  <si>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</si>
  <si>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</si>
  <si>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</si>
  <si>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</si>
  <si>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</si>
  <si>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</si>
  <si>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</si>
  <si>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</si>
  <si>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</si>
  <si>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</si>
  <si>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</si>
  <si>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</si>
  <si>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</si>
  <si>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</si>
  <si>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</si>
  <si>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</si>
  <si>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</si>
  <si>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</si>
  <si>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</si>
  <si>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</si>
  <si>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</si>
  <si>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</si>
  <si>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</si>
  <si>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</si>
  <si>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</si>
  <si>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</si>
  <si>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</si>
  <si>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</si>
  <si>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</si>
  <si>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</si>
  <si>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</si>
  <si>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</si>
  <si>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</si>
  <si>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</si>
  <si>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</si>
  <si>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</si>
  <si>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</si>
  <si>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</si>
  <si>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</si>
  <si>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</si>
  <si>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</si>
  <si>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</si>
  <si>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</si>
  <si>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</si>
  <si>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</si>
  <si>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</si>
  <si>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</si>
  <si>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</si>
  <si>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</si>
  <si>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</si>
  <si>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</si>
  <si>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</si>
  <si>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</si>
  <si>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</si>
  <si>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</si>
  <si>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</si>
  <si>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</si>
  <si>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</si>
  <si>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</si>
  <si>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</si>
  <si>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</si>
  <si>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</si>
  <si>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</si>
  <si>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</si>
  <si>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</si>
  <si>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</si>
  <si>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</si>
  <si>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</si>
  <si>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</si>
  <si>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</si>
  <si>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</si>
  <si>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</si>
  <si>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</si>
  <si>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</si>
  <si>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</si>
  <si>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</si>
  <si>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</si>
  <si>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</si>
  <si>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</si>
  <si>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</si>
  <si>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</si>
  <si>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</si>
  <si>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</si>
  <si>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</si>
  <si>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</si>
  <si>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</si>
  <si>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</si>
  <si>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</si>
  <si>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</si>
  <si>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</si>
  <si>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</si>
  <si>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</si>
  <si>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</si>
  <si>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</si>
  <si>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</si>
  <si>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</si>
  <si>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</si>
  <si>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</si>
  <si>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</si>
  <si>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</si>
  <si>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</si>
  <si>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</si>
  <si>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</si>
  <si>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</si>
  <si>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</si>
  <si>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</si>
  <si>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</si>
  <si>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</si>
  <si>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</si>
  <si>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</si>
  <si>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</si>
  <si>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</si>
  <si>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</si>
  <si>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</si>
  <si>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</si>
  <si>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</si>
  <si>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</si>
  <si>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</si>
  <si>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</si>
  <si>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</si>
  <si>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</si>
  <si>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</si>
  <si>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</si>
  <si>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</si>
  <si>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</si>
  <si>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</si>
  <si>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</si>
  <si>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</si>
  <si>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</si>
  <si>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</si>
  <si>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</si>
  <si>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</si>
  <si>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</si>
  <si>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</si>
  <si>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</si>
  <si>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</si>
  <si>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</si>
  <si>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</si>
  <si>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</si>
  <si>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</si>
  <si>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</si>
  <si>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</si>
  <si>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</si>
  <si>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</si>
  <si>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</si>
  <si>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</si>
  <si>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</si>
  <si>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</si>
  <si>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</si>
  <si>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</si>
  <si>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</si>
  <si>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</si>
  <si>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</si>
  <si>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</si>
  <si>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</si>
  <si>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</si>
  <si>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</si>
  <si>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</si>
  <si>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</si>
  <si>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</si>
  <si>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</si>
  <si>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</si>
  <si>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</si>
  <si>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</si>
  <si>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</si>
  <si>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</si>
  <si>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</si>
  <si>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</si>
  <si>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</si>
  <si>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</si>
  <si>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</si>
  <si>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</si>
  <si>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</si>
  <si>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</si>
  <si>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</si>
  <si>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</si>
  <si>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</si>
  <si>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</si>
  <si>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</si>
  <si>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</si>
  <si>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</si>
  <si>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</si>
  <si>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</si>
  <si>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</si>
  <si>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</si>
  <si>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</si>
  <si>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</si>
  <si>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</si>
  <si>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</si>
  <si>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</si>
  <si>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</si>
  <si>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</si>
  <si>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</si>
  <si>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</si>
  <si>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</si>
  <si>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</si>
  <si>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</si>
  <si>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</si>
  <si>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</si>
  <si>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</si>
  <si>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</si>
  <si>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</si>
  <si>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</si>
  <si>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</si>
  <si>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</si>
  <si>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</si>
  <si>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</si>
  <si>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</si>
  <si>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</si>
  <si>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</si>
  <si>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</si>
  <si>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</si>
  <si>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</si>
  <si>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</si>
  <si>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</si>
  <si>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</si>
  <si>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</si>
  <si>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</si>
  <si>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</si>
  <si>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</si>
  <si>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</si>
  <si>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</si>
  <si>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</si>
  <si>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</si>
  <si>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</si>
  <si>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</si>
  <si>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</si>
  <si>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</si>
  <si>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</si>
  <si>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</si>
  <si>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</si>
  <si>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</si>
  <si>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</si>
  <si>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</si>
  <si>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</si>
  <si>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</si>
  <si>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</si>
  <si>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</si>
  <si>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</si>
  <si>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</si>
  <si>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</si>
  <si>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</si>
  <si>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</si>
  <si>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</si>
  <si>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</si>
  <si>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</si>
  <si>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</si>
  <si>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</si>
  <si>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</si>
  <si>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</si>
  <si>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</si>
  <si>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</si>
  <si>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</si>
  <si>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</si>
  <si>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</si>
  <si>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</si>
  <si>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</si>
  <si>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</si>
  <si>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</si>
  <si>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</si>
  <si>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</si>
  <si>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</si>
  <si>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</si>
  <si>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</si>
  <si>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</si>
  <si>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</si>
  <si>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</si>
  <si>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</si>
  <si>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</si>
  <si>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</si>
  <si>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</si>
  <si>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</si>
  <si>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</si>
  <si>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</si>
  <si>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</si>
  <si>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</si>
  <si>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</si>
  <si>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</si>
  <si>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</si>
  <si>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</si>
  <si>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</si>
  <si>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</si>
  <si>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</si>
  <si>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</si>
  <si>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</si>
  <si>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</si>
  <si>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</si>
  <si>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</si>
  <si>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</si>
  <si>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</si>
  <si>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</si>
  <si>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</si>
  <si>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</si>
  <si>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</si>
  <si>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</si>
  <si>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</si>
  <si>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</si>
  <si>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</si>
  <si>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</si>
  <si>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</si>
  <si>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</si>
  <si>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</si>
  <si>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</si>
  <si>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</si>
  <si>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</si>
  <si>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</si>
  <si>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</si>
  <si>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</si>
  <si>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</si>
  <si>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</si>
  <si>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</si>
  <si>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</si>
  <si>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</si>
  <si>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</si>
  <si>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</si>
  <si>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</si>
  <si>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</si>
  <si>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</si>
  <si>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</si>
  <si>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</si>
  <si>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</si>
  <si>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</si>
  <si>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</si>
  <si>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</si>
  <si>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</si>
  <si>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</si>
  <si>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</si>
  <si>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</si>
  <si>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</si>
  <si>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</si>
  <si>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</si>
  <si>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</si>
  <si>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</si>
  <si>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</si>
  <si>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</si>
  <si>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</si>
  <si>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</si>
  <si>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</si>
  <si>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</si>
  <si>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</si>
  <si>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</si>
  <si>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</si>
  <si>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</si>
  <si>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</si>
  <si>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</si>
  <si>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</si>
  <si>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</si>
  <si>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</si>
  <si>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</si>
  <si>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</si>
  <si>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</si>
  <si>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</si>
  <si>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</si>
  <si>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</si>
  <si>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</si>
  <si>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</si>
  <si>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</si>
  <si>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</si>
  <si>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</si>
  <si>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</si>
  <si>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</si>
  <si>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</si>
  <si>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</si>
  <si>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</si>
  <si>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</si>
  <si>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</si>
  <si>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</si>
  <si>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</si>
  <si>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</si>
  <si>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</si>
  <si>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</si>
  <si>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</si>
  <si>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</si>
  <si>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</si>
  <si>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</si>
  <si>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</si>
  <si>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</si>
  <si>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</si>
  <si>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</si>
  <si>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</si>
  <si>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</si>
  <si>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</si>
  <si>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</si>
  <si>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</si>
  <si>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</si>
  <si>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</si>
  <si>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</si>
  <si>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</si>
  <si>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</si>
  <si>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</si>
  <si>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</si>
  <si>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</si>
  <si>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</si>
  <si>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</si>
  <si>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</si>
  <si>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</si>
  <si>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</si>
  <si>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</si>
  <si>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</si>
  <si>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</si>
  <si>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</si>
  <si>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</si>
  <si>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</si>
  <si>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</si>
  <si>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</si>
  <si>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</si>
  <si>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</si>
  <si>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</si>
  <si>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</si>
  <si>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</si>
  <si>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</si>
  <si>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</si>
  <si>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</si>
  <si>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</si>
  <si>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</si>
  <si>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</si>
  <si>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</si>
  <si>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</si>
  <si>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</si>
  <si>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</si>
  <si>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</si>
  <si>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</si>
  <si>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</si>
  <si>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</si>
  <si>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</si>
  <si>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</si>
  <si>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</si>
  <si>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</si>
  <si>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</si>
  <si>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</si>
  <si>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</si>
  <si>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</si>
  <si>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</si>
  <si>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</si>
  <si>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</si>
  <si>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</si>
  <si>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</si>
  <si>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</si>
  <si>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</si>
  <si>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</si>
  <si>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</si>
  <si>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</si>
  <si>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</si>
  <si>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</si>
  <si>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</si>
  <si>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</si>
  <si>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</si>
  <si>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</si>
  <si>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</si>
  <si>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</si>
  <si>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</si>
  <si>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</si>
  <si>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</si>
  <si>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</si>
  <si>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</si>
  <si>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</si>
  <si>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</si>
  <si>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</si>
  <si>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</si>
  <si>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</si>
  <si>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</si>
  <si>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</si>
  <si>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</si>
  <si>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</si>
  <si>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</si>
  <si>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</si>
  <si>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</si>
  <si>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</si>
  <si>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</si>
  <si>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</si>
  <si>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</si>
  <si>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</si>
  <si>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</si>
  <si>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</si>
  <si>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</si>
  <si>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</si>
  <si>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</si>
  <si>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</si>
  <si>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</si>
  <si>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</si>
  <si>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</si>
  <si>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</si>
  <si>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</si>
  <si>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</si>
  <si>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</si>
  <si>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</si>
  <si>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</si>
  <si>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</si>
  <si>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</si>
  <si>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</si>
  <si>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</si>
  <si>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</si>
  <si>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</si>
  <si>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</si>
  <si>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</si>
  <si>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</si>
  <si>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</si>
  <si>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</si>
  <si>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</si>
  <si>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</si>
  <si>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</si>
  <si>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</si>
  <si>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</si>
  <si>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</si>
  <si>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</si>
  <si>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</si>
  <si>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</si>
  <si>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</si>
  <si>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</si>
  <si>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</si>
  <si>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</si>
  <si>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</si>
  <si>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</si>
  <si>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</si>
  <si>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</si>
  <si>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</si>
  <si>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</si>
  <si>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</si>
  <si>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</si>
  <si>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</si>
  <si>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</si>
  <si>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</si>
  <si>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</si>
  <si>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</si>
  <si>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</si>
  <si>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</si>
  <si>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</si>
  <si>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</si>
  <si>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</si>
  <si>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</si>
  <si>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</si>
  <si>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</si>
  <si>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</si>
  <si>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</si>
  <si>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</si>
  <si>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</si>
  <si>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</si>
  <si>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</si>
  <si>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</si>
  <si>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</si>
  <si>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</si>
  <si>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</si>
  <si>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</si>
  <si>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</si>
  <si>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</si>
  <si>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</si>
  <si>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</si>
  <si>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</si>
  <si>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</si>
  <si>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</si>
  <si>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</si>
  <si>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</si>
  <si>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</si>
  <si>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</si>
  <si>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</si>
  <si>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</si>
  <si>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</si>
  <si>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</si>
  <si>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</si>
  <si>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</si>
  <si>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</si>
  <si>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</si>
  <si>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</si>
  <si>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</si>
  <si>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</si>
  <si>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</si>
  <si>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</si>
  <si>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</si>
  <si>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</si>
  <si>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</si>
  <si>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</si>
  <si>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</si>
  <si>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</si>
  <si>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</si>
  <si>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</si>
  <si>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</si>
  <si>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</si>
  <si>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</si>
  <si>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</si>
  <si>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</si>
  <si>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</si>
  <si>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</si>
  <si>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</si>
  <si>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</si>
  <si>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</si>
  <si>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</si>
  <si>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</si>
  <si>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</si>
  <si>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</si>
  <si>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</si>
  <si>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</si>
  <si>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</si>
  <si>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</si>
  <si>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</si>
  <si>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</si>
  <si>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</si>
  <si>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</si>
  <si>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</si>
  <si>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</si>
  <si>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</si>
  <si>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</si>
  <si>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</si>
  <si>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</si>
  <si>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</si>
  <si>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</si>
  <si>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</si>
  <si>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</si>
  <si>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</si>
  <si>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</si>
  <si>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to equal to 50000</t>
  </si>
  <si>
    <t>state label</t>
  </si>
  <si>
    <t>*</t>
  </si>
  <si>
    <t>successful backers</t>
  </si>
  <si>
    <t>failed backers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</si>
  <si>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</si>
  <si>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</si>
  <si>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</si>
  <si>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</si>
  <si>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</si>
  <si>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</si>
  <si>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</si>
  <si>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</si>
  <si>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Standard Error</t>
  </si>
  <si>
    <t>Mode</t>
  </si>
  <si>
    <t>Sample Variance</t>
  </si>
  <si>
    <t>Kurtosis</t>
  </si>
  <si>
    <t>Skewness</t>
  </si>
  <si>
    <t>Range</t>
  </si>
  <si>
    <t>Sum</t>
  </si>
  <si>
    <t>Count</t>
  </si>
  <si>
    <t>Sback from filter</t>
  </si>
  <si>
    <t>fback from filter</t>
  </si>
  <si>
    <t>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</si>
</sst>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quotePrefix="1" applyBorder="1"/>
    <xf numFmtId="10" fontId="0" fillId="0" borderId="1" xfId="0" applyNumberFormat="1" applyBorder="1"/>
    <xf numFmtId="10" fontId="0" fillId="0" borderId="3" xfId="0" applyNumberFormat="1" applyBorder="1"/>
    <xf numFmtId="0" fontId="0" fillId="0" borderId="4" xfId="0" quotePrefix="1" applyBorder="1"/>
    <xf numFmtId="10" fontId="0" fillId="0" borderId="4" xfId="0" applyNumberFormat="1" applyBorder="1"/>
    <xf numFmtId="10" fontId="0" fillId="0" borderId="5" xfId="0" applyNumberForma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quotePrefix="1" applyBorder="1"/>
    <xf numFmtId="0" fontId="0" fillId="0" borderId="12" xfId="0" quotePrefix="1" applyBorder="1"/>
    <xf numFmtId="10" fontId="0" fillId="0" borderId="12" xfId="0" applyNumberFormat="1" applyBorder="1"/>
    <xf numFmtId="10" fontId="0" fillId="0" borderId="13" xfId="0" applyNumberFormat="1" applyBorder="1"/>
    <xf numFmtId="0" fontId="0" fillId="0" borderId="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" fontId="0" fillId="0" borderId="0" xfId="0" applyNumberFormat="1"/>
    <xf numFmtId="0" fontId="0" fillId="0" borderId="0" xfId="0" applyFill="1" applyBorder="1" applyAlignment="1"/>
    <xf numFmtId="0" fontId="0" fillId="0" borderId="17" xfId="0" applyFill="1" applyBorder="1" applyAlignment="1"/>
    <xf numFmtId="0" fontId="2" fillId="0" borderId="18" xfId="0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17" xfId="0" applyNumberFormat="1" applyFill="1" applyBorder="1" applyAlignment="1"/>
    <xf numFmtId="0" fontId="0" fillId="0" borderId="1" xfId="0" applyBorder="1"/>
    <xf numFmtId="1" fontId="0" fillId="0" borderId="1" xfId="0" applyNumberFormat="1" applyBorder="1"/>
    <xf numFmtId="0" fontId="0" fillId="0" borderId="19" xfId="0" applyBorder="1"/>
    <xf numFmtId="0" fontId="0" fillId="0" borderId="3" xfId="0" applyBorder="1"/>
    <xf numFmtId="1" fontId="0" fillId="0" borderId="3" xfId="0" applyNumberFormat="1" applyBorder="1"/>
    <xf numFmtId="0" fontId="0" fillId="0" borderId="20" xfId="0" applyBorder="1"/>
    <xf numFmtId="1" fontId="0" fillId="0" borderId="4" xfId="0" applyNumberFormat="1" applyBorder="1"/>
    <xf numFmtId="1" fontId="0" fillId="0" borderId="5" xfId="0" applyNumberFormat="1" applyBorder="1"/>
    <xf numFmtId="0" fontId="0" fillId="0" borderId="21" xfId="0" applyBorder="1"/>
    <xf numFmtId="0" fontId="0" fillId="0" borderId="12" xfId="0" applyBorder="1"/>
    <xf numFmtId="0" fontId="0" fillId="0" borderId="13" xfId="0" applyBorder="1"/>
    <xf numFmtId="0" fontId="1" fillId="0" borderId="22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[StarterBook_LisaCannon.xlsx]State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4-4007-93CF-C77245BF15F0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4-4007-93CF-C77245BF15F0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4-4007-93CF-C77245BF15F0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4-4007-93CF-C77245BF1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102591"/>
        <c:axId val="1912214015"/>
      </c:barChart>
      <c:catAx>
        <c:axId val="19121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14015"/>
        <c:crosses val="autoZero"/>
        <c:auto val="1"/>
        <c:lblAlgn val="ctr"/>
        <c:lblOffset val="100"/>
        <c:noMultiLvlLbl val="0"/>
      </c:catAx>
      <c:valAx>
        <c:axId val="191221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10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[StarterBook_LisaCannon.xlsx]State by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D-4D8E-96B7-E1AB953BF1B4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 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1D-4D8E-96B7-E1AB953BF1B4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 Category'!$D$6:$D$15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1D-4D8E-96B7-E1AB953BF1B4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 Category'!$E$6:$E$15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1D-4D8E-96B7-E1AB953B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913791"/>
        <c:axId val="1912212767"/>
      </c:barChart>
      <c:catAx>
        <c:axId val="19169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12767"/>
        <c:crosses val="autoZero"/>
        <c:auto val="1"/>
        <c:lblAlgn val="ctr"/>
        <c:lblOffset val="100"/>
        <c:noMultiLvlLbl val="0"/>
      </c:catAx>
      <c:valAx>
        <c:axId val="191221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91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[StarterBook_LisaCannon.xlsx]State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</a:t>
            </a:r>
            <a:r>
              <a:rPr lang="en-US" baseline="0"/>
              <a:t> of Outcomes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rgbClr val="92D050"/>
            </a:solidFill>
            <a:round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rgbClr val="92D050"/>
            </a:solidFill>
            <a:ln>
              <a:solidFill>
                <a:srgbClr val="92D05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FFFF00"/>
            </a:solidFill>
            <a:round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rgbClr val="FFFF00"/>
            </a:solidFill>
            <a:ln>
              <a:solidFill>
                <a:srgbClr val="FFFF0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</c:marker>
          <c:dLbls>
            <c:delete val="1"/>
          </c:dLbls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9-4B13-A7BB-667E127A75F9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</c:marker>
          <c:dLbls>
            <c:delete val="1"/>
          </c:dLbls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F-475B-A776-357161729D71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FF00"/>
              </a:solidFill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</c:marker>
          <c:dLbls>
            <c:delete val="1"/>
          </c:dLbls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9F-475B-A776-357161729D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4046719"/>
        <c:axId val="1917457103"/>
      </c:lineChart>
      <c:catAx>
        <c:axId val="191404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57103"/>
        <c:crosses val="autoZero"/>
        <c:auto val="1"/>
        <c:lblAlgn val="ctr"/>
        <c:lblOffset val="100"/>
        <c:noMultiLvlLbl val="0"/>
      </c:catAx>
      <c:valAx>
        <c:axId val="19174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4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algn="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 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'Bonus Outcome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DC-47E7-8056-2CA0B1C3DF89}"/>
            </c:ext>
          </c:extLst>
        </c:ser>
        <c:ser>
          <c:idx val="5"/>
          <c:order val="5"/>
          <c:tx>
            <c:strRef>
              <c:f>'Bonus 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'Bonus Outcome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DC-47E7-8056-2CA0B1C3DF89}"/>
            </c:ext>
          </c:extLst>
        </c:ser>
        <c:ser>
          <c:idx val="6"/>
          <c:order val="6"/>
          <c:tx>
            <c:strRef>
              <c:f>'Bonus 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'Bonus 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'Bonus Outcome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DC-47E7-8056-2CA0B1C3D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802703"/>
        <c:axId val="140517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Outcome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Outcome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DC-47E7-8056-2CA0B1C3DF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DC-47E7-8056-2CA0B1C3DF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DC-47E7-8056-2CA0B1C3DF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to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Outcome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DC-47E7-8056-2CA0B1C3DF89}"/>
                  </c:ext>
                </c:extLst>
              </c15:ser>
            </c15:filteredLineSeries>
          </c:ext>
        </c:extLst>
      </c:lineChart>
      <c:catAx>
        <c:axId val="181080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7311"/>
        <c:crosses val="autoZero"/>
        <c:auto val="1"/>
        <c:lblAlgn val="ctr"/>
        <c:lblOffset val="100"/>
        <c:noMultiLvlLbl val="0"/>
      </c:catAx>
      <c:valAx>
        <c:axId val="1405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Backers, Outliers Removed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Backers, Outliers Removed</a:t>
          </a:r>
        </a:p>
      </cx:txPr>
    </cx:title>
    <cx:plotArea>
      <cx:plotAreaRegion>
        <cx:series layoutId="boxWhisker" uniqueId="{B7924207-AA95-4B0D-BEDD-E1F0F35CAE59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Backers, Outliers Removed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Backers, Outliers Removed</a:t>
          </a:r>
        </a:p>
      </cx:txPr>
    </cx:title>
    <cx:plotArea>
      <cx:plotAreaRegion>
        <cx:series layoutId="boxWhisker" uniqueId="{AAECE20E-94C2-4EE0-92A2-C91F3ED9E0DD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23811</xdr:rowOff>
    </xdr:from>
    <xdr:to>
      <xdr:col>15</xdr:col>
      <xdr:colOff>371475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B9A6B-3F0C-469E-8E40-2B28F89D4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3</xdr:row>
      <xdr:rowOff>4762</xdr:rowOff>
    </xdr:from>
    <xdr:to>
      <xdr:col>17</xdr:col>
      <xdr:colOff>466725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B88C4-ABBF-4038-B65D-D58510A33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1</xdr:row>
      <xdr:rowOff>166686</xdr:rowOff>
    </xdr:from>
    <xdr:to>
      <xdr:col>13</xdr:col>
      <xdr:colOff>214312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A2712-5640-440D-85EE-631F084AB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15</xdr:row>
      <xdr:rowOff>14287</xdr:rowOff>
    </xdr:from>
    <xdr:to>
      <xdr:col>7</xdr:col>
      <xdr:colOff>57150</xdr:colOff>
      <xdr:row>41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5B69E-AB46-4ADB-8D74-2F34F498C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595312</xdr:colOff>
      <xdr:row>1513</xdr:row>
      <xdr:rowOff>14287</xdr:rowOff>
    </xdr:from>
    <xdr:to>
      <xdr:col>11</xdr:col>
      <xdr:colOff>347662</xdr:colOff>
      <xdr:row>1527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0F4F828-84A8-4606-9230-BEABD03E1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7637" y="288240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66675</xdr:colOff>
      <xdr:row>2043</xdr:row>
      <xdr:rowOff>100012</xdr:rowOff>
    </xdr:from>
    <xdr:to>
      <xdr:col>9</xdr:col>
      <xdr:colOff>962025</xdr:colOff>
      <xdr:row>2057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6B97E035-693E-4501-A390-6582AFEC72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2725" y="389291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annon" refreshedDate="43622.729576041667" createdVersion="6" refreshedVersion="6" minRefreshableVersion="3" recordCount="4114" xr:uid="{F5431DA8-A0A9-4067-9C7A-71BDAF4CF00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annon" refreshedDate="43622.759643171295" createdVersion="6" refreshedVersion="6" minRefreshableVersion="3" recordCount="4114" xr:uid="{F0A54F66-18AC-495A-A177-88323B1AA8D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54017-5E0C-4A24-ACA4-6E424C0376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C2CA4-E515-4A50-870C-052AA4EFBD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C0487-EF1A-489F-BB28-AB42DF8A171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opLeftCell="A4102" zoomScale="55" zoomScaleNormal="5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ref="S4:S67" si="3">(((J4/60)/60)/24)+DATE(1970,1,1)</f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3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3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3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3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3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3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3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3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3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3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3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3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3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3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3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3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si="3"/>
        <v>41835.821226851855</v>
      </c>
      <c r="T67" s="10">
        <f t="shared" ref="T67:T130" si="6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ref="S68:S131" si="7">(((J68/60)/60)/24)+DATE(1970,1,1)</f>
        <v>42539.849768518514</v>
      </c>
      <c r="T68" s="10">
        <f t="shared" si="6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6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6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6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6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6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6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6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6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6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6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6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6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6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6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6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6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6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6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6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6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6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6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6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6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6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6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6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6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6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6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6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6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6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6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6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6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6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6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6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6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6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6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6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6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6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6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6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6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6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6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6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6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6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6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6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6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6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6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6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6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6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6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si="7"/>
        <v>41882.937303240738</v>
      </c>
      <c r="T131" s="10">
        <f t="shared" ref="T131:T194" si="10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ref="S132:S195" si="11">(((J132/60)/60)/24)+DATE(1970,1,1)</f>
        <v>41778.915416666663</v>
      </c>
      <c r="T132" s="10">
        <f t="shared" si="10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1"/>
        <v>42541.837511574078</v>
      </c>
      <c r="T133" s="10">
        <f t="shared" si="10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1"/>
        <v>41905.812581018516</v>
      </c>
      <c r="T134" s="10">
        <f t="shared" si="10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1"/>
        <v>42491.80768518518</v>
      </c>
      <c r="T135" s="10">
        <f t="shared" si="10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1"/>
        <v>42221.909930555557</v>
      </c>
      <c r="T136" s="10">
        <f t="shared" si="10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1"/>
        <v>41788.381909722222</v>
      </c>
      <c r="T137" s="10">
        <f t="shared" si="10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1"/>
        <v>42096.410115740742</v>
      </c>
      <c r="T138" s="10">
        <f t="shared" si="10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1"/>
        <v>42239.573993055557</v>
      </c>
      <c r="T139" s="10">
        <f t="shared" si="10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1"/>
        <v>42186.257418981477</v>
      </c>
      <c r="T140" s="10">
        <f t="shared" si="10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1"/>
        <v>42187.920972222222</v>
      </c>
      <c r="T141" s="10">
        <f t="shared" si="10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1"/>
        <v>42053.198287037041</v>
      </c>
      <c r="T142" s="10">
        <f t="shared" si="10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1"/>
        <v>42110.153043981481</v>
      </c>
      <c r="T143" s="10">
        <f t="shared" si="10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1"/>
        <v>41938.893263888887</v>
      </c>
      <c r="T144" s="10">
        <f t="shared" si="10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1"/>
        <v>42559.064143518524</v>
      </c>
      <c r="T145" s="10">
        <f t="shared" si="10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1"/>
        <v>42047.762407407412</v>
      </c>
      <c r="T146" s="10">
        <f t="shared" si="10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1"/>
        <v>42200.542268518519</v>
      </c>
      <c r="T147" s="10">
        <f t="shared" si="10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1"/>
        <v>42693.016180555554</v>
      </c>
      <c r="T148" s="10">
        <f t="shared" si="10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1"/>
        <v>41969.767824074079</v>
      </c>
      <c r="T149" s="10">
        <f t="shared" si="10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1"/>
        <v>42397.281666666662</v>
      </c>
      <c r="T150" s="10">
        <f t="shared" si="10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1"/>
        <v>41968.172106481477</v>
      </c>
      <c r="T151" s="10">
        <f t="shared" si="10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1"/>
        <v>42090.161828703705</v>
      </c>
      <c r="T152" s="10">
        <f t="shared" si="10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1"/>
        <v>42113.550821759258</v>
      </c>
      <c r="T153" s="10">
        <f t="shared" si="10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1"/>
        <v>41875.077546296299</v>
      </c>
      <c r="T154" s="10">
        <f t="shared" si="10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1"/>
        <v>41933.586157407408</v>
      </c>
      <c r="T155" s="10">
        <f t="shared" si="10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1"/>
        <v>42115.547395833331</v>
      </c>
      <c r="T156" s="10">
        <f t="shared" si="10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1"/>
        <v>42168.559432870374</v>
      </c>
      <c r="T157" s="10">
        <f t="shared" si="10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1"/>
        <v>41794.124953703707</v>
      </c>
      <c r="T158" s="10">
        <f t="shared" si="10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1"/>
        <v>42396.911712962959</v>
      </c>
      <c r="T159" s="10">
        <f t="shared" si="10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1"/>
        <v>41904.07671296296</v>
      </c>
      <c r="T160" s="10">
        <f t="shared" si="10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1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1"/>
        <v>42171.913090277783</v>
      </c>
      <c r="T162" s="10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1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1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1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1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1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1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1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1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1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1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1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1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1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1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1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1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1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1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1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1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1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1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1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1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1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1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1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1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1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1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1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1"/>
        <v>41899.792037037041</v>
      </c>
      <c r="T194" s="10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si="11"/>
        <v>41911.934791666667</v>
      </c>
      <c r="T195" s="10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ref="S196:S259" si="15">(((J196/60)/60)/24)+DATE(1970,1,1)</f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5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5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5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5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5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5"/>
        <v>41867.083368055559</v>
      </c>
      <c r="T202" s="10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5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5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5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5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5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5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5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5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5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5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5"/>
        <v>42236.159918981488</v>
      </c>
      <c r="T213" s="10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5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5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5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5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5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5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5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5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5"/>
        <v>42195.643865740742</v>
      </c>
      <c r="T222" s="10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5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5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5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5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5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5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5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5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5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5"/>
        <v>42129.777210648142</v>
      </c>
      <c r="T232" s="10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5"/>
        <v>42341.958923611113</v>
      </c>
      <c r="T233" s="10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5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5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5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5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5"/>
        <v>42321.08447916666</v>
      </c>
      <c r="T238" s="10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5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5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5"/>
        <v>42297.110300925924</v>
      </c>
      <c r="T241" s="10">
        <f t="shared" si="14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5"/>
        <v>41354.708460648151</v>
      </c>
      <c r="T242" s="10">
        <f t="shared" si="14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5"/>
        <v>41949.697962962964</v>
      </c>
      <c r="T243" s="10">
        <f t="shared" si="14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5"/>
        <v>40862.492939814816</v>
      </c>
      <c r="T244" s="10">
        <f t="shared" si="14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5"/>
        <v>41662.047500000001</v>
      </c>
      <c r="T245" s="10">
        <f t="shared" si="14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5"/>
        <v>40213.323599537034</v>
      </c>
      <c r="T246" s="10">
        <f t="shared" si="14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5"/>
        <v>41107.053067129629</v>
      </c>
      <c r="T247" s="10">
        <f t="shared" si="14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5"/>
        <v>40480.363483796296</v>
      </c>
      <c r="T248" s="10">
        <f t="shared" si="14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5"/>
        <v>40430.604328703703</v>
      </c>
      <c r="T249" s="10">
        <f t="shared" si="14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5"/>
        <v>40870.774409722224</v>
      </c>
      <c r="T250" s="10">
        <f t="shared" si="14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5"/>
        <v>40332.923842592594</v>
      </c>
      <c r="T251" s="10">
        <f t="shared" si="14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5"/>
        <v>41401.565868055557</v>
      </c>
      <c r="T252" s="10">
        <f t="shared" si="14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5"/>
        <v>41013.787569444445</v>
      </c>
      <c r="T253" s="10">
        <f t="shared" si="14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5"/>
        <v>40266.662708333337</v>
      </c>
      <c r="T254" s="10">
        <f t="shared" si="14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5"/>
        <v>40924.650868055556</v>
      </c>
      <c r="T255" s="10">
        <f t="shared" si="14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5"/>
        <v>42263.952662037031</v>
      </c>
      <c r="T256" s="10">
        <f t="shared" si="14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5"/>
        <v>40588.526412037041</v>
      </c>
      <c r="T257" s="10">
        <f t="shared" si="14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5"/>
        <v>41319.769293981481</v>
      </c>
      <c r="T258" s="10">
        <f t="shared" si="14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si="15"/>
        <v>42479.626875000002</v>
      </c>
      <c r="T259" s="10">
        <f t="shared" ref="T259:T322" si="18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ref="S260:S323" si="19">(((J260/60)/60)/24)+DATE(1970,1,1)</f>
        <v>40682.051689814813</v>
      </c>
      <c r="T260" s="10">
        <f t="shared" si="18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9"/>
        <v>42072.738067129627</v>
      </c>
      <c r="T261" s="10">
        <f t="shared" si="18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9"/>
        <v>40330.755543981482</v>
      </c>
      <c r="T262" s="10">
        <f t="shared" si="18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9"/>
        <v>41017.885462962964</v>
      </c>
      <c r="T263" s="10">
        <f t="shared" si="18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9"/>
        <v>40555.24800925926</v>
      </c>
      <c r="T264" s="10">
        <f t="shared" si="18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9"/>
        <v>41149.954791666663</v>
      </c>
      <c r="T265" s="10">
        <f t="shared" si="18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9"/>
        <v>41010.620312500003</v>
      </c>
      <c r="T266" s="10">
        <f t="shared" si="18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9"/>
        <v>40267.245717592588</v>
      </c>
      <c r="T267" s="10">
        <f t="shared" si="18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9"/>
        <v>40205.174849537041</v>
      </c>
      <c r="T268" s="10">
        <f t="shared" si="18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9"/>
        <v>41785.452534722222</v>
      </c>
      <c r="T269" s="10">
        <f t="shared" si="18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9"/>
        <v>40809.15252314815</v>
      </c>
      <c r="T270" s="10">
        <f t="shared" si="18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9"/>
        <v>42758.197013888886</v>
      </c>
      <c r="T271" s="10">
        <f t="shared" si="18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9"/>
        <v>40637.866550925923</v>
      </c>
      <c r="T272" s="10">
        <f t="shared" si="18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9"/>
        <v>41612.10024305556</v>
      </c>
      <c r="T273" s="10">
        <f t="shared" si="18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9"/>
        <v>40235.900358796294</v>
      </c>
      <c r="T274" s="10">
        <f t="shared" si="18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9"/>
        <v>40697.498449074075</v>
      </c>
      <c r="T275" s="10">
        <f t="shared" si="18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9"/>
        <v>40969.912372685183</v>
      </c>
      <c r="T276" s="10">
        <f t="shared" si="18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9"/>
        <v>41193.032013888893</v>
      </c>
      <c r="T277" s="10">
        <f t="shared" si="18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9"/>
        <v>40967.081874999996</v>
      </c>
      <c r="T278" s="10">
        <f t="shared" si="18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9"/>
        <v>42117.891423611116</v>
      </c>
      <c r="T279" s="10">
        <f t="shared" si="18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9"/>
        <v>41164.040960648148</v>
      </c>
      <c r="T280" s="10">
        <f t="shared" si="18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9"/>
        <v>42759.244166666671</v>
      </c>
      <c r="T281" s="10">
        <f t="shared" si="18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9"/>
        <v>41744.590682870366</v>
      </c>
      <c r="T282" s="10">
        <f t="shared" si="18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9"/>
        <v>39950.163344907407</v>
      </c>
      <c r="T283" s="10">
        <f t="shared" si="18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9"/>
        <v>40194.920046296298</v>
      </c>
      <c r="T284" s="10">
        <f t="shared" si="18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9"/>
        <v>40675.71</v>
      </c>
      <c r="T285" s="10">
        <f t="shared" si="18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9"/>
        <v>40904.738194444442</v>
      </c>
      <c r="T286" s="10">
        <f t="shared" si="18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9"/>
        <v>41506.756111111114</v>
      </c>
      <c r="T287" s="10">
        <f t="shared" si="18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9"/>
        <v>41313.816249999996</v>
      </c>
      <c r="T288" s="10">
        <f t="shared" si="18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9"/>
        <v>41184.277986111112</v>
      </c>
      <c r="T289" s="10">
        <f t="shared" si="18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9"/>
        <v>41051.168900462959</v>
      </c>
      <c r="T290" s="10">
        <f t="shared" si="18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9"/>
        <v>41550.456412037034</v>
      </c>
      <c r="T291" s="10">
        <f t="shared" si="18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9"/>
        <v>40526.36917824074</v>
      </c>
      <c r="T292" s="10">
        <f t="shared" si="18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9"/>
        <v>41376.769050925926</v>
      </c>
      <c r="T293" s="10">
        <f t="shared" si="18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9"/>
        <v>40812.803229166668</v>
      </c>
      <c r="T294" s="10">
        <f t="shared" si="18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9"/>
        <v>41719.667986111112</v>
      </c>
      <c r="T295" s="10">
        <f t="shared" si="18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9"/>
        <v>40343.084421296298</v>
      </c>
      <c r="T296" s="10">
        <f t="shared" si="18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9"/>
        <v>41519.004733796297</v>
      </c>
      <c r="T297" s="10">
        <f t="shared" si="18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9"/>
        <v>41134.475497685184</v>
      </c>
      <c r="T298" s="10">
        <f t="shared" si="18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9"/>
        <v>42089.72802083334</v>
      </c>
      <c r="T299" s="10">
        <f t="shared" si="18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9"/>
        <v>41709.463518518518</v>
      </c>
      <c r="T300" s="10">
        <f t="shared" si="18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9"/>
        <v>40469.225231481483</v>
      </c>
      <c r="T301" s="10">
        <f t="shared" si="18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9"/>
        <v>40626.959930555553</v>
      </c>
      <c r="T302" s="10">
        <f t="shared" si="18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9"/>
        <v>41312.737673611111</v>
      </c>
      <c r="T303" s="10">
        <f t="shared" si="18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9"/>
        <v>40933.856921296298</v>
      </c>
      <c r="T304" s="10">
        <f t="shared" si="18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9"/>
        <v>41032.071134259262</v>
      </c>
      <c r="T305" s="10">
        <f t="shared" si="18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9"/>
        <v>41114.094872685186</v>
      </c>
      <c r="T306" s="10">
        <f t="shared" si="18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9"/>
        <v>40948.630196759259</v>
      </c>
      <c r="T307" s="10">
        <f t="shared" si="18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9"/>
        <v>41333.837187500001</v>
      </c>
      <c r="T308" s="10">
        <f t="shared" si="18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9"/>
        <v>41282.944456018515</v>
      </c>
      <c r="T309" s="10">
        <f t="shared" si="18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9"/>
        <v>40567.694560185184</v>
      </c>
      <c r="T310" s="10">
        <f t="shared" si="18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9"/>
        <v>41134.751550925925</v>
      </c>
      <c r="T311" s="10">
        <f t="shared" si="18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9"/>
        <v>40821.183136574073</v>
      </c>
      <c r="T312" s="10">
        <f t="shared" si="18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9"/>
        <v>40868.219814814816</v>
      </c>
      <c r="T313" s="10">
        <f t="shared" si="18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9"/>
        <v>41348.877685185187</v>
      </c>
      <c r="T314" s="10">
        <f t="shared" si="18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9"/>
        <v>40357.227939814817</v>
      </c>
      <c r="T315" s="10">
        <f t="shared" si="18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9"/>
        <v>41304.833194444444</v>
      </c>
      <c r="T316" s="10">
        <f t="shared" si="18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9"/>
        <v>41113.77238425926</v>
      </c>
      <c r="T317" s="10">
        <f t="shared" si="18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9"/>
        <v>41950.923576388886</v>
      </c>
      <c r="T318" s="10">
        <f t="shared" si="18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9"/>
        <v>41589.676886574074</v>
      </c>
      <c r="T319" s="10">
        <f t="shared" si="18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9"/>
        <v>41330.038784722223</v>
      </c>
      <c r="T320" s="10">
        <f t="shared" si="18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9"/>
        <v>40123.83829861111</v>
      </c>
      <c r="T321" s="10">
        <f t="shared" si="18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9"/>
        <v>42331.551307870366</v>
      </c>
      <c r="T322" s="10">
        <f t="shared" si="18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si="19"/>
        <v>42647.446597222224</v>
      </c>
      <c r="T323" s="10">
        <f t="shared" ref="T323:T386" si="22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ref="S324:S387" si="23">(((J324/60)/60)/24)+DATE(1970,1,1)</f>
        <v>42473.57</v>
      </c>
      <c r="T324" s="10">
        <f t="shared" si="22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3"/>
        <v>42697.32136574074</v>
      </c>
      <c r="T325" s="10">
        <f t="shared" si="22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3"/>
        <v>42184.626250000001</v>
      </c>
      <c r="T326" s="10">
        <f t="shared" si="22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3"/>
        <v>42689.187881944439</v>
      </c>
      <c r="T327" s="10">
        <f t="shared" si="22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3"/>
        <v>42775.314884259264</v>
      </c>
      <c r="T328" s="10">
        <f t="shared" si="22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3"/>
        <v>42058.235289351855</v>
      </c>
      <c r="T329" s="10">
        <f t="shared" si="22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3"/>
        <v>42278.946620370371</v>
      </c>
      <c r="T330" s="10">
        <f t="shared" si="22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3"/>
        <v>42291.46674768519</v>
      </c>
      <c r="T331" s="10">
        <f t="shared" si="22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3"/>
        <v>41379.515775462962</v>
      </c>
      <c r="T332" s="10">
        <f t="shared" si="22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3"/>
        <v>42507.581412037034</v>
      </c>
      <c r="T333" s="10">
        <f t="shared" si="22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3"/>
        <v>42263.680289351847</v>
      </c>
      <c r="T334" s="10">
        <f t="shared" si="22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3"/>
        <v>42437.636469907404</v>
      </c>
      <c r="T335" s="10">
        <f t="shared" si="22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3"/>
        <v>42101.682372685187</v>
      </c>
      <c r="T336" s="10">
        <f t="shared" si="22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3"/>
        <v>42101.737442129626</v>
      </c>
      <c r="T337" s="10">
        <f t="shared" si="22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3"/>
        <v>42291.596273148149</v>
      </c>
      <c r="T338" s="10">
        <f t="shared" si="22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3"/>
        <v>42047.128564814819</v>
      </c>
      <c r="T339" s="10">
        <f t="shared" si="22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3"/>
        <v>42559.755671296298</v>
      </c>
      <c r="T340" s="10">
        <f t="shared" si="22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3"/>
        <v>42093.760046296295</v>
      </c>
      <c r="T341" s="10">
        <f t="shared" si="22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3"/>
        <v>42772.669062500005</v>
      </c>
      <c r="T342" s="10">
        <f t="shared" si="22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3"/>
        <v>41894.879606481481</v>
      </c>
      <c r="T343" s="10">
        <f t="shared" si="22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3"/>
        <v>42459.780844907407</v>
      </c>
      <c r="T344" s="10">
        <f t="shared" si="22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3"/>
        <v>41926.73778935185</v>
      </c>
      <c r="T345" s="10">
        <f t="shared" si="22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3"/>
        <v>42111.970995370371</v>
      </c>
      <c r="T346" s="10">
        <f t="shared" si="22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3"/>
        <v>42114.944328703699</v>
      </c>
      <c r="T347" s="10">
        <f t="shared" si="22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3"/>
        <v>42261.500243055561</v>
      </c>
      <c r="T348" s="10">
        <f t="shared" si="22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3"/>
        <v>42292.495474537034</v>
      </c>
      <c r="T349" s="10">
        <f t="shared" si="22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3"/>
        <v>42207.58699074074</v>
      </c>
      <c r="T350" s="10">
        <f t="shared" si="22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3"/>
        <v>42760.498935185184</v>
      </c>
      <c r="T351" s="10">
        <f t="shared" si="22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3"/>
        <v>42586.066076388888</v>
      </c>
      <c r="T352" s="10">
        <f t="shared" si="22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3"/>
        <v>42427.964745370366</v>
      </c>
      <c r="T353" s="10">
        <f t="shared" si="22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3"/>
        <v>41890.167453703703</v>
      </c>
      <c r="T354" s="10">
        <f t="shared" si="22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3"/>
        <v>42297.791886574079</v>
      </c>
      <c r="T355" s="10">
        <f t="shared" si="22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3"/>
        <v>42438.827789351853</v>
      </c>
      <c r="T356" s="10">
        <f t="shared" si="22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3"/>
        <v>41943.293912037036</v>
      </c>
      <c r="T357" s="10">
        <f t="shared" si="22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3"/>
        <v>42415.803159722222</v>
      </c>
      <c r="T358" s="10">
        <f t="shared" si="22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3"/>
        <v>42078.222187499996</v>
      </c>
      <c r="T359" s="10">
        <f t="shared" si="22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3"/>
        <v>42507.860196759255</v>
      </c>
      <c r="T360" s="10">
        <f t="shared" si="22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3"/>
        <v>41935.070486111108</v>
      </c>
      <c r="T361" s="10">
        <f t="shared" si="22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3"/>
        <v>42163.897916666669</v>
      </c>
      <c r="T362" s="10">
        <f t="shared" si="22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3"/>
        <v>41936.001226851848</v>
      </c>
      <c r="T363" s="10">
        <f t="shared" si="22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3"/>
        <v>41837.210543981484</v>
      </c>
      <c r="T364" s="10">
        <f t="shared" si="22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3"/>
        <v>40255.744629629626</v>
      </c>
      <c r="T365" s="10">
        <f t="shared" si="22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3"/>
        <v>41780.859629629631</v>
      </c>
      <c r="T366" s="10">
        <f t="shared" si="22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3"/>
        <v>41668.606469907405</v>
      </c>
      <c r="T367" s="10">
        <f t="shared" si="22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3"/>
        <v>41019.793032407404</v>
      </c>
      <c r="T368" s="10">
        <f t="shared" si="22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3"/>
        <v>41355.577291666668</v>
      </c>
      <c r="T369" s="10">
        <f t="shared" si="22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3"/>
        <v>42043.605578703704</v>
      </c>
      <c r="T370" s="10">
        <f t="shared" si="22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3"/>
        <v>40893.551724537036</v>
      </c>
      <c r="T371" s="10">
        <f t="shared" si="22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3"/>
        <v>42711.795138888891</v>
      </c>
      <c r="T372" s="10">
        <f t="shared" si="22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3"/>
        <v>41261.767812500002</v>
      </c>
      <c r="T373" s="10">
        <f t="shared" si="22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3"/>
        <v>42425.576898148152</v>
      </c>
      <c r="T374" s="10">
        <f t="shared" si="22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3"/>
        <v>41078.91201388889</v>
      </c>
      <c r="T375" s="10">
        <f t="shared" si="22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3"/>
        <v>40757.889247685183</v>
      </c>
      <c r="T376" s="10">
        <f t="shared" si="22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3"/>
        <v>41657.985081018516</v>
      </c>
      <c r="T377" s="10">
        <f t="shared" si="22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3"/>
        <v>42576.452731481477</v>
      </c>
      <c r="T378" s="10">
        <f t="shared" si="22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3"/>
        <v>42292.250787037032</v>
      </c>
      <c r="T379" s="10">
        <f t="shared" si="22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3"/>
        <v>42370.571851851855</v>
      </c>
      <c r="T380" s="10">
        <f t="shared" si="22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3"/>
        <v>40987.688333333332</v>
      </c>
      <c r="T381" s="10">
        <f t="shared" si="22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3"/>
        <v>42367.719814814816</v>
      </c>
      <c r="T382" s="10">
        <f t="shared" si="22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3"/>
        <v>41085.698113425926</v>
      </c>
      <c r="T383" s="10">
        <f t="shared" si="22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3"/>
        <v>41144.709490740745</v>
      </c>
      <c r="T384" s="10">
        <f t="shared" si="22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3"/>
        <v>41755.117581018516</v>
      </c>
      <c r="T385" s="10">
        <f t="shared" si="22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3"/>
        <v>41980.781793981485</v>
      </c>
      <c r="T386" s="10">
        <f t="shared" si="22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si="23"/>
        <v>41934.584502314814</v>
      </c>
      <c r="T387" s="10">
        <f t="shared" ref="T387:T450" si="26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ref="S388:S451" si="27">(((J388/60)/60)/24)+DATE(1970,1,1)</f>
        <v>42211.951284722221</v>
      </c>
      <c r="T388" s="10">
        <f t="shared" si="26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7"/>
        <v>42200.67659722222</v>
      </c>
      <c r="T389" s="10">
        <f t="shared" si="26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7"/>
        <v>42549.076157407413</v>
      </c>
      <c r="T390" s="10">
        <f t="shared" si="26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7"/>
        <v>41674.063078703701</v>
      </c>
      <c r="T391" s="10">
        <f t="shared" si="26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7"/>
        <v>42112.036712962959</v>
      </c>
      <c r="T392" s="10">
        <f t="shared" si="26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7"/>
        <v>40865.042256944449</v>
      </c>
      <c r="T393" s="10">
        <f t="shared" si="26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7"/>
        <v>40763.717256944445</v>
      </c>
      <c r="T394" s="10">
        <f t="shared" si="26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7"/>
        <v>41526.708935185183</v>
      </c>
      <c r="T395" s="10">
        <f t="shared" si="26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7"/>
        <v>42417.818078703705</v>
      </c>
      <c r="T396" s="10">
        <f t="shared" si="26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7"/>
        <v>40990.909259259257</v>
      </c>
      <c r="T397" s="10">
        <f t="shared" si="26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7"/>
        <v>41082.564884259256</v>
      </c>
      <c r="T398" s="10">
        <f t="shared" si="26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7"/>
        <v>40379.776435185187</v>
      </c>
      <c r="T399" s="10">
        <f t="shared" si="26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7"/>
        <v>42078.793124999997</v>
      </c>
      <c r="T400" s="10">
        <f t="shared" si="26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7"/>
        <v>42687.875775462962</v>
      </c>
      <c r="T401" s="10">
        <f t="shared" si="26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7"/>
        <v>41745.635960648149</v>
      </c>
      <c r="T402" s="10">
        <f t="shared" si="26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7"/>
        <v>40732.842245370368</v>
      </c>
      <c r="T403" s="10">
        <f t="shared" si="26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7"/>
        <v>42292.539548611108</v>
      </c>
      <c r="T404" s="10">
        <f t="shared" si="26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7"/>
        <v>40718.310659722221</v>
      </c>
      <c r="T405" s="10">
        <f t="shared" si="26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7"/>
        <v>41646.628032407411</v>
      </c>
      <c r="T406" s="10">
        <f t="shared" si="26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7"/>
        <v>41674.08494212963</v>
      </c>
      <c r="T407" s="10">
        <f t="shared" si="26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7"/>
        <v>40638.162465277775</v>
      </c>
      <c r="T408" s="10">
        <f t="shared" si="26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7"/>
        <v>40806.870949074073</v>
      </c>
      <c r="T409" s="10">
        <f t="shared" si="26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7"/>
        <v>41543.735995370371</v>
      </c>
      <c r="T410" s="10">
        <f t="shared" si="26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7"/>
        <v>42543.862777777773</v>
      </c>
      <c r="T411" s="10">
        <f t="shared" si="26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7"/>
        <v>42113.981446759266</v>
      </c>
      <c r="T412" s="10">
        <f t="shared" si="26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7"/>
        <v>41598.17597222222</v>
      </c>
      <c r="T413" s="10">
        <f t="shared" si="26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7"/>
        <v>41099.742800925924</v>
      </c>
      <c r="T414" s="10">
        <f t="shared" si="26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7"/>
        <v>41079.877442129626</v>
      </c>
      <c r="T415" s="10">
        <f t="shared" si="26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7"/>
        <v>41529.063252314816</v>
      </c>
      <c r="T416" s="10">
        <f t="shared" si="26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7"/>
        <v>41904.851875</v>
      </c>
      <c r="T417" s="10">
        <f t="shared" si="26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7"/>
        <v>41648.396192129629</v>
      </c>
      <c r="T418" s="10">
        <f t="shared" si="26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7"/>
        <v>41360.970601851855</v>
      </c>
      <c r="T419" s="10">
        <f t="shared" si="26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7"/>
        <v>42178.282372685186</v>
      </c>
      <c r="T420" s="10">
        <f t="shared" si="26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7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7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7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7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7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7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7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7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7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7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7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7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7"/>
        <v>42526.871331018512</v>
      </c>
      <c r="T433" s="10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7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7"/>
        <v>42228.629884259266</v>
      </c>
      <c r="T435" s="10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7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7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7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7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7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7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7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7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7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7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7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7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7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7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7"/>
        <v>41753.758043981477</v>
      </c>
      <c r="T450" s="10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si="27"/>
        <v>41534.568113425928</v>
      </c>
      <c r="T451" s="10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ref="S452:S515" si="31">(((J452/60)/60)/24)+DATE(1970,1,1)</f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1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1"/>
        <v>42107.703877314809</v>
      </c>
      <c r="T454" s="10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1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1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1"/>
        <v>40971.002569444441</v>
      </c>
      <c r="T457" s="10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1"/>
        <v>41547.694456018515</v>
      </c>
      <c r="T458" s="10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1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1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1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1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1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1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1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1"/>
        <v>42488.848784722228</v>
      </c>
      <c r="T466" s="10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1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1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1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1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1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1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1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1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1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1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1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1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1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1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1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1"/>
        <v>41465.500173611108</v>
      </c>
      <c r="T482" s="10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1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1"/>
        <v>42447.896875000006</v>
      </c>
      <c r="T484" s="10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1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1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1"/>
        <v>41381.50577546296</v>
      </c>
      <c r="T487" s="10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1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1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1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1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1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1"/>
        <v>42366.982627314821</v>
      </c>
      <c r="T493" s="10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1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1"/>
        <v>42114.726134259254</v>
      </c>
      <c r="T495" s="10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1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1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1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1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1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1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1"/>
        <v>40247.886006944449</v>
      </c>
      <c r="T502" s="10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1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1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1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1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1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1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1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1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1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1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1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1"/>
        <v>42649.742210648154</v>
      </c>
      <c r="T514" s="10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si="31"/>
        <v>42552.653993055559</v>
      </c>
      <c r="T515" s="10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ref="S516:S579" si="35">(((J516/60)/60)/24)+DATE(1970,1,1)</f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5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5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5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5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5"/>
        <v>41218.391446759262</v>
      </c>
      <c r="T521" s="10">
        <f t="shared" si="34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5"/>
        <v>42318.702094907407</v>
      </c>
      <c r="T522" s="10">
        <f t="shared" si="34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5"/>
        <v>42646.092812499999</v>
      </c>
      <c r="T523" s="10">
        <f t="shared" si="34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5"/>
        <v>42430.040798611109</v>
      </c>
      <c r="T524" s="10">
        <f t="shared" si="34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5"/>
        <v>42238.13282407407</v>
      </c>
      <c r="T525" s="10">
        <f t="shared" si="34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5"/>
        <v>42492.717233796298</v>
      </c>
      <c r="T526" s="10">
        <f t="shared" si="34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5"/>
        <v>41850.400937500002</v>
      </c>
      <c r="T527" s="10">
        <f t="shared" si="34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5"/>
        <v>42192.591944444444</v>
      </c>
      <c r="T528" s="10">
        <f t="shared" si="34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5"/>
        <v>42753.205625000002</v>
      </c>
      <c r="T529" s="10">
        <f t="shared" si="34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5"/>
        <v>42155.920219907406</v>
      </c>
      <c r="T530" s="10">
        <f t="shared" si="34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5"/>
        <v>42725.031180555554</v>
      </c>
      <c r="T531" s="10">
        <f t="shared" si="34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5"/>
        <v>42157.591064814813</v>
      </c>
      <c r="T532" s="10">
        <f t="shared" si="34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5"/>
        <v>42676.065150462964</v>
      </c>
      <c r="T533" s="10">
        <f t="shared" si="34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5"/>
        <v>42473.007037037038</v>
      </c>
      <c r="T534" s="10">
        <f t="shared" si="34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5"/>
        <v>42482.43478009259</v>
      </c>
      <c r="T535" s="10">
        <f t="shared" si="34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5"/>
        <v>42270.810995370368</v>
      </c>
      <c r="T536" s="10">
        <f t="shared" si="34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5"/>
        <v>42711.545196759253</v>
      </c>
      <c r="T537" s="10">
        <f t="shared" si="34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5"/>
        <v>42179.344988425932</v>
      </c>
      <c r="T538" s="10">
        <f t="shared" si="34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5"/>
        <v>42282.768414351856</v>
      </c>
      <c r="T539" s="10">
        <f t="shared" si="34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5"/>
        <v>42473.794710648144</v>
      </c>
      <c r="T540" s="10">
        <f t="shared" si="34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5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5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5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5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5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5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5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5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5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5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5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5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5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5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5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5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5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5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5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5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5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5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5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5"/>
        <v>42692.389062500006</v>
      </c>
      <c r="T564" s="10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5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5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5"/>
        <v>42165.785289351858</v>
      </c>
      <c r="T567" s="10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5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5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5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5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5"/>
        <v>42388.798252314817</v>
      </c>
      <c r="T572" s="10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5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5"/>
        <v>42282.71629629629</v>
      </c>
      <c r="T574" s="10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5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5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5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5"/>
        <v>42031.471666666665</v>
      </c>
      <c r="T578" s="10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si="35"/>
        <v>42450.589143518519</v>
      </c>
      <c r="T579" s="10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ref="S580:S643" si="39">(((J580/60)/60)/24)+DATE(1970,1,1)</f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9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9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9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9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9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9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9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9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9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9"/>
        <v>42631.769513888896</v>
      </c>
      <c r="T590" s="10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9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9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9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9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9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9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9"/>
        <v>42083.069884259254</v>
      </c>
      <c r="T597" s="10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9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9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9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9"/>
        <v>42047.812523148154</v>
      </c>
      <c r="T601" s="10">
        <f t="shared" si="38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9"/>
        <v>42073.798171296294</v>
      </c>
      <c r="T602" s="10">
        <f t="shared" si="38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9"/>
        <v>41969.858090277776</v>
      </c>
      <c r="T603" s="10">
        <f t="shared" si="38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9"/>
        <v>42143.79415509259</v>
      </c>
      <c r="T604" s="10">
        <f t="shared" si="38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9"/>
        <v>41835.639155092591</v>
      </c>
      <c r="T605" s="10">
        <f t="shared" si="38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9"/>
        <v>41849.035370370373</v>
      </c>
      <c r="T606" s="10">
        <f t="shared" si="38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9"/>
        <v>42194.357731481476</v>
      </c>
      <c r="T607" s="10">
        <f t="shared" si="38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9"/>
        <v>42102.650567129633</v>
      </c>
      <c r="T608" s="10">
        <f t="shared" si="38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9"/>
        <v>42300.825648148151</v>
      </c>
      <c r="T609" s="10">
        <f t="shared" si="38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9"/>
        <v>42140.921064814815</v>
      </c>
      <c r="T610" s="10">
        <f t="shared" si="38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9"/>
        <v>42307.034074074079</v>
      </c>
      <c r="T611" s="10">
        <f t="shared" si="38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9"/>
        <v>42086.83085648148</v>
      </c>
      <c r="T612" s="10">
        <f t="shared" si="38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9"/>
        <v>42328.560613425929</v>
      </c>
      <c r="T613" s="10">
        <f t="shared" si="38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9"/>
        <v>42585.031782407401</v>
      </c>
      <c r="T614" s="10">
        <f t="shared" si="38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9"/>
        <v>42247.496759259258</v>
      </c>
      <c r="T615" s="10">
        <f t="shared" si="38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9"/>
        <v>42515.061805555553</v>
      </c>
      <c r="T616" s="10">
        <f t="shared" si="38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9"/>
        <v>42242.122210648144</v>
      </c>
      <c r="T617" s="10">
        <f t="shared" si="38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9"/>
        <v>42761.376238425932</v>
      </c>
      <c r="T618" s="10">
        <f t="shared" si="38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9"/>
        <v>42087.343090277776</v>
      </c>
      <c r="T619" s="10">
        <f t="shared" si="38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9"/>
        <v>42317.810219907406</v>
      </c>
      <c r="T620" s="10">
        <f t="shared" si="38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9"/>
        <v>41908.650347222225</v>
      </c>
      <c r="T621" s="10">
        <f t="shared" si="38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9"/>
        <v>41831.716874999998</v>
      </c>
      <c r="T622" s="10">
        <f t="shared" si="38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9"/>
        <v>42528.987696759257</v>
      </c>
      <c r="T623" s="10">
        <f t="shared" si="38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9"/>
        <v>42532.774745370371</v>
      </c>
      <c r="T624" s="10">
        <f t="shared" si="38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9"/>
        <v>42122.009224537032</v>
      </c>
      <c r="T625" s="10">
        <f t="shared" si="38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9"/>
        <v>42108.988900462966</v>
      </c>
      <c r="T626" s="10">
        <f t="shared" si="38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9"/>
        <v>42790.895567129628</v>
      </c>
      <c r="T627" s="10">
        <f t="shared" si="38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9"/>
        <v>42198.559479166666</v>
      </c>
      <c r="T628" s="10">
        <f t="shared" si="38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9"/>
        <v>42384.306840277779</v>
      </c>
      <c r="T629" s="10">
        <f t="shared" si="38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9"/>
        <v>41803.692789351851</v>
      </c>
      <c r="T630" s="10">
        <f t="shared" si="38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9"/>
        <v>42474.637824074074</v>
      </c>
      <c r="T631" s="10">
        <f t="shared" si="38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9"/>
        <v>42223.619456018518</v>
      </c>
      <c r="T632" s="10">
        <f t="shared" si="38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9"/>
        <v>42489.772326388891</v>
      </c>
      <c r="T633" s="10">
        <f t="shared" si="38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9"/>
        <v>42303.659317129626</v>
      </c>
      <c r="T634" s="10">
        <f t="shared" si="38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9"/>
        <v>42507.29932870371</v>
      </c>
      <c r="T635" s="10">
        <f t="shared" si="38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9"/>
        <v>42031.928576388891</v>
      </c>
      <c r="T636" s="10">
        <f t="shared" si="38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9"/>
        <v>42076.092152777783</v>
      </c>
      <c r="T637" s="10">
        <f t="shared" si="38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9"/>
        <v>42131.455439814818</v>
      </c>
      <c r="T638" s="10">
        <f t="shared" si="38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9"/>
        <v>42762.962013888886</v>
      </c>
      <c r="T639" s="10">
        <f t="shared" si="38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9"/>
        <v>42759.593310185184</v>
      </c>
      <c r="T640" s="10">
        <f t="shared" si="38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9"/>
        <v>41865.583275462966</v>
      </c>
      <c r="T641" s="10">
        <f t="shared" si="38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9"/>
        <v>42683.420312500006</v>
      </c>
      <c r="T642" s="10">
        <f t="shared" si="38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si="39"/>
        <v>42199.57</v>
      </c>
      <c r="T643" s="10">
        <f t="shared" ref="T643:T706" si="4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ref="S644:S707" si="43">(((J644/60)/60)/24)+DATE(1970,1,1)</f>
        <v>42199.651319444441</v>
      </c>
      <c r="T644" s="10">
        <f t="shared" si="4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3"/>
        <v>42100.642071759255</v>
      </c>
      <c r="T645" s="10">
        <f t="shared" si="4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3"/>
        <v>41898.665960648148</v>
      </c>
      <c r="T646" s="10">
        <f t="shared" si="4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3"/>
        <v>42564.026319444441</v>
      </c>
      <c r="T647" s="10">
        <f t="shared" si="4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3"/>
        <v>41832.852627314816</v>
      </c>
      <c r="T648" s="10">
        <f t="shared" si="4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3"/>
        <v>42416.767928240741</v>
      </c>
      <c r="T649" s="10">
        <f t="shared" si="4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3"/>
        <v>41891.693379629629</v>
      </c>
      <c r="T650" s="10">
        <f t="shared" si="4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3"/>
        <v>41877.912187499998</v>
      </c>
      <c r="T651" s="10">
        <f t="shared" si="4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3"/>
        <v>41932.036851851852</v>
      </c>
      <c r="T652" s="10">
        <f t="shared" si="4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3"/>
        <v>41956.017488425925</v>
      </c>
      <c r="T653" s="10">
        <f t="shared" si="4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3"/>
        <v>42675.690393518518</v>
      </c>
      <c r="T654" s="10">
        <f t="shared" si="4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3"/>
        <v>42199.618518518517</v>
      </c>
      <c r="T655" s="10">
        <f t="shared" si="4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3"/>
        <v>42163.957326388889</v>
      </c>
      <c r="T656" s="10">
        <f t="shared" si="4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3"/>
        <v>42045.957314814819</v>
      </c>
      <c r="T657" s="10">
        <f t="shared" si="4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3"/>
        <v>42417.804618055554</v>
      </c>
      <c r="T658" s="10">
        <f t="shared" si="4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3"/>
        <v>42331.84574074074</v>
      </c>
      <c r="T659" s="10">
        <f t="shared" si="4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3"/>
        <v>42179.160752314812</v>
      </c>
      <c r="T660" s="10">
        <f t="shared" si="4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3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3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3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3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3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3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3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3"/>
        <v>41838.832152777781</v>
      </c>
      <c r="T668" s="10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3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3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3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3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3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3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3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3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3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3"/>
        <v>42012.768298611118</v>
      </c>
      <c r="T678" s="10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3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3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3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3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3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3"/>
        <v>42778.765300925923</v>
      </c>
      <c r="T684" s="10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3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3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3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3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3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3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3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3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3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3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3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3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3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3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3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3"/>
        <v>41866.931076388886</v>
      </c>
      <c r="T700" s="10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3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3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3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3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3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3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si="43"/>
        <v>42726.491643518515</v>
      </c>
      <c r="T707" s="10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ref="S708:S771" si="47">(((J708/60)/60)/24)+DATE(1970,1,1)</f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7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7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7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7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7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7"/>
        <v>42384.680925925932</v>
      </c>
      <c r="T714" s="10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7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7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7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7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7"/>
        <v>41857.854189814818</v>
      </c>
      <c r="T719" s="10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7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7"/>
        <v>42409.040231481486</v>
      </c>
      <c r="T721" s="10">
        <f t="shared" si="46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7"/>
        <v>40909.649201388893</v>
      </c>
      <c r="T722" s="10">
        <f t="shared" si="46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7"/>
        <v>41807.571840277778</v>
      </c>
      <c r="T723" s="10">
        <f t="shared" si="46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7"/>
        <v>40977.805300925924</v>
      </c>
      <c r="T724" s="10">
        <f t="shared" si="46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7"/>
        <v>42184.816539351858</v>
      </c>
      <c r="T725" s="10">
        <f t="shared" si="46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7"/>
        <v>40694.638460648144</v>
      </c>
      <c r="T726" s="10">
        <f t="shared" si="46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7"/>
        <v>42321.626296296294</v>
      </c>
      <c r="T727" s="10">
        <f t="shared" si="46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7"/>
        <v>41346.042673611111</v>
      </c>
      <c r="T728" s="10">
        <f t="shared" si="46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7"/>
        <v>41247.020243055551</v>
      </c>
      <c r="T729" s="10">
        <f t="shared" si="46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7"/>
        <v>40731.837465277778</v>
      </c>
      <c r="T730" s="10">
        <f t="shared" si="46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7"/>
        <v>41111.185891203706</v>
      </c>
      <c r="T731" s="10">
        <f t="shared" si="46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7"/>
        <v>40854.745266203703</v>
      </c>
      <c r="T732" s="10">
        <f t="shared" si="46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7"/>
        <v>40879.795682870368</v>
      </c>
      <c r="T733" s="10">
        <f t="shared" si="46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7"/>
        <v>41486.424317129626</v>
      </c>
      <c r="T734" s="10">
        <f t="shared" si="46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7"/>
        <v>41598.420046296298</v>
      </c>
      <c r="T735" s="10">
        <f t="shared" si="46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7"/>
        <v>42102.164583333331</v>
      </c>
      <c r="T736" s="10">
        <f t="shared" si="46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7"/>
        <v>41946.029467592591</v>
      </c>
      <c r="T737" s="10">
        <f t="shared" si="46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7"/>
        <v>41579.734259259261</v>
      </c>
      <c r="T738" s="10">
        <f t="shared" si="46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7"/>
        <v>41667.275312500002</v>
      </c>
      <c r="T739" s="10">
        <f t="shared" si="46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7"/>
        <v>41943.604097222218</v>
      </c>
      <c r="T740" s="10">
        <f t="shared" si="46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7"/>
        <v>41829.502650462964</v>
      </c>
      <c r="T741" s="10">
        <f t="shared" si="46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7"/>
        <v>42162.146782407406</v>
      </c>
      <c r="T742" s="10">
        <f t="shared" si="46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7"/>
        <v>41401.648217592592</v>
      </c>
      <c r="T743" s="10">
        <f t="shared" si="46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7"/>
        <v>41689.917962962965</v>
      </c>
      <c r="T744" s="10">
        <f t="shared" si="46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7"/>
        <v>40990.709317129629</v>
      </c>
      <c r="T745" s="10">
        <f t="shared" si="46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7"/>
        <v>41226.95721064815</v>
      </c>
      <c r="T746" s="10">
        <f t="shared" si="46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7"/>
        <v>41367.572280092594</v>
      </c>
      <c r="T747" s="10">
        <f t="shared" si="46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7"/>
        <v>41157.042928240742</v>
      </c>
      <c r="T748" s="10">
        <f t="shared" si="46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7"/>
        <v>41988.548831018517</v>
      </c>
      <c r="T749" s="10">
        <f t="shared" si="46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7"/>
        <v>41831.846828703703</v>
      </c>
      <c r="T750" s="10">
        <f t="shared" si="46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7"/>
        <v>42733.94131944445</v>
      </c>
      <c r="T751" s="10">
        <f t="shared" si="46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7"/>
        <v>41299.878148148149</v>
      </c>
      <c r="T752" s="10">
        <f t="shared" si="46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7"/>
        <v>40713.630497685182</v>
      </c>
      <c r="T753" s="10">
        <f t="shared" si="46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7"/>
        <v>42639.421493055561</v>
      </c>
      <c r="T754" s="10">
        <f t="shared" si="46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7"/>
        <v>42019.590173611112</v>
      </c>
      <c r="T755" s="10">
        <f t="shared" si="46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7"/>
        <v>41249.749085648145</v>
      </c>
      <c r="T756" s="10">
        <f t="shared" si="46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7"/>
        <v>41383.605057870373</v>
      </c>
      <c r="T757" s="10">
        <f t="shared" si="46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7"/>
        <v>40590.766886574071</v>
      </c>
      <c r="T758" s="10">
        <f t="shared" si="46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7"/>
        <v>41235.054560185185</v>
      </c>
      <c r="T759" s="10">
        <f t="shared" si="46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7"/>
        <v>40429.836435185185</v>
      </c>
      <c r="T760" s="10">
        <f t="shared" si="46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7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7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7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7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7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7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7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7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7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7"/>
        <v>41594.207060185188</v>
      </c>
      <c r="T770" s="10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si="47"/>
        <v>41604.996458333335</v>
      </c>
      <c r="T771" s="10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ref="S772:S835" si="51">(((J772/60)/60)/24)+DATE(1970,1,1)</f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1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1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1"/>
        <v>42100.735937499994</v>
      </c>
      <c r="T775" s="10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1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1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1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1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1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1"/>
        <v>40436.68408564815</v>
      </c>
      <c r="T781" s="10">
        <f t="shared" si="50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1"/>
        <v>40636.673900462964</v>
      </c>
      <c r="T782" s="10">
        <f t="shared" si="50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1"/>
        <v>41403.000856481485</v>
      </c>
      <c r="T783" s="10">
        <f t="shared" si="50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1"/>
        <v>41116.758125</v>
      </c>
      <c r="T784" s="10">
        <f t="shared" si="50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1"/>
        <v>40987.773715277777</v>
      </c>
      <c r="T785" s="10">
        <f t="shared" si="50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1"/>
        <v>41675.149525462963</v>
      </c>
      <c r="T786" s="10">
        <f t="shared" si="50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1"/>
        <v>41303.593923611108</v>
      </c>
      <c r="T787" s="10">
        <f t="shared" si="50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1"/>
        <v>40983.055949074071</v>
      </c>
      <c r="T788" s="10">
        <f t="shared" si="50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1"/>
        <v>41549.627615740741</v>
      </c>
      <c r="T789" s="10">
        <f t="shared" si="50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1"/>
        <v>41059.006805555553</v>
      </c>
      <c r="T790" s="10">
        <f t="shared" si="50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1"/>
        <v>41277.186111111114</v>
      </c>
      <c r="T791" s="10">
        <f t="shared" si="50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1"/>
        <v>41276.047905092593</v>
      </c>
      <c r="T792" s="10">
        <f t="shared" si="50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1"/>
        <v>41557.780624999999</v>
      </c>
      <c r="T793" s="10">
        <f t="shared" si="50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1"/>
        <v>41555.873645833337</v>
      </c>
      <c r="T794" s="10">
        <f t="shared" si="50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1"/>
        <v>41442.741249999999</v>
      </c>
      <c r="T795" s="10">
        <f t="shared" si="50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1"/>
        <v>40736.115011574075</v>
      </c>
      <c r="T796" s="10">
        <f t="shared" si="50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1"/>
        <v>40963.613032407404</v>
      </c>
      <c r="T797" s="10">
        <f t="shared" si="50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1"/>
        <v>41502.882928240739</v>
      </c>
      <c r="T798" s="10">
        <f t="shared" si="50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1"/>
        <v>40996.994074074071</v>
      </c>
      <c r="T799" s="10">
        <f t="shared" si="50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1"/>
        <v>41882.590127314819</v>
      </c>
      <c r="T800" s="10">
        <f t="shared" si="50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1"/>
        <v>40996.667199074072</v>
      </c>
      <c r="T801" s="10">
        <f t="shared" si="50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1"/>
        <v>41863.433495370373</v>
      </c>
      <c r="T802" s="10">
        <f t="shared" si="50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1"/>
        <v>40695.795370370368</v>
      </c>
      <c r="T803" s="10">
        <f t="shared" si="50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1"/>
        <v>41123.022268518522</v>
      </c>
      <c r="T804" s="10">
        <f t="shared" si="50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1"/>
        <v>40665.949976851851</v>
      </c>
      <c r="T805" s="10">
        <f t="shared" si="50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1"/>
        <v>40730.105625000004</v>
      </c>
      <c r="T806" s="10">
        <f t="shared" si="50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1"/>
        <v>40690.823055555556</v>
      </c>
      <c r="T807" s="10">
        <f t="shared" si="50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1"/>
        <v>40763.691423611112</v>
      </c>
      <c r="T808" s="10">
        <f t="shared" si="50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1"/>
        <v>42759.628599537042</v>
      </c>
      <c r="T809" s="10">
        <f t="shared" si="50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1"/>
        <v>41962.100532407407</v>
      </c>
      <c r="T810" s="10">
        <f t="shared" si="50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1"/>
        <v>41628.833680555559</v>
      </c>
      <c r="T811" s="10">
        <f t="shared" si="50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1"/>
        <v>41123.056273148148</v>
      </c>
      <c r="T812" s="10">
        <f t="shared" si="50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1"/>
        <v>41443.643541666665</v>
      </c>
      <c r="T813" s="10">
        <f t="shared" si="50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1"/>
        <v>41282.017962962964</v>
      </c>
      <c r="T814" s="10">
        <f t="shared" si="50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1"/>
        <v>41080.960243055553</v>
      </c>
      <c r="T815" s="10">
        <f t="shared" si="50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1"/>
        <v>40679.743067129632</v>
      </c>
      <c r="T816" s="10">
        <f t="shared" si="50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1"/>
        <v>41914.917858796296</v>
      </c>
      <c r="T817" s="10">
        <f t="shared" si="50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1"/>
        <v>41341.870868055557</v>
      </c>
      <c r="T818" s="10">
        <f t="shared" si="50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1"/>
        <v>40925.599664351852</v>
      </c>
      <c r="T819" s="10">
        <f t="shared" si="50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1"/>
        <v>41120.882881944446</v>
      </c>
      <c r="T820" s="10">
        <f t="shared" si="50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1"/>
        <v>41619.998310185183</v>
      </c>
      <c r="T821" s="10">
        <f t="shared" si="50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1"/>
        <v>41768.841921296298</v>
      </c>
      <c r="T822" s="10">
        <f t="shared" si="50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1"/>
        <v>42093.922048611115</v>
      </c>
      <c r="T823" s="10">
        <f t="shared" si="50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1"/>
        <v>41157.947337962964</v>
      </c>
      <c r="T824" s="10">
        <f t="shared" si="50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1"/>
        <v>42055.972824074073</v>
      </c>
      <c r="T825" s="10">
        <f t="shared" si="50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1"/>
        <v>40250.242106481484</v>
      </c>
      <c r="T826" s="10">
        <f t="shared" si="50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1"/>
        <v>41186.306527777779</v>
      </c>
      <c r="T827" s="10">
        <f t="shared" si="50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1"/>
        <v>40973.038541666669</v>
      </c>
      <c r="T828" s="10">
        <f t="shared" si="50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1"/>
        <v>40927.473460648151</v>
      </c>
      <c r="T829" s="10">
        <f t="shared" si="50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1"/>
        <v>41073.050717592596</v>
      </c>
      <c r="T830" s="10">
        <f t="shared" si="50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1"/>
        <v>42504.801388888889</v>
      </c>
      <c r="T831" s="10">
        <f t="shared" si="50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1"/>
        <v>41325.525752314818</v>
      </c>
      <c r="T832" s="10">
        <f t="shared" si="50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1"/>
        <v>40996.646921296298</v>
      </c>
      <c r="T833" s="10">
        <f t="shared" si="50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1"/>
        <v>40869.675173611111</v>
      </c>
      <c r="T834" s="10">
        <f t="shared" si="50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si="51"/>
        <v>41718.878182870372</v>
      </c>
      <c r="T835" s="10">
        <f t="shared" ref="T835:T898" si="54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ref="S836:S899" si="55">(((J836/60)/60)/24)+DATE(1970,1,1)</f>
        <v>41422.822824074072</v>
      </c>
      <c r="T836" s="10">
        <f t="shared" si="54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5"/>
        <v>41005.45784722222</v>
      </c>
      <c r="T837" s="10">
        <f t="shared" si="54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5"/>
        <v>41524.056921296295</v>
      </c>
      <c r="T838" s="10">
        <f t="shared" si="54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5"/>
        <v>41730.998402777775</v>
      </c>
      <c r="T839" s="10">
        <f t="shared" si="54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5"/>
        <v>40895.897974537038</v>
      </c>
      <c r="T840" s="10">
        <f t="shared" si="54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5"/>
        <v>41144.763379629629</v>
      </c>
      <c r="T841" s="10">
        <f t="shared" si="54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5"/>
        <v>42607.226701388892</v>
      </c>
      <c r="T842" s="10">
        <f t="shared" si="54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5"/>
        <v>41923.838692129626</v>
      </c>
      <c r="T843" s="10">
        <f t="shared" si="54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5"/>
        <v>41526.592395833337</v>
      </c>
      <c r="T844" s="10">
        <f t="shared" si="54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5"/>
        <v>42695.257870370369</v>
      </c>
      <c r="T845" s="10">
        <f t="shared" si="54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5"/>
        <v>41905.684629629628</v>
      </c>
      <c r="T846" s="10">
        <f t="shared" si="54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5"/>
        <v>42578.205972222218</v>
      </c>
      <c r="T847" s="10">
        <f t="shared" si="54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5"/>
        <v>41694.391840277778</v>
      </c>
      <c r="T848" s="10">
        <f t="shared" si="54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5"/>
        <v>42165.79833333334</v>
      </c>
      <c r="T849" s="10">
        <f t="shared" si="54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5"/>
        <v>42078.792048611111</v>
      </c>
      <c r="T850" s="10">
        <f t="shared" si="54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5"/>
        <v>42051.148888888885</v>
      </c>
      <c r="T851" s="10">
        <f t="shared" si="54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5"/>
        <v>42452.827743055561</v>
      </c>
      <c r="T852" s="10">
        <f t="shared" si="54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5"/>
        <v>42522.880243055552</v>
      </c>
      <c r="T853" s="10">
        <f t="shared" si="54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5"/>
        <v>42656.805497685185</v>
      </c>
      <c r="T854" s="10">
        <f t="shared" si="54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5"/>
        <v>42021.832280092596</v>
      </c>
      <c r="T855" s="10">
        <f t="shared" si="54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5"/>
        <v>42702.212337962963</v>
      </c>
      <c r="T856" s="10">
        <f t="shared" si="54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5"/>
        <v>42545.125196759262</v>
      </c>
      <c r="T857" s="10">
        <f t="shared" si="54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5"/>
        <v>42609.311990740738</v>
      </c>
      <c r="T858" s="10">
        <f t="shared" si="54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5"/>
        <v>42291.581377314811</v>
      </c>
      <c r="T859" s="10">
        <f t="shared" si="54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5"/>
        <v>42079.745578703703</v>
      </c>
      <c r="T860" s="10">
        <f t="shared" si="54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5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5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5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5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5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5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5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5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5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5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5"/>
        <v>41342.845567129632</v>
      </c>
      <c r="T871" s="10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5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5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5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5"/>
        <v>41184.167129629634</v>
      </c>
      <c r="T875" s="10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5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5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5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5"/>
        <v>41597.788888888892</v>
      </c>
      <c r="T879" s="10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5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5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5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5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5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5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5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5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5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5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5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5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5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5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5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5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5"/>
        <v>42496.981597222228</v>
      </c>
      <c r="T896" s="10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5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5"/>
        <v>42218.872986111113</v>
      </c>
      <c r="T898" s="10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si="55"/>
        <v>41211.688750000001</v>
      </c>
      <c r="T899" s="10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ref="S900:S963" si="59">(((J900/60)/60)/24)+DATE(1970,1,1)</f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9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9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9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9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9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9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9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9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9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9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9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9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9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9"/>
        <v>41194.109340277777</v>
      </c>
      <c r="T914" s="10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9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9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9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9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9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9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9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9"/>
        <v>41562.67155092593</v>
      </c>
      <c r="T922" s="10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9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9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9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9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9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9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9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9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9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9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9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9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9"/>
        <v>41711.169085648151</v>
      </c>
      <c r="T935" s="10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9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9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9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9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9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9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9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9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9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9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9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9"/>
        <v>42732.872986111113</v>
      </c>
      <c r="T947" s="10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9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9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9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9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9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9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9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9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9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9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9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9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9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9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9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si="59"/>
        <v>42740.693692129629</v>
      </c>
      <c r="T963" s="10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ref="S964:S1027" si="63">(((J964/60)/60)/24)+DATE(1970,1,1)</f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3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3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3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3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3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3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3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3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3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3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3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3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3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3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3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3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3"/>
        <v>42506.416990740734</v>
      </c>
      <c r="T981" s="10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3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3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3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3"/>
        <v>42574.667650462965</v>
      </c>
      <c r="T985" s="10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3"/>
        <v>42061.11583333333</v>
      </c>
      <c r="T986" s="10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3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3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3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3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3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3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3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3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3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3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3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3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3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3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3"/>
        <v>41926.29965277778</v>
      </c>
      <c r="T1001" s="10">
        <f t="shared" si="62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3"/>
        <v>42749.059722222228</v>
      </c>
      <c r="T1002" s="10">
        <f t="shared" si="62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3"/>
        <v>42720.720057870371</v>
      </c>
      <c r="T1003" s="10">
        <f t="shared" si="62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3"/>
        <v>42325.684189814812</v>
      </c>
      <c r="T1004" s="10">
        <f t="shared" si="62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3"/>
        <v>42780.709039351852</v>
      </c>
      <c r="T1005" s="10">
        <f t="shared" si="62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3"/>
        <v>42388.708645833336</v>
      </c>
      <c r="T1006" s="10">
        <f t="shared" si="62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3"/>
        <v>42276.624803240738</v>
      </c>
      <c r="T1007" s="10">
        <f t="shared" si="62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3"/>
        <v>41977.040185185186</v>
      </c>
      <c r="T1008" s="10">
        <f t="shared" si="62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3"/>
        <v>42676.583599537036</v>
      </c>
      <c r="T1009" s="10">
        <f t="shared" si="62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3"/>
        <v>42702.809201388889</v>
      </c>
      <c r="T1010" s="10">
        <f t="shared" si="62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3"/>
        <v>42510.604699074072</v>
      </c>
      <c r="T1011" s="10">
        <f t="shared" si="62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3"/>
        <v>42561.829421296294</v>
      </c>
      <c r="T1012" s="10">
        <f t="shared" si="62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3"/>
        <v>41946.898090277777</v>
      </c>
      <c r="T1013" s="10">
        <f t="shared" si="62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3"/>
        <v>42714.440416666665</v>
      </c>
      <c r="T1014" s="10">
        <f t="shared" si="62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3"/>
        <v>42339.833981481483</v>
      </c>
      <c r="T1015" s="10">
        <f t="shared" si="62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3"/>
        <v>41955.002488425926</v>
      </c>
      <c r="T1016" s="10">
        <f t="shared" si="62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3"/>
        <v>42303.878414351857</v>
      </c>
      <c r="T1017" s="10">
        <f t="shared" si="62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3"/>
        <v>42422.107129629629</v>
      </c>
      <c r="T1018" s="10">
        <f t="shared" si="62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3"/>
        <v>42289.675173611111</v>
      </c>
      <c r="T1019" s="10">
        <f t="shared" si="62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3"/>
        <v>42535.492280092592</v>
      </c>
      <c r="T1020" s="10">
        <f t="shared" si="62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3"/>
        <v>42009.973946759259</v>
      </c>
      <c r="T1021" s="10">
        <f t="shared" si="62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3"/>
        <v>42127.069548611107</v>
      </c>
      <c r="T1022" s="10">
        <f t="shared" si="62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3"/>
        <v>42271.251979166671</v>
      </c>
      <c r="T1023" s="10">
        <f t="shared" si="62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3"/>
        <v>42111.646724537044</v>
      </c>
      <c r="T1024" s="10">
        <f t="shared" si="62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3"/>
        <v>42145.919687500005</v>
      </c>
      <c r="T1025" s="10">
        <f t="shared" si="62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3"/>
        <v>42370.580590277779</v>
      </c>
      <c r="T1026" s="10">
        <f t="shared" si="62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si="63"/>
        <v>42049.833761574075</v>
      </c>
      <c r="T1027" s="10">
        <f t="shared" ref="T1027:T1090" si="66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ref="S1028:S1091" si="67">(((J1028/60)/60)/24)+DATE(1970,1,1)</f>
        <v>42426.407592592594</v>
      </c>
      <c r="T1028" s="10">
        <f t="shared" si="66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7"/>
        <v>41905.034108796295</v>
      </c>
      <c r="T1029" s="10">
        <f t="shared" si="66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7"/>
        <v>42755.627372685187</v>
      </c>
      <c r="T1030" s="10">
        <f t="shared" si="66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7"/>
        <v>42044.711886574078</v>
      </c>
      <c r="T1031" s="10">
        <f t="shared" si="66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7"/>
        <v>42611.483206018514</v>
      </c>
      <c r="T1032" s="10">
        <f t="shared" si="66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7"/>
        <v>42324.764004629629</v>
      </c>
      <c r="T1033" s="10">
        <f t="shared" si="66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7"/>
        <v>42514.666956018518</v>
      </c>
      <c r="T1034" s="10">
        <f t="shared" si="66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7"/>
        <v>42688.732407407413</v>
      </c>
      <c r="T1035" s="10">
        <f t="shared" si="66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7"/>
        <v>42555.166712962964</v>
      </c>
      <c r="T1036" s="10">
        <f t="shared" si="66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7"/>
        <v>42016.641435185185</v>
      </c>
      <c r="T1037" s="10">
        <f t="shared" si="66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7"/>
        <v>41249.448958333334</v>
      </c>
      <c r="T1038" s="10">
        <f t="shared" si="66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7"/>
        <v>42119.822476851856</v>
      </c>
      <c r="T1039" s="10">
        <f t="shared" si="66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7"/>
        <v>42418.231747685189</v>
      </c>
      <c r="T1040" s="10">
        <f t="shared" si="66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7"/>
        <v>42692.109328703707</v>
      </c>
      <c r="T1041" s="10">
        <f t="shared" si="66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7"/>
        <v>42579.708437499998</v>
      </c>
      <c r="T1042" s="10">
        <f t="shared" si="66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7"/>
        <v>41831.060092592597</v>
      </c>
      <c r="T1043" s="10">
        <f t="shared" si="66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7"/>
        <v>41851.696157407408</v>
      </c>
      <c r="T1044" s="10">
        <f t="shared" si="66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7"/>
        <v>42114.252951388888</v>
      </c>
      <c r="T1045" s="10">
        <f t="shared" si="66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7"/>
        <v>42011.925937499997</v>
      </c>
      <c r="T1046" s="10">
        <f t="shared" si="66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7"/>
        <v>41844.874421296299</v>
      </c>
      <c r="T1047" s="10">
        <f t="shared" si="66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7"/>
        <v>42319.851388888885</v>
      </c>
      <c r="T1048" s="10">
        <f t="shared" si="66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7"/>
        <v>41918.818460648145</v>
      </c>
      <c r="T1049" s="10">
        <f t="shared" si="66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7"/>
        <v>42598.053113425922</v>
      </c>
      <c r="T1050" s="10">
        <f t="shared" si="66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7"/>
        <v>42382.431076388893</v>
      </c>
      <c r="T1051" s="10">
        <f t="shared" si="66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7"/>
        <v>42231.7971875</v>
      </c>
      <c r="T1052" s="10">
        <f t="shared" si="66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7"/>
        <v>41850.014178240745</v>
      </c>
      <c r="T1053" s="10">
        <f t="shared" si="66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7"/>
        <v>42483.797395833331</v>
      </c>
      <c r="T1054" s="10">
        <f t="shared" si="66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7"/>
        <v>42775.172824074078</v>
      </c>
      <c r="T1055" s="10">
        <f t="shared" si="66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7"/>
        <v>41831.851840277777</v>
      </c>
      <c r="T1056" s="10">
        <f t="shared" si="66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7"/>
        <v>42406.992418981477</v>
      </c>
      <c r="T1057" s="10">
        <f t="shared" si="66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7"/>
        <v>42058.719641203701</v>
      </c>
      <c r="T1058" s="10">
        <f t="shared" si="66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7"/>
        <v>42678.871331018512</v>
      </c>
      <c r="T1059" s="10">
        <f t="shared" si="66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7"/>
        <v>42047.900960648149</v>
      </c>
      <c r="T1060" s="10">
        <f t="shared" si="66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7"/>
        <v>42046.79</v>
      </c>
      <c r="T1061" s="10">
        <f t="shared" si="66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7"/>
        <v>42079.913113425922</v>
      </c>
      <c r="T1062" s="10">
        <f t="shared" si="66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7"/>
        <v>42432.276712962965</v>
      </c>
      <c r="T1063" s="10">
        <f t="shared" si="66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7"/>
        <v>42556.807187500002</v>
      </c>
      <c r="T1064" s="10">
        <f t="shared" si="66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7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7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7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7"/>
        <v>41445.962754629632</v>
      </c>
      <c r="T1068" s="10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7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7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7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7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7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7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7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7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7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7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7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7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7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7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7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7"/>
        <v>41101.906111111115</v>
      </c>
      <c r="T1084" s="10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7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7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7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7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7"/>
        <v>41775.713969907411</v>
      </c>
      <c r="T1089" s="10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7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si="67"/>
        <v>42151.189525462964</v>
      </c>
      <c r="T1091" s="10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ref="S1092:S1155" si="71">(((J1092/60)/60)/24)+DATE(1970,1,1)</f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1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1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1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1"/>
        <v>40795.713344907403</v>
      </c>
      <c r="T1096" s="10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1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1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1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1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1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1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1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1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1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1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1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1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1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1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1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1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1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1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1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1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1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1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1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1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1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1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1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1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1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1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1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1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1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1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1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1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1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1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1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1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1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1"/>
        <v>42327.671631944439</v>
      </c>
      <c r="T1138" s="10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1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1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1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1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1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1"/>
        <v>42022.006099537044</v>
      </c>
      <c r="T1144" s="10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1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1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1"/>
        <v>41854.747592592597</v>
      </c>
      <c r="T1147" s="10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1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1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1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1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1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1"/>
        <v>42224.102581018517</v>
      </c>
      <c r="T1153" s="10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1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si="71"/>
        <v>42143.714178240742</v>
      </c>
      <c r="T1155" s="10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ref="S1156:S1219" si="75">(((J1156/60)/60)/24)+DATE(1970,1,1)</f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5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5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5"/>
        <v>41918.628240740742</v>
      </c>
      <c r="T1159" s="10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5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5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5"/>
        <v>42061.154930555553</v>
      </c>
      <c r="T1162" s="10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5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5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5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5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5"/>
        <v>41792.214467592588</v>
      </c>
      <c r="T1167" s="10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5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5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5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5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5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5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5"/>
        <v>41841.682314814818</v>
      </c>
      <c r="T1174" s="10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5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5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5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5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5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5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5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5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5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5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5"/>
        <v>42656.86137731481</v>
      </c>
      <c r="T1185" s="10">
        <f t="shared" si="74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5"/>
        <v>42741.599664351852</v>
      </c>
      <c r="T1186" s="10">
        <f t="shared" si="74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5"/>
        <v>42130.865150462967</v>
      </c>
      <c r="T1187" s="10">
        <f t="shared" si="74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5"/>
        <v>42123.86336805555</v>
      </c>
      <c r="T1188" s="10">
        <f t="shared" si="74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5"/>
        <v>42109.894942129627</v>
      </c>
      <c r="T1189" s="10">
        <f t="shared" si="74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5"/>
        <v>42711.700694444444</v>
      </c>
      <c r="T1190" s="10">
        <f t="shared" si="74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5"/>
        <v>42529.979108796295</v>
      </c>
      <c r="T1191" s="10">
        <f t="shared" si="74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5"/>
        <v>41852.665798611109</v>
      </c>
      <c r="T1192" s="10">
        <f t="shared" si="74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5"/>
        <v>42419.603703703702</v>
      </c>
      <c r="T1193" s="10">
        <f t="shared" si="74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5"/>
        <v>42747.506689814814</v>
      </c>
      <c r="T1194" s="10">
        <f t="shared" si="74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5"/>
        <v>42409.776076388895</v>
      </c>
      <c r="T1195" s="10">
        <f t="shared" si="74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5"/>
        <v>42072.488182870366</v>
      </c>
      <c r="T1196" s="10">
        <f t="shared" si="74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5"/>
        <v>42298.34783564815</v>
      </c>
      <c r="T1197" s="10">
        <f t="shared" si="74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5"/>
        <v>42326.818738425922</v>
      </c>
      <c r="T1198" s="10">
        <f t="shared" si="74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5"/>
        <v>42503.66474537037</v>
      </c>
      <c r="T1199" s="10">
        <f t="shared" si="74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5"/>
        <v>42333.619050925925</v>
      </c>
      <c r="T1200" s="10">
        <f t="shared" si="74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5"/>
        <v>42161.770833333328</v>
      </c>
      <c r="T1201" s="10">
        <f t="shared" si="74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5"/>
        <v>42089.477500000001</v>
      </c>
      <c r="T1202" s="10">
        <f t="shared" si="74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5"/>
        <v>42536.60701388889</v>
      </c>
      <c r="T1203" s="10">
        <f t="shared" si="74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5"/>
        <v>42152.288819444439</v>
      </c>
      <c r="T1204" s="10">
        <f t="shared" si="74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5"/>
        <v>42125.614895833336</v>
      </c>
      <c r="T1205" s="10">
        <f t="shared" si="74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5"/>
        <v>42297.748067129629</v>
      </c>
      <c r="T1206" s="10">
        <f t="shared" si="74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5"/>
        <v>42138.506377314814</v>
      </c>
      <c r="T1207" s="10">
        <f t="shared" si="74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5"/>
        <v>42772.776076388895</v>
      </c>
      <c r="T1208" s="10">
        <f t="shared" si="74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5"/>
        <v>42430.430243055554</v>
      </c>
      <c r="T1209" s="10">
        <f t="shared" si="74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5"/>
        <v>42423.709074074075</v>
      </c>
      <c r="T1210" s="10">
        <f t="shared" si="74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5"/>
        <v>42761.846122685187</v>
      </c>
      <c r="T1211" s="10">
        <f t="shared" si="74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5"/>
        <v>42132.941805555558</v>
      </c>
      <c r="T1212" s="10">
        <f t="shared" si="74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5"/>
        <v>42515.866446759261</v>
      </c>
      <c r="T1213" s="10">
        <f t="shared" si="74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5"/>
        <v>42318.950173611112</v>
      </c>
      <c r="T1214" s="10">
        <f t="shared" si="74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5"/>
        <v>42731.755787037036</v>
      </c>
      <c r="T1215" s="10">
        <f t="shared" si="74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5"/>
        <v>42104.840335648143</v>
      </c>
      <c r="T1216" s="10">
        <f t="shared" si="74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5"/>
        <v>41759.923101851848</v>
      </c>
      <c r="T1217" s="10">
        <f t="shared" si="74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5"/>
        <v>42247.616400462968</v>
      </c>
      <c r="T1218" s="10">
        <f t="shared" si="74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si="75"/>
        <v>42535.809490740736</v>
      </c>
      <c r="T1219" s="10">
        <f t="shared" ref="T1219:T1282" si="78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ref="S1220:S1283" si="79">(((J1220/60)/60)/24)+DATE(1970,1,1)</f>
        <v>42278.662037037036</v>
      </c>
      <c r="T1220" s="10">
        <f t="shared" si="78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9"/>
        <v>42633.461956018517</v>
      </c>
      <c r="T1221" s="10">
        <f t="shared" si="78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9"/>
        <v>42211.628611111111</v>
      </c>
      <c r="T1222" s="10">
        <f t="shared" si="78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9"/>
        <v>42680.47555555556</v>
      </c>
      <c r="T1223" s="10">
        <f t="shared" si="78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9"/>
        <v>42430.720451388886</v>
      </c>
      <c r="T1224" s="10">
        <f t="shared" si="78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9"/>
        <v>42654.177187499998</v>
      </c>
      <c r="T1225" s="10">
        <f t="shared" si="78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9"/>
        <v>41736.549791666665</v>
      </c>
      <c r="T1226" s="10">
        <f t="shared" si="78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9"/>
        <v>41509.905995370369</v>
      </c>
      <c r="T1227" s="10">
        <f t="shared" si="78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9"/>
        <v>41715.874780092592</v>
      </c>
      <c r="T1228" s="10">
        <f t="shared" si="78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9"/>
        <v>41827.919166666667</v>
      </c>
      <c r="T1229" s="10">
        <f t="shared" si="78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9"/>
        <v>40754.729259259257</v>
      </c>
      <c r="T1230" s="10">
        <f t="shared" si="78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9"/>
        <v>40985.459803240738</v>
      </c>
      <c r="T1231" s="10">
        <f t="shared" si="78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9"/>
        <v>40568.972569444442</v>
      </c>
      <c r="T1232" s="10">
        <f t="shared" si="78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9"/>
        <v>42193.941759259258</v>
      </c>
      <c r="T1233" s="10">
        <f t="shared" si="78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9"/>
        <v>41506.848032407412</v>
      </c>
      <c r="T1234" s="10">
        <f t="shared" si="78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9"/>
        <v>40939.948773148149</v>
      </c>
      <c r="T1235" s="10">
        <f t="shared" si="78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9"/>
        <v>42007.788680555561</v>
      </c>
      <c r="T1236" s="10">
        <f t="shared" si="78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9"/>
        <v>41583.135405092595</v>
      </c>
      <c r="T1237" s="10">
        <f t="shared" si="78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9"/>
        <v>41110.680138888885</v>
      </c>
      <c r="T1238" s="10">
        <f t="shared" si="78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9"/>
        <v>41125.283159722225</v>
      </c>
      <c r="T1239" s="10">
        <f t="shared" si="78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9"/>
        <v>40731.61037037037</v>
      </c>
      <c r="T1240" s="10">
        <f t="shared" si="78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9"/>
        <v>40883.962581018517</v>
      </c>
      <c r="T1241" s="10">
        <f t="shared" si="78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9"/>
        <v>41409.040011574078</v>
      </c>
      <c r="T1242" s="10">
        <f t="shared" si="78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9"/>
        <v>41923.837731481479</v>
      </c>
      <c r="T1243" s="10">
        <f t="shared" si="78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9"/>
        <v>40782.165532407409</v>
      </c>
      <c r="T1244" s="10">
        <f t="shared" si="78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9"/>
        <v>40671.879293981481</v>
      </c>
      <c r="T1245" s="10">
        <f t="shared" si="78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9"/>
        <v>41355.825497685182</v>
      </c>
      <c r="T1246" s="10">
        <f t="shared" si="78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9"/>
        <v>41774.599930555552</v>
      </c>
      <c r="T1247" s="10">
        <f t="shared" si="78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9"/>
        <v>40838.043391203704</v>
      </c>
      <c r="T1248" s="10">
        <f t="shared" si="78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9"/>
        <v>41370.292303240742</v>
      </c>
      <c r="T1249" s="10">
        <f t="shared" si="78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9"/>
        <v>41767.656863425924</v>
      </c>
      <c r="T1250" s="10">
        <f t="shared" si="78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9"/>
        <v>41067.74086805556</v>
      </c>
      <c r="T1251" s="10">
        <f t="shared" si="78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9"/>
        <v>41843.64271990741</v>
      </c>
      <c r="T1252" s="10">
        <f t="shared" si="78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9"/>
        <v>40751.814432870371</v>
      </c>
      <c r="T1253" s="10">
        <f t="shared" si="78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9"/>
        <v>41543.988067129627</v>
      </c>
      <c r="T1254" s="10">
        <f t="shared" si="78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9"/>
        <v>41855.783645833333</v>
      </c>
      <c r="T1255" s="10">
        <f t="shared" si="78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9"/>
        <v>40487.621365740742</v>
      </c>
      <c r="T1256" s="10">
        <f t="shared" si="78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9"/>
        <v>41579.845509259263</v>
      </c>
      <c r="T1257" s="10">
        <f t="shared" si="78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9"/>
        <v>40921.919340277782</v>
      </c>
      <c r="T1258" s="10">
        <f t="shared" si="78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9"/>
        <v>40587.085532407407</v>
      </c>
      <c r="T1259" s="10">
        <f t="shared" si="78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9"/>
        <v>41487.611250000002</v>
      </c>
      <c r="T1260" s="10">
        <f t="shared" si="78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9"/>
        <v>41766.970648148148</v>
      </c>
      <c r="T1261" s="10">
        <f t="shared" si="78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9"/>
        <v>41666.842824074076</v>
      </c>
      <c r="T1262" s="10">
        <f t="shared" si="78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9"/>
        <v>41638.342905092592</v>
      </c>
      <c r="T1263" s="10">
        <f t="shared" si="78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9"/>
        <v>41656.762638888889</v>
      </c>
      <c r="T1264" s="10">
        <f t="shared" si="78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9"/>
        <v>41692.084143518521</v>
      </c>
      <c r="T1265" s="10">
        <f t="shared" si="78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9"/>
        <v>41547.662997685184</v>
      </c>
      <c r="T1266" s="10">
        <f t="shared" si="78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9"/>
        <v>40465.655266203699</v>
      </c>
      <c r="T1267" s="10">
        <f t="shared" si="78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9"/>
        <v>41620.87667824074</v>
      </c>
      <c r="T1268" s="10">
        <f t="shared" si="78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9"/>
        <v>41449.585162037038</v>
      </c>
      <c r="T1269" s="10">
        <f t="shared" si="78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9"/>
        <v>41507.845451388886</v>
      </c>
      <c r="T1270" s="10">
        <f t="shared" si="78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9"/>
        <v>42445.823055555549</v>
      </c>
      <c r="T1271" s="10">
        <f t="shared" si="78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9"/>
        <v>40933.856967592597</v>
      </c>
      <c r="T1272" s="10">
        <f t="shared" si="78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9"/>
        <v>41561.683553240742</v>
      </c>
      <c r="T1273" s="10">
        <f t="shared" si="78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9"/>
        <v>40274.745127314818</v>
      </c>
      <c r="T1274" s="10">
        <f t="shared" si="78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9"/>
        <v>41852.730219907404</v>
      </c>
      <c r="T1275" s="10">
        <f t="shared" si="78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9"/>
        <v>41116.690104166664</v>
      </c>
      <c r="T1276" s="10">
        <f t="shared" si="78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9"/>
        <v>41458.867905092593</v>
      </c>
      <c r="T1277" s="10">
        <f t="shared" si="78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9"/>
        <v>40007.704247685186</v>
      </c>
      <c r="T1278" s="10">
        <f t="shared" si="78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9"/>
        <v>41121.561886574076</v>
      </c>
      <c r="T1279" s="10">
        <f t="shared" si="78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9"/>
        <v>41786.555162037039</v>
      </c>
      <c r="T1280" s="10">
        <f t="shared" si="78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9"/>
        <v>41682.099189814813</v>
      </c>
      <c r="T1281" s="10">
        <f t="shared" si="78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9"/>
        <v>40513.757569444446</v>
      </c>
      <c r="T1282" s="10">
        <f t="shared" si="78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si="79"/>
        <v>41463.743472222224</v>
      </c>
      <c r="T1283" s="10">
        <f t="shared" ref="T1283:T1346" si="8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ref="S1284:S1347" si="83">(((J1284/60)/60)/24)+DATE(1970,1,1)</f>
        <v>41586.475173611114</v>
      </c>
      <c r="T1284" s="10">
        <f t="shared" si="8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3"/>
        <v>41320.717465277776</v>
      </c>
      <c r="T1285" s="10">
        <f t="shared" si="8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3"/>
        <v>42712.23474537037</v>
      </c>
      <c r="T1286" s="10">
        <f t="shared" si="8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3"/>
        <v>42160.583043981482</v>
      </c>
      <c r="T1287" s="10">
        <f t="shared" si="8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3"/>
        <v>42039.384571759263</v>
      </c>
      <c r="T1288" s="10">
        <f t="shared" si="8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3"/>
        <v>42107.621018518519</v>
      </c>
      <c r="T1289" s="10">
        <f t="shared" si="8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3"/>
        <v>42561.154664351852</v>
      </c>
      <c r="T1290" s="10">
        <f t="shared" si="8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3"/>
        <v>42709.134780092587</v>
      </c>
      <c r="T1291" s="10">
        <f t="shared" si="8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3"/>
        <v>42086.614942129629</v>
      </c>
      <c r="T1292" s="10">
        <f t="shared" si="8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3"/>
        <v>42064.652673611112</v>
      </c>
      <c r="T1293" s="10">
        <f t="shared" si="8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3"/>
        <v>42256.764212962968</v>
      </c>
      <c r="T1294" s="10">
        <f t="shared" si="8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3"/>
        <v>42292.701053240744</v>
      </c>
      <c r="T1295" s="10">
        <f t="shared" si="8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3"/>
        <v>42278.453668981485</v>
      </c>
      <c r="T1296" s="10">
        <f t="shared" si="8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3"/>
        <v>42184.572881944448</v>
      </c>
      <c r="T1297" s="10">
        <f t="shared" si="8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3"/>
        <v>42423.050613425927</v>
      </c>
      <c r="T1298" s="10">
        <f t="shared" si="8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3"/>
        <v>42461.747199074074</v>
      </c>
      <c r="T1299" s="10">
        <f t="shared" si="8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3"/>
        <v>42458.680925925932</v>
      </c>
      <c r="T1300" s="10">
        <f t="shared" si="8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3"/>
        <v>42169.814340277779</v>
      </c>
      <c r="T1301" s="10">
        <f t="shared" si="8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3"/>
        <v>42483.675208333334</v>
      </c>
      <c r="T1302" s="10">
        <f t="shared" si="8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3"/>
        <v>42195.749745370369</v>
      </c>
      <c r="T1303" s="10">
        <f t="shared" si="8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3"/>
        <v>42675.057997685188</v>
      </c>
      <c r="T1304" s="10">
        <f t="shared" si="8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3"/>
        <v>42566.441203703704</v>
      </c>
      <c r="T1305" s="10">
        <f t="shared" si="8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3"/>
        <v>42747.194502314815</v>
      </c>
      <c r="T1306" s="10">
        <f t="shared" si="8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3"/>
        <v>42543.665601851855</v>
      </c>
      <c r="T1307" s="10">
        <f t="shared" si="8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3"/>
        <v>41947.457569444443</v>
      </c>
      <c r="T1308" s="10">
        <f t="shared" si="8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3"/>
        <v>42387.503229166665</v>
      </c>
      <c r="T1309" s="10">
        <f t="shared" si="8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3"/>
        <v>42611.613564814819</v>
      </c>
      <c r="T1310" s="10">
        <f t="shared" si="8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3"/>
        <v>42257.882731481484</v>
      </c>
      <c r="T1311" s="10">
        <f t="shared" si="8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3"/>
        <v>42556.667245370365</v>
      </c>
      <c r="T1312" s="10">
        <f t="shared" si="8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3"/>
        <v>42669.802303240736</v>
      </c>
      <c r="T1313" s="10">
        <f t="shared" si="8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3"/>
        <v>42082.702800925923</v>
      </c>
      <c r="T1314" s="10">
        <f t="shared" si="8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3"/>
        <v>42402.709652777776</v>
      </c>
      <c r="T1315" s="10">
        <f t="shared" si="8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3"/>
        <v>42604.669675925921</v>
      </c>
      <c r="T1316" s="10">
        <f t="shared" si="8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3"/>
        <v>42278.498240740737</v>
      </c>
      <c r="T1317" s="10">
        <f t="shared" si="8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3"/>
        <v>42393.961909722217</v>
      </c>
      <c r="T1318" s="10">
        <f t="shared" si="8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3"/>
        <v>42520.235486111109</v>
      </c>
      <c r="T1319" s="10">
        <f t="shared" si="8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3"/>
        <v>41985.043657407412</v>
      </c>
      <c r="T1320" s="10">
        <f t="shared" si="8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3"/>
        <v>41816.812094907407</v>
      </c>
      <c r="T1321" s="10">
        <f t="shared" si="8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3"/>
        <v>42705.690347222218</v>
      </c>
      <c r="T1322" s="10">
        <f t="shared" si="8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3"/>
        <v>42697.74927083333</v>
      </c>
      <c r="T1323" s="10">
        <f t="shared" si="8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3"/>
        <v>42115.656539351854</v>
      </c>
      <c r="T1324" s="10">
        <f t="shared" si="8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3"/>
        <v>42451.698449074072</v>
      </c>
      <c r="T1325" s="10">
        <f t="shared" si="8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3"/>
        <v>42626.633703703701</v>
      </c>
      <c r="T1326" s="10">
        <f t="shared" si="8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3"/>
        <v>42704.086053240739</v>
      </c>
      <c r="T1327" s="10">
        <f t="shared" si="8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3"/>
        <v>41974.791990740734</v>
      </c>
      <c r="T1328" s="10">
        <f t="shared" si="8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3"/>
        <v>42123.678645833337</v>
      </c>
      <c r="T1329" s="10">
        <f t="shared" si="8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3"/>
        <v>42612.642754629633</v>
      </c>
      <c r="T1330" s="10">
        <f t="shared" si="8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3"/>
        <v>41935.221585648149</v>
      </c>
      <c r="T1331" s="10">
        <f t="shared" si="8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3"/>
        <v>42522.276724537034</v>
      </c>
      <c r="T1332" s="10">
        <f t="shared" si="8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3"/>
        <v>42569.50409722222</v>
      </c>
      <c r="T1333" s="10">
        <f t="shared" si="8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3"/>
        <v>42732.060277777782</v>
      </c>
      <c r="T1334" s="10">
        <f t="shared" si="8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3"/>
        <v>41806.106770833336</v>
      </c>
      <c r="T1335" s="10">
        <f t="shared" si="8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3"/>
        <v>42410.774155092593</v>
      </c>
      <c r="T1336" s="10">
        <f t="shared" si="8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3"/>
        <v>42313.936365740738</v>
      </c>
      <c r="T1337" s="10">
        <f t="shared" si="8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3"/>
        <v>41955.863750000004</v>
      </c>
      <c r="T1338" s="10">
        <f t="shared" si="8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3"/>
        <v>42767.577303240745</v>
      </c>
      <c r="T1339" s="10">
        <f t="shared" si="8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3"/>
        <v>42188.803622685184</v>
      </c>
      <c r="T1340" s="10">
        <f t="shared" si="8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3"/>
        <v>41936.647164351853</v>
      </c>
      <c r="T1341" s="10">
        <f t="shared" si="8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3"/>
        <v>41836.595520833333</v>
      </c>
      <c r="T1342" s="10">
        <f t="shared" si="8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3"/>
        <v>42612.624039351853</v>
      </c>
      <c r="T1343" s="10">
        <f t="shared" si="8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3"/>
        <v>42172.816423611104</v>
      </c>
      <c r="T1344" s="10">
        <f t="shared" si="8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3"/>
        <v>42542.526423611111</v>
      </c>
      <c r="T1345" s="10">
        <f t="shared" si="8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3"/>
        <v>42522.789803240739</v>
      </c>
      <c r="T1346" s="10">
        <f t="shared" si="8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si="83"/>
        <v>41799.814340277779</v>
      </c>
      <c r="T1347" s="10">
        <f t="shared" ref="T1347:T1410" si="86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ref="S1348:S1411" si="87">(((J1348/60)/60)/24)+DATE(1970,1,1)</f>
        <v>41422.075821759259</v>
      </c>
      <c r="T1348" s="10">
        <f t="shared" si="86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7"/>
        <v>42040.638020833328</v>
      </c>
      <c r="T1349" s="10">
        <f t="shared" si="86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7"/>
        <v>41963.506168981476</v>
      </c>
      <c r="T1350" s="10">
        <f t="shared" si="86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7"/>
        <v>42317.33258101852</v>
      </c>
      <c r="T1351" s="10">
        <f t="shared" si="86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7"/>
        <v>42334.013124999998</v>
      </c>
      <c r="T1352" s="10">
        <f t="shared" si="86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7"/>
        <v>42382.74009259259</v>
      </c>
      <c r="T1353" s="10">
        <f t="shared" si="86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7"/>
        <v>42200.578310185185</v>
      </c>
      <c r="T1354" s="10">
        <f t="shared" si="86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7"/>
        <v>41309.11791666667</v>
      </c>
      <c r="T1355" s="10">
        <f t="shared" si="86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7"/>
        <v>42502.807627314818</v>
      </c>
      <c r="T1356" s="10">
        <f t="shared" si="86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7"/>
        <v>41213.254687499997</v>
      </c>
      <c r="T1357" s="10">
        <f t="shared" si="86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7"/>
        <v>41430.038888888892</v>
      </c>
      <c r="T1358" s="10">
        <f t="shared" si="86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7"/>
        <v>41304.962233796294</v>
      </c>
      <c r="T1359" s="10">
        <f t="shared" si="86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7"/>
        <v>40689.570868055554</v>
      </c>
      <c r="T1360" s="10">
        <f t="shared" si="86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7"/>
        <v>40668.814699074072</v>
      </c>
      <c r="T1361" s="10">
        <f t="shared" si="86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7"/>
        <v>41095.900694444441</v>
      </c>
      <c r="T1362" s="10">
        <f t="shared" si="86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7"/>
        <v>41781.717268518521</v>
      </c>
      <c r="T1363" s="10">
        <f t="shared" si="86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7"/>
        <v>41464.934386574074</v>
      </c>
      <c r="T1364" s="10">
        <f t="shared" si="86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7"/>
        <v>42396.8440625</v>
      </c>
      <c r="T1365" s="10">
        <f t="shared" si="86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7"/>
        <v>41951.695671296293</v>
      </c>
      <c r="T1366" s="10">
        <f t="shared" si="86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7"/>
        <v>42049.733240740738</v>
      </c>
      <c r="T1367" s="10">
        <f t="shared" si="86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7"/>
        <v>41924.996099537035</v>
      </c>
      <c r="T1368" s="10">
        <f t="shared" si="86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7"/>
        <v>42292.002893518518</v>
      </c>
      <c r="T1369" s="10">
        <f t="shared" si="86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7"/>
        <v>42146.190902777773</v>
      </c>
      <c r="T1370" s="10">
        <f t="shared" si="86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7"/>
        <v>41710.594282407408</v>
      </c>
      <c r="T1371" s="10">
        <f t="shared" si="86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7"/>
        <v>41548.00335648148</v>
      </c>
      <c r="T1372" s="10">
        <f t="shared" si="86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7"/>
        <v>42101.758587962962</v>
      </c>
      <c r="T1373" s="10">
        <f t="shared" si="86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7"/>
        <v>41072.739953703705</v>
      </c>
      <c r="T1374" s="10">
        <f t="shared" si="86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7"/>
        <v>42704.95177083333</v>
      </c>
      <c r="T1375" s="10">
        <f t="shared" si="86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7"/>
        <v>42424.161898148144</v>
      </c>
      <c r="T1376" s="10">
        <f t="shared" si="86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7"/>
        <v>42720.066192129627</v>
      </c>
      <c r="T1377" s="10">
        <f t="shared" si="86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7"/>
        <v>42677.669050925921</v>
      </c>
      <c r="T1378" s="10">
        <f t="shared" si="86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7"/>
        <v>42747.219560185185</v>
      </c>
      <c r="T1379" s="10">
        <f t="shared" si="86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7"/>
        <v>42568.759374999994</v>
      </c>
      <c r="T1380" s="10">
        <f t="shared" si="86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7"/>
        <v>42130.491620370376</v>
      </c>
      <c r="T1381" s="10">
        <f t="shared" si="86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7"/>
        <v>42141.762800925921</v>
      </c>
      <c r="T1382" s="10">
        <f t="shared" si="86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7"/>
        <v>42703.214409722219</v>
      </c>
      <c r="T1383" s="10">
        <f t="shared" si="86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7"/>
        <v>41370.800185185188</v>
      </c>
      <c r="T1384" s="10">
        <f t="shared" si="86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7"/>
        <v>42707.074976851851</v>
      </c>
      <c r="T1385" s="10">
        <f t="shared" si="86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7"/>
        <v>42160.735208333332</v>
      </c>
      <c r="T1386" s="10">
        <f t="shared" si="86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7"/>
        <v>42433.688900462963</v>
      </c>
      <c r="T1387" s="10">
        <f t="shared" si="86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7"/>
        <v>42184.646863425922</v>
      </c>
      <c r="T1388" s="10">
        <f t="shared" si="86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7"/>
        <v>42126.92123842593</v>
      </c>
      <c r="T1389" s="10">
        <f t="shared" si="86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7"/>
        <v>42634.614780092597</v>
      </c>
      <c r="T1390" s="10">
        <f t="shared" si="86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7"/>
        <v>42565.480983796297</v>
      </c>
      <c r="T1391" s="10">
        <f t="shared" si="86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7"/>
        <v>42087.803310185183</v>
      </c>
      <c r="T1392" s="10">
        <f t="shared" si="86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7"/>
        <v>42193.650671296295</v>
      </c>
      <c r="T1393" s="10">
        <f t="shared" si="86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7"/>
        <v>42401.154930555553</v>
      </c>
      <c r="T1394" s="10">
        <f t="shared" si="86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7"/>
        <v>42553.681979166664</v>
      </c>
      <c r="T1395" s="10">
        <f t="shared" si="86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7"/>
        <v>42752.144976851851</v>
      </c>
      <c r="T1396" s="10">
        <f t="shared" si="86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7"/>
        <v>42719.90834490741</v>
      </c>
      <c r="T1397" s="10">
        <f t="shared" si="86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7"/>
        <v>42018.99863425926</v>
      </c>
      <c r="T1398" s="10">
        <f t="shared" si="86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7"/>
        <v>42640.917939814812</v>
      </c>
      <c r="T1399" s="10">
        <f t="shared" si="86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7"/>
        <v>42526.874236111107</v>
      </c>
      <c r="T1400" s="10">
        <f t="shared" si="86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7"/>
        <v>41889.004317129627</v>
      </c>
      <c r="T1401" s="10">
        <f t="shared" si="86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7"/>
        <v>42498.341122685189</v>
      </c>
      <c r="T1402" s="10">
        <f t="shared" si="86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7"/>
        <v>41399.99622685185</v>
      </c>
      <c r="T1403" s="10">
        <f t="shared" si="86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7"/>
        <v>42065.053368055553</v>
      </c>
      <c r="T1404" s="10">
        <f t="shared" si="86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7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7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7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7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7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7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si="87"/>
        <v>41945.133506944447</v>
      </c>
      <c r="T1411" s="10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ref="S1412:S1475" si="91">(((J1412/60)/60)/24)+DATE(1970,1,1)</f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1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1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1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1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1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1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1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1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1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1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1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1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1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1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1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1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1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1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1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1"/>
        <v>41961.813518518517</v>
      </c>
      <c r="T1432" s="10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1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1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1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1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1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1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1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1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1"/>
        <v>42040.829872685179</v>
      </c>
      <c r="T1441" s="10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1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1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1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1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1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1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1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1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1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1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1"/>
        <v>42390.171261574069</v>
      </c>
      <c r="T1452" s="10">
        <f t="shared" si="90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1"/>
        <v>41931.959016203706</v>
      </c>
      <c r="T1453" s="10">
        <f t="shared" si="90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1"/>
        <v>41818.703275462962</v>
      </c>
      <c r="T1454" s="10">
        <f t="shared" si="90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1"/>
        <v>42795.696145833332</v>
      </c>
      <c r="T1455" s="10">
        <f t="shared" si="90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1"/>
        <v>42463.866666666669</v>
      </c>
      <c r="T1456" s="10">
        <f t="shared" si="90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1"/>
        <v>41832.672685185185</v>
      </c>
      <c r="T1457" s="10">
        <f t="shared" si="90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1"/>
        <v>42708.668576388889</v>
      </c>
      <c r="T1458" s="10">
        <f t="shared" si="90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1"/>
        <v>42289.89634259259</v>
      </c>
      <c r="T1459" s="10">
        <f t="shared" si="90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1"/>
        <v>41831.705555555556</v>
      </c>
      <c r="T1460" s="10">
        <f t="shared" si="90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1"/>
        <v>42312.204814814817</v>
      </c>
      <c r="T1461" s="10">
        <f t="shared" si="90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1"/>
        <v>41915.896967592591</v>
      </c>
      <c r="T1462" s="10">
        <f t="shared" si="90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1"/>
        <v>41899.645300925928</v>
      </c>
      <c r="T1463" s="10">
        <f t="shared" si="90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1"/>
        <v>41344.662858796299</v>
      </c>
      <c r="T1464" s="10">
        <f t="shared" si="90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1"/>
        <v>41326.911319444444</v>
      </c>
      <c r="T1465" s="10">
        <f t="shared" si="90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1"/>
        <v>41291.661550925928</v>
      </c>
      <c r="T1466" s="10">
        <f t="shared" si="90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1"/>
        <v>40959.734398148146</v>
      </c>
      <c r="T1467" s="10">
        <f t="shared" si="90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1"/>
        <v>42340.172060185185</v>
      </c>
      <c r="T1468" s="10">
        <f t="shared" si="90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1"/>
        <v>40933.80190972222</v>
      </c>
      <c r="T1469" s="10">
        <f t="shared" si="90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1"/>
        <v>40646.014456018522</v>
      </c>
      <c r="T1470" s="10">
        <f t="shared" si="90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1"/>
        <v>41290.598483796297</v>
      </c>
      <c r="T1471" s="10">
        <f t="shared" si="90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1"/>
        <v>41250.827118055553</v>
      </c>
      <c r="T1472" s="10">
        <f t="shared" si="90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1"/>
        <v>42073.957569444443</v>
      </c>
      <c r="T1473" s="10">
        <f t="shared" si="90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1"/>
        <v>41533.542858796296</v>
      </c>
      <c r="T1474" s="10">
        <f t="shared" si="90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si="91"/>
        <v>40939.979618055557</v>
      </c>
      <c r="T1475" s="10">
        <f t="shared" ref="T1475:T1538" si="94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ref="S1476:S1539" si="95">(((J1476/60)/60)/24)+DATE(1970,1,1)</f>
        <v>41500.727916666663</v>
      </c>
      <c r="T1476" s="10">
        <f t="shared" si="94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5"/>
        <v>41960.722951388889</v>
      </c>
      <c r="T1477" s="10">
        <f t="shared" si="94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5"/>
        <v>40766.041921296295</v>
      </c>
      <c r="T1478" s="10">
        <f t="shared" si="94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5"/>
        <v>40840.615787037037</v>
      </c>
      <c r="T1479" s="10">
        <f t="shared" si="94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5"/>
        <v>41394.871678240743</v>
      </c>
      <c r="T1480" s="10">
        <f t="shared" si="94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5"/>
        <v>41754.745243055557</v>
      </c>
      <c r="T1481" s="10">
        <f t="shared" si="94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5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5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5"/>
        <v>41136.85805555556</v>
      </c>
      <c r="T1484" s="10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5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5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5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5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5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5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5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5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5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5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5"/>
        <v>41411.866608796299</v>
      </c>
      <c r="T1495" s="10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5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5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5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5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5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5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5"/>
        <v>41365.904594907406</v>
      </c>
      <c r="T1502" s="10">
        <f t="shared" si="94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5"/>
        <v>42163.583599537036</v>
      </c>
      <c r="T1503" s="10">
        <f t="shared" si="94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5"/>
        <v>42426.542592592596</v>
      </c>
      <c r="T1504" s="10">
        <f t="shared" si="94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5"/>
        <v>42606.347233796296</v>
      </c>
      <c r="T1505" s="10">
        <f t="shared" si="94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5"/>
        <v>41772.657685185186</v>
      </c>
      <c r="T1506" s="10">
        <f t="shared" si="94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5"/>
        <v>42414.44332175926</v>
      </c>
      <c r="T1507" s="10">
        <f t="shared" si="94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5"/>
        <v>41814.785925925928</v>
      </c>
      <c r="T1508" s="10">
        <f t="shared" si="94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5"/>
        <v>40254.450335648151</v>
      </c>
      <c r="T1509" s="10">
        <f t="shared" si="94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5"/>
        <v>41786.614363425928</v>
      </c>
      <c r="T1510" s="10">
        <f t="shared" si="94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5"/>
        <v>42751.533391203702</v>
      </c>
      <c r="T1511" s="10">
        <f t="shared" si="94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5"/>
        <v>41809.385162037033</v>
      </c>
      <c r="T1512" s="10">
        <f t="shared" si="94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5"/>
        <v>42296.583379629628</v>
      </c>
      <c r="T1513" s="10">
        <f t="shared" si="94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5"/>
        <v>42741.684479166666</v>
      </c>
      <c r="T1514" s="10">
        <f t="shared" si="94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5"/>
        <v>41806.637337962966</v>
      </c>
      <c r="T1515" s="10">
        <f t="shared" si="94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5"/>
        <v>42234.597685185188</v>
      </c>
      <c r="T1516" s="10">
        <f t="shared" si="94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5"/>
        <v>42415.253437499996</v>
      </c>
      <c r="T1517" s="10">
        <f t="shared" si="94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5"/>
        <v>42619.466342592597</v>
      </c>
      <c r="T1518" s="10">
        <f t="shared" si="94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5"/>
        <v>41948.56658564815</v>
      </c>
      <c r="T1519" s="10">
        <f t="shared" si="94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5"/>
        <v>41760.8200462963</v>
      </c>
      <c r="T1520" s="10">
        <f t="shared" si="94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5"/>
        <v>41782.741701388892</v>
      </c>
      <c r="T1521" s="10">
        <f t="shared" si="94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5"/>
        <v>41955.857789351852</v>
      </c>
      <c r="T1522" s="10">
        <f t="shared" si="94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5"/>
        <v>42493.167719907404</v>
      </c>
      <c r="T1523" s="10">
        <f t="shared" si="94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5"/>
        <v>41899.830312500002</v>
      </c>
      <c r="T1524" s="10">
        <f t="shared" si="94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5"/>
        <v>41964.751342592594</v>
      </c>
      <c r="T1525" s="10">
        <f t="shared" si="94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5"/>
        <v>42756.501041666663</v>
      </c>
      <c r="T1526" s="10">
        <f t="shared" si="94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5"/>
        <v>42570.702986111108</v>
      </c>
      <c r="T1527" s="10">
        <f t="shared" si="94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5"/>
        <v>42339.276006944448</v>
      </c>
      <c r="T1528" s="10">
        <f t="shared" si="94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5"/>
        <v>42780.600532407407</v>
      </c>
      <c r="T1529" s="10">
        <f t="shared" si="94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5"/>
        <v>42736.732893518521</v>
      </c>
      <c r="T1530" s="10">
        <f t="shared" si="94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5"/>
        <v>42052.628703703704</v>
      </c>
      <c r="T1531" s="10">
        <f t="shared" si="94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5"/>
        <v>42275.767303240747</v>
      </c>
      <c r="T1532" s="10">
        <f t="shared" si="94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5"/>
        <v>41941.802384259259</v>
      </c>
      <c r="T1533" s="10">
        <f t="shared" si="94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5"/>
        <v>42391.475289351853</v>
      </c>
      <c r="T1534" s="10">
        <f t="shared" si="94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5"/>
        <v>42443.00204861111</v>
      </c>
      <c r="T1535" s="10">
        <f t="shared" si="94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5"/>
        <v>42221.67432870371</v>
      </c>
      <c r="T1536" s="10">
        <f t="shared" si="94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5"/>
        <v>42484.829062500001</v>
      </c>
      <c r="T1537" s="10">
        <f t="shared" si="94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5"/>
        <v>42213.802199074074</v>
      </c>
      <c r="T1538" s="10">
        <f t="shared" si="94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si="95"/>
        <v>42552.315127314811</v>
      </c>
      <c r="T1539" s="10">
        <f t="shared" ref="T1539:T1602" si="98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ref="S1540:S1603" si="99">(((J1540/60)/60)/24)+DATE(1970,1,1)</f>
        <v>41981.782060185185</v>
      </c>
      <c r="T1540" s="10">
        <f t="shared" si="98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9"/>
        <v>42705.919201388882</v>
      </c>
      <c r="T1541" s="10">
        <f t="shared" si="98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9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9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9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9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9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9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9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9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9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9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9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9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9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9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9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9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9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9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9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9"/>
        <v>42108.05322916666</v>
      </c>
      <c r="T1561" s="10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9"/>
        <v>41936.020752314813</v>
      </c>
      <c r="T1562" s="10">
        <f t="shared" si="98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9"/>
        <v>41555.041701388887</v>
      </c>
      <c r="T1563" s="10">
        <f t="shared" si="98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9"/>
        <v>40079.566157407404</v>
      </c>
      <c r="T1564" s="10">
        <f t="shared" si="98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9"/>
        <v>41652.742488425924</v>
      </c>
      <c r="T1565" s="10">
        <f t="shared" si="98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9"/>
        <v>42121.367002314815</v>
      </c>
      <c r="T1566" s="10">
        <f t="shared" si="98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9"/>
        <v>40672.729872685188</v>
      </c>
      <c r="T1567" s="10">
        <f t="shared" si="98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9"/>
        <v>42549.916712962964</v>
      </c>
      <c r="T1568" s="10">
        <f t="shared" si="98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9"/>
        <v>41671.936863425923</v>
      </c>
      <c r="T1569" s="10">
        <f t="shared" si="98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9"/>
        <v>41962.062326388885</v>
      </c>
      <c r="T1570" s="10">
        <f t="shared" si="98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9"/>
        <v>41389.679560185185</v>
      </c>
      <c r="T1571" s="10">
        <f t="shared" si="98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9"/>
        <v>42438.813449074078</v>
      </c>
      <c r="T1572" s="10">
        <f t="shared" si="98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9"/>
        <v>42144.769479166673</v>
      </c>
      <c r="T1573" s="10">
        <f t="shared" si="98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9"/>
        <v>42404.033090277779</v>
      </c>
      <c r="T1574" s="10">
        <f t="shared" si="98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9"/>
        <v>42786.000023148154</v>
      </c>
      <c r="T1575" s="10">
        <f t="shared" si="98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9"/>
        <v>42017.927418981482</v>
      </c>
      <c r="T1576" s="10">
        <f t="shared" si="98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9"/>
        <v>41799.524259259262</v>
      </c>
      <c r="T1577" s="10">
        <f t="shared" si="98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9"/>
        <v>42140.879259259258</v>
      </c>
      <c r="T1578" s="10">
        <f t="shared" si="98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9"/>
        <v>41054.847777777781</v>
      </c>
      <c r="T1579" s="10">
        <f t="shared" si="98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9"/>
        <v>40399.065868055557</v>
      </c>
      <c r="T1580" s="10">
        <f t="shared" si="98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9"/>
        <v>41481.996423611112</v>
      </c>
      <c r="T1581" s="10">
        <f t="shared" si="98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9"/>
        <v>40990.050069444449</v>
      </c>
      <c r="T1582" s="10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9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9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9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9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9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9"/>
        <v>42069.104421296302</v>
      </c>
      <c r="T1588" s="10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9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9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9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9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9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9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9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9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9"/>
        <v>41780.050092592595</v>
      </c>
      <c r="T1597" s="10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9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9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9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9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9"/>
        <v>41791.057314814818</v>
      </c>
      <c r="T1602" s="10">
        <f t="shared" si="98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si="99"/>
        <v>40638.092974537038</v>
      </c>
      <c r="T1603" s="10">
        <f t="shared" ref="T1603:T1666" si="102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ref="S1604:S1667" si="103">(((J1604/60)/60)/24)+DATE(1970,1,1)</f>
        <v>40788.297650462962</v>
      </c>
      <c r="T1604" s="10">
        <f t="shared" si="102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3"/>
        <v>40876.169664351852</v>
      </c>
      <c r="T1605" s="10">
        <f t="shared" si="102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3"/>
        <v>40945.845312500001</v>
      </c>
      <c r="T1606" s="10">
        <f t="shared" si="102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3"/>
        <v>40747.012881944444</v>
      </c>
      <c r="T1607" s="10">
        <f t="shared" si="102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3"/>
        <v>40536.111550925925</v>
      </c>
      <c r="T1608" s="10">
        <f t="shared" si="102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3"/>
        <v>41053.80846064815</v>
      </c>
      <c r="T1609" s="10">
        <f t="shared" si="102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3"/>
        <v>41607.83085648148</v>
      </c>
      <c r="T1610" s="10">
        <f t="shared" si="102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3"/>
        <v>40796.001261574071</v>
      </c>
      <c r="T1611" s="10">
        <f t="shared" si="102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3"/>
        <v>41228.924884259257</v>
      </c>
      <c r="T1612" s="10">
        <f t="shared" si="102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3"/>
        <v>41409.00037037037</v>
      </c>
      <c r="T1613" s="10">
        <f t="shared" si="102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3"/>
        <v>41246.874814814815</v>
      </c>
      <c r="T1614" s="10">
        <f t="shared" si="102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3"/>
        <v>41082.069467592592</v>
      </c>
      <c r="T1615" s="10">
        <f t="shared" si="102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3"/>
        <v>41794.981122685182</v>
      </c>
      <c r="T1616" s="10">
        <f t="shared" si="102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3"/>
        <v>40845.050879629627</v>
      </c>
      <c r="T1617" s="10">
        <f t="shared" si="102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3"/>
        <v>41194.715520833335</v>
      </c>
      <c r="T1618" s="10">
        <f t="shared" si="102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3"/>
        <v>41546.664212962962</v>
      </c>
      <c r="T1619" s="10">
        <f t="shared" si="102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3"/>
        <v>41301.654340277775</v>
      </c>
      <c r="T1620" s="10">
        <f t="shared" si="102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3"/>
        <v>41876.18618055556</v>
      </c>
      <c r="T1621" s="10">
        <f t="shared" si="102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3"/>
        <v>41321.339583333334</v>
      </c>
      <c r="T1622" s="10">
        <f t="shared" si="102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3"/>
        <v>41003.60665509259</v>
      </c>
      <c r="T1623" s="10">
        <f t="shared" si="102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3"/>
        <v>41950.29483796296</v>
      </c>
      <c r="T1624" s="10">
        <f t="shared" si="102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3"/>
        <v>41453.688530092593</v>
      </c>
      <c r="T1625" s="10">
        <f t="shared" si="102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3"/>
        <v>41243.367303240739</v>
      </c>
      <c r="T1626" s="10">
        <f t="shared" si="102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3"/>
        <v>41135.699687500004</v>
      </c>
      <c r="T1627" s="10">
        <f t="shared" si="102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3"/>
        <v>41579.847997685189</v>
      </c>
      <c r="T1628" s="10">
        <f t="shared" si="102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3"/>
        <v>41205.707048611112</v>
      </c>
      <c r="T1629" s="10">
        <f t="shared" si="102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3"/>
        <v>41774.737060185187</v>
      </c>
      <c r="T1630" s="10">
        <f t="shared" si="102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3"/>
        <v>41645.867280092592</v>
      </c>
      <c r="T1631" s="10">
        <f t="shared" si="102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3"/>
        <v>40939.837673611109</v>
      </c>
      <c r="T1632" s="10">
        <f t="shared" si="102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3"/>
        <v>41164.859502314815</v>
      </c>
      <c r="T1633" s="10">
        <f t="shared" si="102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3"/>
        <v>40750.340902777774</v>
      </c>
      <c r="T1634" s="10">
        <f t="shared" si="102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3"/>
        <v>40896.883750000001</v>
      </c>
      <c r="T1635" s="10">
        <f t="shared" si="102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3"/>
        <v>40658.189826388887</v>
      </c>
      <c r="T1636" s="10">
        <f t="shared" si="102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3"/>
        <v>42502.868761574078</v>
      </c>
      <c r="T1637" s="10">
        <f t="shared" si="102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3"/>
        <v>40663.08666666667</v>
      </c>
      <c r="T1638" s="10">
        <f t="shared" si="102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3"/>
        <v>40122.751620370371</v>
      </c>
      <c r="T1639" s="10">
        <f t="shared" si="102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3"/>
        <v>41288.68712962963</v>
      </c>
      <c r="T1640" s="10">
        <f t="shared" si="102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3"/>
        <v>40941.652372685188</v>
      </c>
      <c r="T1641" s="10">
        <f t="shared" si="102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3"/>
        <v>40379.23096064815</v>
      </c>
      <c r="T1642" s="10">
        <f t="shared" si="102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3"/>
        <v>41962.596574074079</v>
      </c>
      <c r="T1643" s="10">
        <f t="shared" si="102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3"/>
        <v>40688.024618055555</v>
      </c>
      <c r="T1644" s="10">
        <f t="shared" si="102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3"/>
        <v>41146.824212962965</v>
      </c>
      <c r="T1645" s="10">
        <f t="shared" si="102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3"/>
        <v>41175.05972222222</v>
      </c>
      <c r="T1646" s="10">
        <f t="shared" si="102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3"/>
        <v>41521.617361111108</v>
      </c>
      <c r="T1647" s="10">
        <f t="shared" si="102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3"/>
        <v>41833.450266203705</v>
      </c>
      <c r="T1648" s="10">
        <f t="shared" si="102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3"/>
        <v>41039.409456018519</v>
      </c>
      <c r="T1649" s="10">
        <f t="shared" si="102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3"/>
        <v>40592.704652777778</v>
      </c>
      <c r="T1650" s="10">
        <f t="shared" si="102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3"/>
        <v>41737.684664351851</v>
      </c>
      <c r="T1651" s="10">
        <f t="shared" si="102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3"/>
        <v>41526.435613425929</v>
      </c>
      <c r="T1652" s="10">
        <f t="shared" si="102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3"/>
        <v>40625.900694444441</v>
      </c>
      <c r="T1653" s="10">
        <f t="shared" si="102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3"/>
        <v>41572.492974537039</v>
      </c>
      <c r="T1654" s="10">
        <f t="shared" si="102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3"/>
        <v>40626.834444444445</v>
      </c>
      <c r="T1655" s="10">
        <f t="shared" si="102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3"/>
        <v>40987.890740740739</v>
      </c>
      <c r="T1656" s="10">
        <f t="shared" si="102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3"/>
        <v>40974.791898148149</v>
      </c>
      <c r="T1657" s="10">
        <f t="shared" si="102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3"/>
        <v>41226.928842592592</v>
      </c>
      <c r="T1658" s="10">
        <f t="shared" si="102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3"/>
        <v>41023.782037037039</v>
      </c>
      <c r="T1659" s="10">
        <f t="shared" si="102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3"/>
        <v>41223.22184027778</v>
      </c>
      <c r="T1660" s="10">
        <f t="shared" si="102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3"/>
        <v>41596.913437499999</v>
      </c>
      <c r="T1661" s="10">
        <f t="shared" si="102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3"/>
        <v>42459.693865740745</v>
      </c>
      <c r="T1662" s="10">
        <f t="shared" si="102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3"/>
        <v>42343.998043981483</v>
      </c>
      <c r="T1663" s="10">
        <f t="shared" si="102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3"/>
        <v>40848.198333333334</v>
      </c>
      <c r="T1664" s="10">
        <f t="shared" si="102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3"/>
        <v>42006.02207175926</v>
      </c>
      <c r="T1665" s="10">
        <f t="shared" si="102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3"/>
        <v>40939.761782407404</v>
      </c>
      <c r="T1666" s="10">
        <f t="shared" si="102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si="103"/>
        <v>40564.649456018517</v>
      </c>
      <c r="T1667" s="10">
        <f t="shared" ref="T1667:T1730" si="106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ref="S1668:S1731" si="107">(((J1668/60)/60)/24)+DATE(1970,1,1)</f>
        <v>41331.253159722226</v>
      </c>
      <c r="T1668" s="10">
        <f t="shared" si="106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7"/>
        <v>41682.0705787037</v>
      </c>
      <c r="T1669" s="10">
        <f t="shared" si="106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7"/>
        <v>40845.14975694444</v>
      </c>
      <c r="T1670" s="10">
        <f t="shared" si="106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7"/>
        <v>42461.885138888887</v>
      </c>
      <c r="T1671" s="10">
        <f t="shared" si="106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7"/>
        <v>40313.930543981485</v>
      </c>
      <c r="T1672" s="10">
        <f t="shared" si="106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7"/>
        <v>42553.54414351852</v>
      </c>
      <c r="T1673" s="10">
        <f t="shared" si="106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7"/>
        <v>41034.656597222223</v>
      </c>
      <c r="T1674" s="10">
        <f t="shared" si="106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7"/>
        <v>42039.878379629634</v>
      </c>
      <c r="T1675" s="10">
        <f t="shared" si="106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7"/>
        <v>42569.605393518519</v>
      </c>
      <c r="T1676" s="10">
        <f t="shared" si="106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7"/>
        <v>40802.733101851853</v>
      </c>
      <c r="T1677" s="10">
        <f t="shared" si="106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7"/>
        <v>40973.72623842593</v>
      </c>
      <c r="T1678" s="10">
        <f t="shared" si="106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7"/>
        <v>42416.407129629632</v>
      </c>
      <c r="T1679" s="10">
        <f t="shared" si="106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7"/>
        <v>41662.854988425926</v>
      </c>
      <c r="T1680" s="10">
        <f t="shared" si="106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7"/>
        <v>40723.068807870368</v>
      </c>
      <c r="T1681" s="10">
        <f t="shared" si="106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7"/>
        <v>41802.757719907408</v>
      </c>
      <c r="T1682" s="10">
        <f t="shared" si="106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7"/>
        <v>42774.121342592596</v>
      </c>
      <c r="T1683" s="10">
        <f t="shared" si="106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7"/>
        <v>42779.21365740741</v>
      </c>
      <c r="T1684" s="10">
        <f t="shared" si="106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7"/>
        <v>42808.781689814816</v>
      </c>
      <c r="T1685" s="10">
        <f t="shared" si="106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7"/>
        <v>42783.815289351856</v>
      </c>
      <c r="T1686" s="10">
        <f t="shared" si="106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7"/>
        <v>42788.2502662037</v>
      </c>
      <c r="T1687" s="10">
        <f t="shared" si="106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7"/>
        <v>42792.843969907408</v>
      </c>
      <c r="T1688" s="10">
        <f t="shared" si="106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7"/>
        <v>42802.046817129631</v>
      </c>
      <c r="T1689" s="10">
        <f t="shared" si="106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7"/>
        <v>42804.534652777773</v>
      </c>
      <c r="T1690" s="10">
        <f t="shared" si="106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7"/>
        <v>42780.942476851851</v>
      </c>
      <c r="T1691" s="10">
        <f t="shared" si="106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7"/>
        <v>42801.43104166667</v>
      </c>
      <c r="T1692" s="10">
        <f t="shared" si="106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7"/>
        <v>42795.701481481476</v>
      </c>
      <c r="T1693" s="10">
        <f t="shared" si="106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7"/>
        <v>42788.151238425926</v>
      </c>
      <c r="T1694" s="10">
        <f t="shared" si="106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7"/>
        <v>42803.920277777783</v>
      </c>
      <c r="T1695" s="10">
        <f t="shared" si="106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7"/>
        <v>42791.669837962967</v>
      </c>
      <c r="T1696" s="10">
        <f t="shared" si="106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7"/>
        <v>42801.031412037039</v>
      </c>
      <c r="T1697" s="10">
        <f t="shared" si="106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7"/>
        <v>42796.069571759261</v>
      </c>
      <c r="T1698" s="10">
        <f t="shared" si="106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7"/>
        <v>42805.032962962956</v>
      </c>
      <c r="T1699" s="10">
        <f t="shared" si="106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7"/>
        <v>42796.207870370374</v>
      </c>
      <c r="T1700" s="10">
        <f t="shared" si="106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7"/>
        <v>42806.863946759258</v>
      </c>
      <c r="T1701" s="10">
        <f t="shared" si="106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7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7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7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7"/>
        <v>42187.281678240746</v>
      </c>
      <c r="T1705" s="10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7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7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7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7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7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7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7"/>
        <v>42341.59129629629</v>
      </c>
      <c r="T1712" s="10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7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7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7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7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7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7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7"/>
        <v>42460.98192129629</v>
      </c>
      <c r="T1719" s="10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7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7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7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7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7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7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7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7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7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7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7"/>
        <v>42268.625856481478</v>
      </c>
      <c r="T1730" s="10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si="107"/>
        <v>42471.052152777775</v>
      </c>
      <c r="T1731" s="10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ref="S1732:S1795" si="111">(((J1732/60)/60)/24)+DATE(1970,1,1)</f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1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1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1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1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1"/>
        <v>42559.814178240747</v>
      </c>
      <c r="T1737" s="10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1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1"/>
        <v>42175.948981481488</v>
      </c>
      <c r="T1739" s="10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1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1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1"/>
        <v>42171.817384259266</v>
      </c>
      <c r="T1742" s="10">
        <f t="shared" si="110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1"/>
        <v>42120.628136574072</v>
      </c>
      <c r="T1743" s="10">
        <f t="shared" si="110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1"/>
        <v>42710.876967592587</v>
      </c>
      <c r="T1744" s="10">
        <f t="shared" si="110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1"/>
        <v>42586.925636574073</v>
      </c>
      <c r="T1745" s="10">
        <f t="shared" si="110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1"/>
        <v>42026.605057870373</v>
      </c>
      <c r="T1746" s="10">
        <f t="shared" si="110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1"/>
        <v>42690.259699074071</v>
      </c>
      <c r="T1747" s="10">
        <f t="shared" si="110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1"/>
        <v>42668.176701388889</v>
      </c>
      <c r="T1748" s="10">
        <f t="shared" si="110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1"/>
        <v>42292.435532407413</v>
      </c>
      <c r="T1749" s="10">
        <f t="shared" si="110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1"/>
        <v>42219.950729166667</v>
      </c>
      <c r="T1750" s="10">
        <f t="shared" si="110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1"/>
        <v>42758.975937499999</v>
      </c>
      <c r="T1751" s="10">
        <f t="shared" si="110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1"/>
        <v>42454.836851851855</v>
      </c>
      <c r="T1752" s="10">
        <f t="shared" si="110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1"/>
        <v>42052.7815162037</v>
      </c>
      <c r="T1753" s="10">
        <f t="shared" si="110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1"/>
        <v>42627.253263888888</v>
      </c>
      <c r="T1754" s="10">
        <f t="shared" si="110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1"/>
        <v>42420.74962962963</v>
      </c>
      <c r="T1755" s="10">
        <f t="shared" si="110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1"/>
        <v>42067.876770833333</v>
      </c>
      <c r="T1756" s="10">
        <f t="shared" si="110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1"/>
        <v>42252.788900462961</v>
      </c>
      <c r="T1757" s="10">
        <f t="shared" si="110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1"/>
        <v>42571.167465277773</v>
      </c>
      <c r="T1758" s="10">
        <f t="shared" si="110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1"/>
        <v>42733.827349537038</v>
      </c>
      <c r="T1759" s="10">
        <f t="shared" si="110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1"/>
        <v>42505.955925925926</v>
      </c>
      <c r="T1760" s="10">
        <f t="shared" si="110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1"/>
        <v>42068.829039351855</v>
      </c>
      <c r="T1761" s="10">
        <f t="shared" si="110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1"/>
        <v>42405.67260416667</v>
      </c>
      <c r="T1762" s="10">
        <f t="shared" si="110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1"/>
        <v>42209.567824074074</v>
      </c>
      <c r="T1763" s="10">
        <f t="shared" si="110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1"/>
        <v>42410.982002314813</v>
      </c>
      <c r="T1764" s="10">
        <f t="shared" si="110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1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1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1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1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1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1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1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1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1"/>
        <v>41905.979629629634</v>
      </c>
      <c r="T1773" s="10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1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1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1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1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1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1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1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1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1"/>
        <v>42493.600810185191</v>
      </c>
      <c r="T1782" s="10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1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1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1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1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1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1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1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1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1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1"/>
        <v>42010.674513888895</v>
      </c>
      <c r="T1792" s="10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1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1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si="111"/>
        <v>41940.89166666667</v>
      </c>
      <c r="T1795" s="10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ref="S1796:S1859" si="115">(((J1796/60)/60)/24)+DATE(1970,1,1)</f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5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5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5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5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5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5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5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5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5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5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5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5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5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5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5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5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5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5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5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5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5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5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5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5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5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5"/>
        <v>42065.084375000006</v>
      </c>
      <c r="T1822" s="10">
        <f t="shared" si="114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5"/>
        <v>40926.319062499999</v>
      </c>
      <c r="T1823" s="10">
        <f t="shared" si="114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5"/>
        <v>41634.797013888885</v>
      </c>
      <c r="T1824" s="10">
        <f t="shared" si="114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5"/>
        <v>41176.684907407405</v>
      </c>
      <c r="T1825" s="10">
        <f t="shared" si="114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5"/>
        <v>41626.916284722225</v>
      </c>
      <c r="T1826" s="10">
        <f t="shared" si="114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5"/>
        <v>41443.83452546296</v>
      </c>
      <c r="T1827" s="10">
        <f t="shared" si="114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5"/>
        <v>41657.923807870371</v>
      </c>
      <c r="T1828" s="10">
        <f t="shared" si="114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5"/>
        <v>40555.325937499998</v>
      </c>
      <c r="T1829" s="10">
        <f t="shared" si="114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5"/>
        <v>41736.899652777778</v>
      </c>
      <c r="T1830" s="10">
        <f t="shared" si="114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5"/>
        <v>40516.087627314817</v>
      </c>
      <c r="T1831" s="10">
        <f t="shared" si="114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5"/>
        <v>41664.684108796297</v>
      </c>
      <c r="T1832" s="10">
        <f t="shared" si="114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5"/>
        <v>41026.996099537035</v>
      </c>
      <c r="T1833" s="10">
        <f t="shared" si="114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5"/>
        <v>40576.539664351854</v>
      </c>
      <c r="T1834" s="10">
        <f t="shared" si="114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5"/>
        <v>41303.044016203705</v>
      </c>
      <c r="T1835" s="10">
        <f t="shared" si="114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5"/>
        <v>41988.964062500003</v>
      </c>
      <c r="T1836" s="10">
        <f t="shared" si="114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5"/>
        <v>42430.702210648145</v>
      </c>
      <c r="T1837" s="10">
        <f t="shared" si="114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5"/>
        <v>41305.809363425928</v>
      </c>
      <c r="T1838" s="10">
        <f t="shared" si="114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5"/>
        <v>40926.047858796301</v>
      </c>
      <c r="T1839" s="10">
        <f t="shared" si="114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5"/>
        <v>40788.786539351851</v>
      </c>
      <c r="T1840" s="10">
        <f t="shared" si="114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5"/>
        <v>42614.722013888888</v>
      </c>
      <c r="T1841" s="10">
        <f t="shared" si="114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5"/>
        <v>41382.096180555556</v>
      </c>
      <c r="T1842" s="10">
        <f t="shared" si="114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5"/>
        <v>41745.84542824074</v>
      </c>
      <c r="T1843" s="10">
        <f t="shared" si="114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5"/>
        <v>42031.631724537037</v>
      </c>
      <c r="T1844" s="10">
        <f t="shared" si="114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5"/>
        <v>40564.994837962964</v>
      </c>
      <c r="T1845" s="10">
        <f t="shared" si="114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5"/>
        <v>40666.973541666666</v>
      </c>
      <c r="T1846" s="10">
        <f t="shared" si="114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5"/>
        <v>42523.333310185189</v>
      </c>
      <c r="T1847" s="10">
        <f t="shared" si="114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5"/>
        <v>41228.650196759263</v>
      </c>
      <c r="T1848" s="10">
        <f t="shared" si="114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5"/>
        <v>42094.236481481479</v>
      </c>
      <c r="T1849" s="10">
        <f t="shared" si="114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5"/>
        <v>40691.788055555553</v>
      </c>
      <c r="T1850" s="10">
        <f t="shared" si="114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5"/>
        <v>41169.845590277779</v>
      </c>
      <c r="T1851" s="10">
        <f t="shared" si="114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5"/>
        <v>41800.959490740745</v>
      </c>
      <c r="T1852" s="10">
        <f t="shared" si="114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5"/>
        <v>41827.906689814816</v>
      </c>
      <c r="T1853" s="10">
        <f t="shared" si="114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5"/>
        <v>42081.77143518519</v>
      </c>
      <c r="T1854" s="10">
        <f t="shared" si="114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5"/>
        <v>41177.060381944444</v>
      </c>
      <c r="T1855" s="10">
        <f t="shared" si="114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5"/>
        <v>41388.021261574075</v>
      </c>
      <c r="T1856" s="10">
        <f t="shared" si="114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5"/>
        <v>41600.538657407407</v>
      </c>
      <c r="T1857" s="10">
        <f t="shared" si="114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5"/>
        <v>41817.854999999996</v>
      </c>
      <c r="T1858" s="10">
        <f t="shared" si="114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si="115"/>
        <v>41864.76866898148</v>
      </c>
      <c r="T1859" s="10">
        <f t="shared" ref="T1859:T1922" si="118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ref="S1860:S1923" si="119">(((J1860/60)/60)/24)+DATE(1970,1,1)</f>
        <v>40833.200474537036</v>
      </c>
      <c r="T1860" s="10">
        <f t="shared" si="118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9"/>
        <v>40778.770011574074</v>
      </c>
      <c r="T1861" s="10">
        <f t="shared" si="118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9"/>
        <v>41655.709305555552</v>
      </c>
      <c r="T1862" s="10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9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9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9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9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9"/>
        <v>42645.367442129631</v>
      </c>
      <c r="T1867" s="10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9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9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9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9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9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9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9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9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9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9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9"/>
        <v>41776.284780092588</v>
      </c>
      <c r="T1878" s="10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9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9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9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9"/>
        <v>42430.566898148143</v>
      </c>
      <c r="T1882" s="10">
        <f t="shared" si="118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9"/>
        <v>42043.152650462958</v>
      </c>
      <c r="T1883" s="10">
        <f t="shared" si="118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9"/>
        <v>41067.949212962965</v>
      </c>
      <c r="T1884" s="10">
        <f t="shared" si="118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9"/>
        <v>40977.948009259257</v>
      </c>
      <c r="T1885" s="10">
        <f t="shared" si="118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9"/>
        <v>41205.198321759257</v>
      </c>
      <c r="T1886" s="10">
        <f t="shared" si="118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9"/>
        <v>41099.093865740739</v>
      </c>
      <c r="T1887" s="10">
        <f t="shared" si="118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9"/>
        <v>41925.906689814816</v>
      </c>
      <c r="T1888" s="10">
        <f t="shared" si="118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9"/>
        <v>42323.800138888888</v>
      </c>
      <c r="T1889" s="10">
        <f t="shared" si="118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9"/>
        <v>40299.239953703705</v>
      </c>
      <c r="T1890" s="10">
        <f t="shared" si="118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9"/>
        <v>41299.793356481481</v>
      </c>
      <c r="T1891" s="10">
        <f t="shared" si="118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9"/>
        <v>41228.786203703705</v>
      </c>
      <c r="T1892" s="10">
        <f t="shared" si="118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9"/>
        <v>40335.798078703701</v>
      </c>
      <c r="T1893" s="10">
        <f t="shared" si="118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9"/>
        <v>40671.637511574074</v>
      </c>
      <c r="T1894" s="10">
        <f t="shared" si="118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9"/>
        <v>40632.94195601852</v>
      </c>
      <c r="T1895" s="10">
        <f t="shared" si="118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9"/>
        <v>40920.904895833337</v>
      </c>
      <c r="T1896" s="10">
        <f t="shared" si="118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9"/>
        <v>42267.746782407412</v>
      </c>
      <c r="T1897" s="10">
        <f t="shared" si="118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9"/>
        <v>40981.710243055553</v>
      </c>
      <c r="T1898" s="10">
        <f t="shared" si="118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9"/>
        <v>41680.583402777782</v>
      </c>
      <c r="T1899" s="10">
        <f t="shared" si="118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9"/>
        <v>42366.192974537036</v>
      </c>
      <c r="T1900" s="10">
        <f t="shared" si="118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9"/>
        <v>42058.941736111112</v>
      </c>
      <c r="T1901" s="10">
        <f t="shared" si="118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9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9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9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9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9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9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9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9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9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9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9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9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9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9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9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9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9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9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9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9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9"/>
        <v>42270.875706018516</v>
      </c>
      <c r="T1922" s="10">
        <f t="shared" si="118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si="119"/>
        <v>41074.221562500003</v>
      </c>
      <c r="T1923" s="10">
        <f t="shared" ref="T1923:T1986" si="12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ref="S1924:S1987" si="123">(((J1924/60)/60)/24)+DATE(1970,1,1)</f>
        <v>41590.255868055552</v>
      </c>
      <c r="T1924" s="10">
        <f t="shared" si="12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3"/>
        <v>40772.848749999997</v>
      </c>
      <c r="T1925" s="10">
        <f t="shared" si="12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3"/>
        <v>41626.761053240742</v>
      </c>
      <c r="T1926" s="10">
        <f t="shared" si="12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3"/>
        <v>41535.90148148148</v>
      </c>
      <c r="T1927" s="10">
        <f t="shared" si="12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3"/>
        <v>40456.954351851848</v>
      </c>
      <c r="T1928" s="10">
        <f t="shared" si="12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3"/>
        <v>40960.861562500002</v>
      </c>
      <c r="T1929" s="10">
        <f t="shared" si="12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3"/>
        <v>41371.648078703707</v>
      </c>
      <c r="T1930" s="10">
        <f t="shared" si="12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3"/>
        <v>40687.021597222221</v>
      </c>
      <c r="T1931" s="10">
        <f t="shared" si="12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3"/>
        <v>41402.558819444443</v>
      </c>
      <c r="T1932" s="10">
        <f t="shared" si="12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3"/>
        <v>41037.892465277779</v>
      </c>
      <c r="T1933" s="10">
        <f t="shared" si="12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3"/>
        <v>40911.809872685182</v>
      </c>
      <c r="T1934" s="10">
        <f t="shared" si="12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3"/>
        <v>41879.130868055552</v>
      </c>
      <c r="T1935" s="10">
        <f t="shared" si="12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3"/>
        <v>40865.867141203707</v>
      </c>
      <c r="T1936" s="10">
        <f t="shared" si="12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3"/>
        <v>41773.932534722226</v>
      </c>
      <c r="T1937" s="10">
        <f t="shared" si="12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3"/>
        <v>40852.889699074076</v>
      </c>
      <c r="T1938" s="10">
        <f t="shared" si="12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3"/>
        <v>41059.118993055556</v>
      </c>
      <c r="T1939" s="10">
        <f t="shared" si="12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3"/>
        <v>41426.259618055556</v>
      </c>
      <c r="T1940" s="10">
        <f t="shared" si="12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3"/>
        <v>41313.985046296293</v>
      </c>
      <c r="T1941" s="10">
        <f t="shared" si="12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3"/>
        <v>40670.507326388892</v>
      </c>
      <c r="T1942" s="10">
        <f t="shared" si="12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3"/>
        <v>41744.290868055556</v>
      </c>
      <c r="T1943" s="10">
        <f t="shared" si="12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3"/>
        <v>40638.828009259261</v>
      </c>
      <c r="T1944" s="10">
        <f t="shared" si="12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3"/>
        <v>42548.269861111112</v>
      </c>
      <c r="T1945" s="10">
        <f t="shared" si="12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3"/>
        <v>41730.584374999999</v>
      </c>
      <c r="T1946" s="10">
        <f t="shared" si="12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3"/>
        <v>42157.251828703709</v>
      </c>
      <c r="T1947" s="10">
        <f t="shared" si="12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3"/>
        <v>41689.150011574071</v>
      </c>
      <c r="T1948" s="10">
        <f t="shared" si="12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3"/>
        <v>40102.918055555558</v>
      </c>
      <c r="T1949" s="10">
        <f t="shared" si="12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3"/>
        <v>42473.604270833333</v>
      </c>
      <c r="T1950" s="10">
        <f t="shared" si="12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3"/>
        <v>41800.423043981478</v>
      </c>
      <c r="T1951" s="10">
        <f t="shared" si="12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3"/>
        <v>40624.181400462963</v>
      </c>
      <c r="T1952" s="10">
        <f t="shared" si="12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3"/>
        <v>42651.420567129629</v>
      </c>
      <c r="T1953" s="10">
        <f t="shared" si="12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3"/>
        <v>41526.60665509259</v>
      </c>
      <c r="T1954" s="10">
        <f t="shared" si="12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3"/>
        <v>40941.199826388889</v>
      </c>
      <c r="T1955" s="10">
        <f t="shared" si="12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3"/>
        <v>42394.580740740741</v>
      </c>
      <c r="T1956" s="10">
        <f t="shared" si="12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3"/>
        <v>41020.271770833337</v>
      </c>
      <c r="T1957" s="10">
        <f t="shared" si="12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3"/>
        <v>42067.923668981486</v>
      </c>
      <c r="T1958" s="10">
        <f t="shared" si="12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3"/>
        <v>41179.098530092589</v>
      </c>
      <c r="T1959" s="10">
        <f t="shared" si="12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3"/>
        <v>41326.987974537034</v>
      </c>
      <c r="T1960" s="10">
        <f t="shared" si="12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3"/>
        <v>41871.845601851855</v>
      </c>
      <c r="T1961" s="10">
        <f t="shared" si="12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3"/>
        <v>41964.362743055557</v>
      </c>
      <c r="T1962" s="10">
        <f t="shared" si="12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3"/>
        <v>41148.194641203707</v>
      </c>
      <c r="T1963" s="10">
        <f t="shared" si="12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3"/>
        <v>41742.780509259261</v>
      </c>
      <c r="T1964" s="10">
        <f t="shared" si="12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3"/>
        <v>41863.429791666669</v>
      </c>
      <c r="T1965" s="10">
        <f t="shared" si="12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3"/>
        <v>42452.272824074069</v>
      </c>
      <c r="T1966" s="10">
        <f t="shared" si="12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3"/>
        <v>40898.089236111111</v>
      </c>
      <c r="T1967" s="10">
        <f t="shared" si="12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3"/>
        <v>41835.540486111109</v>
      </c>
      <c r="T1968" s="10">
        <f t="shared" si="12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3"/>
        <v>41730.663530092592</v>
      </c>
      <c r="T1969" s="10">
        <f t="shared" si="12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3"/>
        <v>42676.586979166663</v>
      </c>
      <c r="T1970" s="10">
        <f t="shared" si="12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3"/>
        <v>42557.792453703703</v>
      </c>
      <c r="T1971" s="10">
        <f t="shared" si="12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3"/>
        <v>41324.193298611113</v>
      </c>
      <c r="T1972" s="10">
        <f t="shared" si="12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3"/>
        <v>41561.500706018516</v>
      </c>
      <c r="T1973" s="10">
        <f t="shared" si="12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3"/>
        <v>41201.012083333335</v>
      </c>
      <c r="T1974" s="10">
        <f t="shared" si="12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3"/>
        <v>42549.722962962958</v>
      </c>
      <c r="T1975" s="10">
        <f t="shared" si="12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3"/>
        <v>41445.334131944444</v>
      </c>
      <c r="T1976" s="10">
        <f t="shared" si="12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3"/>
        <v>41313.755219907405</v>
      </c>
      <c r="T1977" s="10">
        <f t="shared" si="12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3"/>
        <v>41438.899594907409</v>
      </c>
      <c r="T1978" s="10">
        <f t="shared" si="12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3"/>
        <v>42311.216898148152</v>
      </c>
      <c r="T1979" s="10">
        <f t="shared" si="12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3"/>
        <v>41039.225601851853</v>
      </c>
      <c r="T1980" s="10">
        <f t="shared" si="12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3"/>
        <v>42290.460023148145</v>
      </c>
      <c r="T1981" s="10">
        <f t="shared" si="12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3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3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3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3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3"/>
        <v>41913.790289351848</v>
      </c>
      <c r="T1986" s="10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si="123"/>
        <v>42555.698738425926</v>
      </c>
      <c r="T1987" s="10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ref="S1988:S2051" si="127">(((J1988/60)/60)/24)+DATE(1970,1,1)</f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7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7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7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7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7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7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7"/>
        <v>42329.58839120371</v>
      </c>
      <c r="T1995" s="10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7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7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7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7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7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7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7"/>
        <v>42345.951539351852</v>
      </c>
      <c r="T2002" s="10">
        <f t="shared" si="126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7"/>
        <v>42136.209675925929</v>
      </c>
      <c r="T2003" s="10">
        <f t="shared" si="126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7"/>
        <v>42728.71230324074</v>
      </c>
      <c r="T2004" s="10">
        <f t="shared" si="126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7"/>
        <v>40347.125601851854</v>
      </c>
      <c r="T2005" s="10">
        <f t="shared" si="126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7"/>
        <v>41800.604895833334</v>
      </c>
      <c r="T2006" s="10">
        <f t="shared" si="126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7"/>
        <v>41535.812708333331</v>
      </c>
      <c r="T2007" s="10">
        <f t="shared" si="126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7"/>
        <v>41941.500520833331</v>
      </c>
      <c r="T2008" s="10">
        <f t="shared" si="126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7"/>
        <v>40347.837800925925</v>
      </c>
      <c r="T2009" s="10">
        <f t="shared" si="126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7"/>
        <v>40761.604421296295</v>
      </c>
      <c r="T2010" s="10">
        <f t="shared" si="126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7"/>
        <v>42661.323414351849</v>
      </c>
      <c r="T2011" s="10">
        <f t="shared" si="126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7"/>
        <v>42570.996423611112</v>
      </c>
      <c r="T2012" s="10">
        <f t="shared" si="126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7"/>
        <v>42347.358483796299</v>
      </c>
      <c r="T2013" s="10">
        <f t="shared" si="126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7"/>
        <v>42010.822233796294</v>
      </c>
      <c r="T2014" s="10">
        <f t="shared" si="126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7"/>
        <v>42499.960810185185</v>
      </c>
      <c r="T2015" s="10">
        <f t="shared" si="126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7"/>
        <v>41324.214571759258</v>
      </c>
      <c r="T2016" s="10">
        <f t="shared" si="126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7"/>
        <v>40765.876886574071</v>
      </c>
      <c r="T2017" s="10">
        <f t="shared" si="126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7"/>
        <v>41312.88077546296</v>
      </c>
      <c r="T2018" s="10">
        <f t="shared" si="126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7"/>
        <v>40961.057349537034</v>
      </c>
      <c r="T2019" s="10">
        <f t="shared" si="126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7"/>
        <v>42199.365844907406</v>
      </c>
      <c r="T2020" s="10">
        <f t="shared" si="126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7"/>
        <v>42605.70857638889</v>
      </c>
      <c r="T2021" s="10">
        <f t="shared" si="126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7"/>
        <v>41737.097499999996</v>
      </c>
      <c r="T2022" s="10">
        <f t="shared" si="126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7"/>
        <v>41861.070567129631</v>
      </c>
      <c r="T2023" s="10">
        <f t="shared" si="126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7"/>
        <v>42502.569120370375</v>
      </c>
      <c r="T2024" s="10">
        <f t="shared" si="126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7"/>
        <v>42136.420752314814</v>
      </c>
      <c r="T2025" s="10">
        <f t="shared" si="126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7"/>
        <v>41099.966944444444</v>
      </c>
      <c r="T2026" s="10">
        <f t="shared" si="126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7"/>
        <v>42136.184560185182</v>
      </c>
      <c r="T2027" s="10">
        <f t="shared" si="126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7"/>
        <v>41704.735937500001</v>
      </c>
      <c r="T2028" s="10">
        <f t="shared" si="126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7"/>
        <v>42048.813877314817</v>
      </c>
      <c r="T2029" s="10">
        <f t="shared" si="126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7"/>
        <v>40215.919050925928</v>
      </c>
      <c r="T2030" s="10">
        <f t="shared" si="126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7"/>
        <v>41848.021770833337</v>
      </c>
      <c r="T2031" s="10">
        <f t="shared" si="126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7"/>
        <v>41212.996481481481</v>
      </c>
      <c r="T2032" s="10">
        <f t="shared" si="126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7"/>
        <v>41975.329317129625</v>
      </c>
      <c r="T2033" s="10">
        <f t="shared" si="126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7"/>
        <v>42689.565671296295</v>
      </c>
      <c r="T2034" s="10">
        <f t="shared" si="126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7"/>
        <v>41725.082384259258</v>
      </c>
      <c r="T2035" s="10">
        <f t="shared" si="126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7"/>
        <v>42076.130011574074</v>
      </c>
      <c r="T2036" s="10">
        <f t="shared" si="126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7"/>
        <v>42311.625081018516</v>
      </c>
      <c r="T2037" s="10">
        <f t="shared" si="126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7"/>
        <v>41738.864803240744</v>
      </c>
      <c r="T2038" s="10">
        <f t="shared" si="126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7"/>
        <v>41578.210104166668</v>
      </c>
      <c r="T2039" s="10">
        <f t="shared" si="126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7"/>
        <v>41424.27107638889</v>
      </c>
      <c r="T2040" s="10">
        <f t="shared" si="126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7"/>
        <v>42675.438946759255</v>
      </c>
      <c r="T2041" s="10">
        <f t="shared" si="126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7"/>
        <v>41578.927118055559</v>
      </c>
      <c r="T2042" s="10">
        <f t="shared" si="126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7"/>
        <v>42654.525775462964</v>
      </c>
      <c r="T2043" s="10">
        <f t="shared" si="126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7"/>
        <v>42331.708032407405</v>
      </c>
      <c r="T2044" s="10">
        <f t="shared" si="126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7"/>
        <v>42661.176817129628</v>
      </c>
      <c r="T2045" s="10">
        <f t="shared" si="126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7"/>
        <v>42138.684189814812</v>
      </c>
      <c r="T2046" s="10">
        <f t="shared" si="126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7"/>
        <v>41069.088506944441</v>
      </c>
      <c r="T2047" s="10">
        <f t="shared" si="126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7"/>
        <v>41387.171805555554</v>
      </c>
      <c r="T2048" s="10">
        <f t="shared" si="126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7"/>
        <v>42081.903587962966</v>
      </c>
      <c r="T2049" s="10">
        <f t="shared" si="126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7"/>
        <v>41387.651516203703</v>
      </c>
      <c r="T2050" s="10">
        <f t="shared" si="126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si="127"/>
        <v>41575.527349537035</v>
      </c>
      <c r="T2051" s="10">
        <f t="shared" ref="T2051:T2114" si="130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ref="S2052:S2115" si="131">(((J2052/60)/60)/24)+DATE(1970,1,1)</f>
        <v>42115.071504629625</v>
      </c>
      <c r="T2052" s="10">
        <f t="shared" si="130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1"/>
        <v>41604.022418981483</v>
      </c>
      <c r="T2053" s="10">
        <f t="shared" si="130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1"/>
        <v>42375.08394675926</v>
      </c>
      <c r="T2054" s="10">
        <f t="shared" si="130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1"/>
        <v>42303.617488425924</v>
      </c>
      <c r="T2055" s="10">
        <f t="shared" si="130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1"/>
        <v>41731.520949074074</v>
      </c>
      <c r="T2056" s="10">
        <f t="shared" si="130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1"/>
        <v>41946.674108796295</v>
      </c>
      <c r="T2057" s="10">
        <f t="shared" si="130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1"/>
        <v>41351.76090277778</v>
      </c>
      <c r="T2058" s="10">
        <f t="shared" si="130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1"/>
        <v>42396.494583333333</v>
      </c>
      <c r="T2059" s="10">
        <f t="shared" si="130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1"/>
        <v>42026.370717592596</v>
      </c>
      <c r="T2060" s="10">
        <f t="shared" si="130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1"/>
        <v>42361.602476851855</v>
      </c>
      <c r="T2061" s="10">
        <f t="shared" si="130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1"/>
        <v>41783.642939814818</v>
      </c>
      <c r="T2062" s="10">
        <f t="shared" si="130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1"/>
        <v>42705.764513888891</v>
      </c>
      <c r="T2063" s="10">
        <f t="shared" si="130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1"/>
        <v>42423.3830787037</v>
      </c>
      <c r="T2064" s="10">
        <f t="shared" si="130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1"/>
        <v>42472.73265046296</v>
      </c>
      <c r="T2065" s="10">
        <f t="shared" si="130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1"/>
        <v>41389.364849537036</v>
      </c>
      <c r="T2066" s="10">
        <f t="shared" si="130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1"/>
        <v>41603.333668981482</v>
      </c>
      <c r="T2067" s="10">
        <f t="shared" si="130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1"/>
        <v>41844.771793981483</v>
      </c>
      <c r="T2068" s="10">
        <f t="shared" si="130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1"/>
        <v>42115.853888888887</v>
      </c>
      <c r="T2069" s="10">
        <f t="shared" si="130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1"/>
        <v>42633.841608796298</v>
      </c>
      <c r="T2070" s="10">
        <f t="shared" si="130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1"/>
        <v>42340.972118055557</v>
      </c>
      <c r="T2071" s="10">
        <f t="shared" si="130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1"/>
        <v>42519.6565162037</v>
      </c>
      <c r="T2072" s="10">
        <f t="shared" si="130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1"/>
        <v>42600.278749999998</v>
      </c>
      <c r="T2073" s="10">
        <f t="shared" si="130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1"/>
        <v>42467.581388888888</v>
      </c>
      <c r="T2074" s="10">
        <f t="shared" si="130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1"/>
        <v>42087.668032407411</v>
      </c>
      <c r="T2075" s="10">
        <f t="shared" si="130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1"/>
        <v>42466.826180555552</v>
      </c>
      <c r="T2076" s="10">
        <f t="shared" si="130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1"/>
        <v>41450.681574074071</v>
      </c>
      <c r="T2077" s="10">
        <f t="shared" si="130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1"/>
        <v>41803.880659722221</v>
      </c>
      <c r="T2078" s="10">
        <f t="shared" si="130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1"/>
        <v>42103.042546296296</v>
      </c>
      <c r="T2079" s="10">
        <f t="shared" si="130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1"/>
        <v>42692.771493055552</v>
      </c>
      <c r="T2080" s="10">
        <f t="shared" si="130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1"/>
        <v>42150.71056712963</v>
      </c>
      <c r="T2081" s="10">
        <f t="shared" si="130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1"/>
        <v>42289.957175925927</v>
      </c>
      <c r="T2082" s="10">
        <f t="shared" si="130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1"/>
        <v>41004.156886574077</v>
      </c>
      <c r="T2083" s="10">
        <f t="shared" si="130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1"/>
        <v>40811.120324074072</v>
      </c>
      <c r="T2084" s="10">
        <f t="shared" si="130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1"/>
        <v>41034.72216435185</v>
      </c>
      <c r="T2085" s="10">
        <f t="shared" si="130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1"/>
        <v>41731.833124999997</v>
      </c>
      <c r="T2086" s="10">
        <f t="shared" si="130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1"/>
        <v>41075.835497685184</v>
      </c>
      <c r="T2087" s="10">
        <f t="shared" si="130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1"/>
        <v>40860.67050925926</v>
      </c>
      <c r="T2088" s="10">
        <f t="shared" si="130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1"/>
        <v>40764.204375000001</v>
      </c>
      <c r="T2089" s="10">
        <f t="shared" si="130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1"/>
        <v>40395.714722222219</v>
      </c>
      <c r="T2090" s="10">
        <f t="shared" si="130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1"/>
        <v>41453.076319444444</v>
      </c>
      <c r="T2091" s="10">
        <f t="shared" si="130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1"/>
        <v>41299.381423611114</v>
      </c>
      <c r="T2092" s="10">
        <f t="shared" si="130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1"/>
        <v>40555.322662037033</v>
      </c>
      <c r="T2093" s="10">
        <f t="shared" si="130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1"/>
        <v>40763.707546296297</v>
      </c>
      <c r="T2094" s="10">
        <f t="shared" si="130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1"/>
        <v>41205.854537037041</v>
      </c>
      <c r="T2095" s="10">
        <f t="shared" si="130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1"/>
        <v>40939.02002314815</v>
      </c>
      <c r="T2096" s="10">
        <f t="shared" si="130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1"/>
        <v>40758.733483796292</v>
      </c>
      <c r="T2097" s="10">
        <f t="shared" si="130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1"/>
        <v>41192.758506944447</v>
      </c>
      <c r="T2098" s="10">
        <f t="shared" si="130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1"/>
        <v>40818.58489583333</v>
      </c>
      <c r="T2099" s="10">
        <f t="shared" si="130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1"/>
        <v>40946.11383101852</v>
      </c>
      <c r="T2100" s="10">
        <f t="shared" si="130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1"/>
        <v>42173.746342592596</v>
      </c>
      <c r="T2101" s="10">
        <f t="shared" si="130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1"/>
        <v>41074.834965277776</v>
      </c>
      <c r="T2102" s="10">
        <f t="shared" si="130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1"/>
        <v>40892.149467592593</v>
      </c>
      <c r="T2103" s="10">
        <f t="shared" si="130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1"/>
        <v>40638.868611111109</v>
      </c>
      <c r="T2104" s="10">
        <f t="shared" si="130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1"/>
        <v>41192.754942129628</v>
      </c>
      <c r="T2105" s="10">
        <f t="shared" si="130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1"/>
        <v>41394.074467592596</v>
      </c>
      <c r="T2106" s="10">
        <f t="shared" si="130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1"/>
        <v>41951.788807870369</v>
      </c>
      <c r="T2107" s="10">
        <f t="shared" si="130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1"/>
        <v>41270.21497685185</v>
      </c>
      <c r="T2108" s="10">
        <f t="shared" si="130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1"/>
        <v>41934.71056712963</v>
      </c>
      <c r="T2109" s="10">
        <f t="shared" si="130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1"/>
        <v>41135.175694444442</v>
      </c>
      <c r="T2110" s="10">
        <f t="shared" si="130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1"/>
        <v>42160.708530092597</v>
      </c>
      <c r="T2111" s="10">
        <f t="shared" si="130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1"/>
        <v>41759.670937499999</v>
      </c>
      <c r="T2112" s="10">
        <f t="shared" si="130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1"/>
        <v>40703.197048611109</v>
      </c>
      <c r="T2113" s="10">
        <f t="shared" si="130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1"/>
        <v>41365.928159722222</v>
      </c>
      <c r="T2114" s="10">
        <f t="shared" si="130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si="131"/>
        <v>41870.86546296296</v>
      </c>
      <c r="T2115" s="10">
        <f t="shared" ref="T2115:T2178" si="134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ref="S2116:S2179" si="135">(((J2116/60)/60)/24)+DATE(1970,1,1)</f>
        <v>40458.815625000003</v>
      </c>
      <c r="T2116" s="10">
        <f t="shared" si="134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5"/>
        <v>40564.081030092595</v>
      </c>
      <c r="T2117" s="10">
        <f t="shared" si="134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5"/>
        <v>41136.777812500004</v>
      </c>
      <c r="T2118" s="10">
        <f t="shared" si="134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5"/>
        <v>42290.059594907405</v>
      </c>
      <c r="T2119" s="10">
        <f t="shared" si="134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5"/>
        <v>40718.839537037034</v>
      </c>
      <c r="T2120" s="10">
        <f t="shared" si="134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5"/>
        <v>41107.130150462966</v>
      </c>
      <c r="T2121" s="10">
        <f t="shared" si="134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5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5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5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5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5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5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5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5"/>
        <v>42045.50535879629</v>
      </c>
      <c r="T2129" s="10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5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5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5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5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5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5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5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5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5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5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5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5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5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5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5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5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5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5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5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5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5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5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5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5"/>
        <v>42520.847384259265</v>
      </c>
      <c r="T2153" s="10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5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5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5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5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5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5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5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5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5"/>
        <v>41018.711863425924</v>
      </c>
      <c r="T2162" s="10">
        <f t="shared" si="134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5"/>
        <v>42240.852534722217</v>
      </c>
      <c r="T2163" s="10">
        <f t="shared" si="134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5"/>
        <v>41813.766099537039</v>
      </c>
      <c r="T2164" s="10">
        <f t="shared" si="134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5"/>
        <v>42111.899537037039</v>
      </c>
      <c r="T2165" s="10">
        <f t="shared" si="134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5"/>
        <v>42515.71775462963</v>
      </c>
      <c r="T2166" s="10">
        <f t="shared" si="134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5"/>
        <v>42438.667071759264</v>
      </c>
      <c r="T2167" s="10">
        <f t="shared" si="134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5"/>
        <v>41933.838171296295</v>
      </c>
      <c r="T2168" s="10">
        <f t="shared" si="134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5"/>
        <v>41153.066400462965</v>
      </c>
      <c r="T2169" s="10">
        <f t="shared" si="134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5"/>
        <v>42745.600243055553</v>
      </c>
      <c r="T2170" s="10">
        <f t="shared" si="134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5"/>
        <v>42793.700821759259</v>
      </c>
      <c r="T2171" s="10">
        <f t="shared" si="134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5"/>
        <v>42198.750254629631</v>
      </c>
      <c r="T2172" s="10">
        <f t="shared" si="134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5"/>
        <v>42141.95711805555</v>
      </c>
      <c r="T2173" s="10">
        <f t="shared" si="134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5"/>
        <v>42082.580092592587</v>
      </c>
      <c r="T2174" s="10">
        <f t="shared" si="134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5"/>
        <v>41495.692627314813</v>
      </c>
      <c r="T2175" s="10">
        <f t="shared" si="134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5"/>
        <v>42465.542905092589</v>
      </c>
      <c r="T2176" s="10">
        <f t="shared" si="134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5"/>
        <v>42565.009097222224</v>
      </c>
      <c r="T2177" s="10">
        <f t="shared" si="134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5"/>
        <v>42096.633206018523</v>
      </c>
      <c r="T2178" s="10">
        <f t="shared" si="134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si="135"/>
        <v>42502.250775462962</v>
      </c>
      <c r="T2179" s="10">
        <f t="shared" ref="T2179:T2242" si="138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ref="S2180:S2243" si="139">(((J2180/60)/60)/24)+DATE(1970,1,1)</f>
        <v>42723.63653935185</v>
      </c>
      <c r="T2180" s="10">
        <f t="shared" si="138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9"/>
        <v>42075.171203703707</v>
      </c>
      <c r="T2181" s="10">
        <f t="shared" si="138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9"/>
        <v>42279.669768518521</v>
      </c>
      <c r="T2182" s="10">
        <f t="shared" si="138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9"/>
        <v>42773.005243055552</v>
      </c>
      <c r="T2183" s="10">
        <f t="shared" si="138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9"/>
        <v>41879.900752314818</v>
      </c>
      <c r="T2184" s="10">
        <f t="shared" si="138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9"/>
        <v>42745.365474537044</v>
      </c>
      <c r="T2185" s="10">
        <f t="shared" si="138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9"/>
        <v>42380.690289351856</v>
      </c>
      <c r="T2186" s="10">
        <f t="shared" si="138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9"/>
        <v>41319.349988425929</v>
      </c>
      <c r="T2187" s="10">
        <f t="shared" si="138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9"/>
        <v>42583.615081018521</v>
      </c>
      <c r="T2188" s="10">
        <f t="shared" si="138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9"/>
        <v>42068.209097222221</v>
      </c>
      <c r="T2189" s="10">
        <f t="shared" si="138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9"/>
        <v>42633.586122685185</v>
      </c>
      <c r="T2190" s="10">
        <f t="shared" si="138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9"/>
        <v>42467.788194444445</v>
      </c>
      <c r="T2191" s="10">
        <f t="shared" si="138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9"/>
        <v>42417.625046296293</v>
      </c>
      <c r="T2192" s="10">
        <f t="shared" si="138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9"/>
        <v>42768.833645833336</v>
      </c>
      <c r="T2193" s="10">
        <f t="shared" si="138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9"/>
        <v>42691.8512037037</v>
      </c>
      <c r="T2194" s="10">
        <f t="shared" si="138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9"/>
        <v>42664.405925925923</v>
      </c>
      <c r="T2195" s="10">
        <f t="shared" si="138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9"/>
        <v>42425.757986111115</v>
      </c>
      <c r="T2196" s="10">
        <f t="shared" si="138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9"/>
        <v>42197.771990740745</v>
      </c>
      <c r="T2197" s="10">
        <f t="shared" si="138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9"/>
        <v>42675.487291666665</v>
      </c>
      <c r="T2198" s="10">
        <f t="shared" si="138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9"/>
        <v>42033.584016203706</v>
      </c>
      <c r="T2199" s="10">
        <f t="shared" si="138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9"/>
        <v>42292.513888888891</v>
      </c>
      <c r="T2200" s="10">
        <f t="shared" si="138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9"/>
        <v>42262.416643518518</v>
      </c>
      <c r="T2201" s="10">
        <f t="shared" si="138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9"/>
        <v>42163.625787037032</v>
      </c>
      <c r="T2202" s="10">
        <f t="shared" si="138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9"/>
        <v>41276.846817129634</v>
      </c>
      <c r="T2203" s="10">
        <f t="shared" si="138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9"/>
        <v>41184.849166666667</v>
      </c>
      <c r="T2204" s="10">
        <f t="shared" si="138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9"/>
        <v>42241.85974537037</v>
      </c>
      <c r="T2205" s="10">
        <f t="shared" si="138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9"/>
        <v>41312.311562499999</v>
      </c>
      <c r="T2206" s="10">
        <f t="shared" si="138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9"/>
        <v>41031.82163194444</v>
      </c>
      <c r="T2207" s="10">
        <f t="shared" si="138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9"/>
        <v>40997.257222222222</v>
      </c>
      <c r="T2208" s="10">
        <f t="shared" si="138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9"/>
        <v>41564.194131944445</v>
      </c>
      <c r="T2209" s="10">
        <f t="shared" si="138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9"/>
        <v>40946.882245370369</v>
      </c>
      <c r="T2210" s="10">
        <f t="shared" si="138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9"/>
        <v>41732.479675925926</v>
      </c>
      <c r="T2211" s="10">
        <f t="shared" si="138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9"/>
        <v>40956.066087962965</v>
      </c>
      <c r="T2212" s="10">
        <f t="shared" si="138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9"/>
        <v>41716.785011574073</v>
      </c>
      <c r="T2213" s="10">
        <f t="shared" si="138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9"/>
        <v>41548.747418981482</v>
      </c>
      <c r="T2214" s="10">
        <f t="shared" si="138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9"/>
        <v>42109.826145833329</v>
      </c>
      <c r="T2215" s="10">
        <f t="shared" si="138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9"/>
        <v>41646.792222222226</v>
      </c>
      <c r="T2216" s="10">
        <f t="shared" si="138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9"/>
        <v>40958.717268518521</v>
      </c>
      <c r="T2217" s="10">
        <f t="shared" si="138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9"/>
        <v>42194.751678240747</v>
      </c>
      <c r="T2218" s="10">
        <f t="shared" si="138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9"/>
        <v>42299.776770833334</v>
      </c>
      <c r="T2219" s="10">
        <f t="shared" si="138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9"/>
        <v>41127.812303240738</v>
      </c>
      <c r="T2220" s="10">
        <f t="shared" si="138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9"/>
        <v>42205.718888888892</v>
      </c>
      <c r="T2221" s="10">
        <f t="shared" si="138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9"/>
        <v>41452.060601851852</v>
      </c>
      <c r="T2222" s="10">
        <f t="shared" si="138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9"/>
        <v>42452.666770833333</v>
      </c>
      <c r="T2223" s="10">
        <f t="shared" si="138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9"/>
        <v>40906.787581018521</v>
      </c>
      <c r="T2224" s="10">
        <f t="shared" si="138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9"/>
        <v>42152.640833333338</v>
      </c>
      <c r="T2225" s="10">
        <f t="shared" si="138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9"/>
        <v>42644.667534722219</v>
      </c>
      <c r="T2226" s="10">
        <f t="shared" si="138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9"/>
        <v>41873.79184027778</v>
      </c>
      <c r="T2227" s="10">
        <f t="shared" si="138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9"/>
        <v>42381.79886574074</v>
      </c>
      <c r="T2228" s="10">
        <f t="shared" si="138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9"/>
        <v>41561.807349537034</v>
      </c>
      <c r="T2229" s="10">
        <f t="shared" si="138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9"/>
        <v>42202.278194444443</v>
      </c>
      <c r="T2230" s="10">
        <f t="shared" si="138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9"/>
        <v>41484.664247685185</v>
      </c>
      <c r="T2231" s="10">
        <f t="shared" si="138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9"/>
        <v>41724.881099537037</v>
      </c>
      <c r="T2232" s="10">
        <f t="shared" si="138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9"/>
        <v>41423.910891203705</v>
      </c>
      <c r="T2233" s="10">
        <f t="shared" si="138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9"/>
        <v>41806.794074074074</v>
      </c>
      <c r="T2234" s="10">
        <f t="shared" si="138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9"/>
        <v>42331.378923611104</v>
      </c>
      <c r="T2235" s="10">
        <f t="shared" si="138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9"/>
        <v>42710.824618055558</v>
      </c>
      <c r="T2236" s="10">
        <f t="shared" si="138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9"/>
        <v>42062.022118055553</v>
      </c>
      <c r="T2237" s="10">
        <f t="shared" si="138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9"/>
        <v>42371.617164351846</v>
      </c>
      <c r="T2238" s="10">
        <f t="shared" si="138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9"/>
        <v>41915.003275462965</v>
      </c>
      <c r="T2239" s="10">
        <f t="shared" si="138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9"/>
        <v>42774.621712962966</v>
      </c>
      <c r="T2240" s="10">
        <f t="shared" si="138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9"/>
        <v>41572.958495370374</v>
      </c>
      <c r="T2241" s="10">
        <f t="shared" si="138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9"/>
        <v>42452.825740740736</v>
      </c>
      <c r="T2242" s="10">
        <f t="shared" si="138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si="139"/>
        <v>42766.827546296292</v>
      </c>
      <c r="T2243" s="10">
        <f t="shared" ref="T2243:T2306" si="142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ref="S2244:S2307" si="143">(((J2244/60)/60)/24)+DATE(1970,1,1)</f>
        <v>41569.575613425928</v>
      </c>
      <c r="T2244" s="10">
        <f t="shared" si="142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3"/>
        <v>42800.751041666663</v>
      </c>
      <c r="T2245" s="10">
        <f t="shared" si="142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3"/>
        <v>42647.818819444445</v>
      </c>
      <c r="T2246" s="10">
        <f t="shared" si="142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3"/>
        <v>41660.708530092597</v>
      </c>
      <c r="T2247" s="10">
        <f t="shared" si="142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3"/>
        <v>42221.79178240741</v>
      </c>
      <c r="T2248" s="10">
        <f t="shared" si="142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3"/>
        <v>42200.666261574079</v>
      </c>
      <c r="T2249" s="10">
        <f t="shared" si="142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3"/>
        <v>42688.875902777778</v>
      </c>
      <c r="T2250" s="10">
        <f t="shared" si="142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3"/>
        <v>41336.703298611108</v>
      </c>
      <c r="T2251" s="10">
        <f t="shared" si="142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3"/>
        <v>42677.005474537036</v>
      </c>
      <c r="T2252" s="10">
        <f t="shared" si="142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3"/>
        <v>41846.34579861111</v>
      </c>
      <c r="T2253" s="10">
        <f t="shared" si="142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3"/>
        <v>42573.327986111108</v>
      </c>
      <c r="T2254" s="10">
        <f t="shared" si="142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3"/>
        <v>42296.631331018521</v>
      </c>
      <c r="T2255" s="10">
        <f t="shared" si="142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3"/>
        <v>42752.647777777776</v>
      </c>
      <c r="T2256" s="10">
        <f t="shared" si="142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3"/>
        <v>42467.951979166668</v>
      </c>
      <c r="T2257" s="10">
        <f t="shared" si="142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3"/>
        <v>42682.451921296291</v>
      </c>
      <c r="T2258" s="10">
        <f t="shared" si="142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3"/>
        <v>42505.936678240745</v>
      </c>
      <c r="T2259" s="10">
        <f t="shared" si="142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3"/>
        <v>42136.75100694444</v>
      </c>
      <c r="T2260" s="10">
        <f t="shared" si="142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3"/>
        <v>42702.804814814815</v>
      </c>
      <c r="T2261" s="10">
        <f t="shared" si="142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3"/>
        <v>41695.016782407409</v>
      </c>
      <c r="T2262" s="10">
        <f t="shared" si="142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3"/>
        <v>42759.724768518514</v>
      </c>
      <c r="T2263" s="10">
        <f t="shared" si="142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3"/>
        <v>41926.585162037038</v>
      </c>
      <c r="T2264" s="10">
        <f t="shared" si="142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3"/>
        <v>42014.832326388889</v>
      </c>
      <c r="T2265" s="10">
        <f t="shared" si="142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3"/>
        <v>42496.582337962958</v>
      </c>
      <c r="T2266" s="10">
        <f t="shared" si="142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3"/>
        <v>42689.853090277778</v>
      </c>
      <c r="T2267" s="10">
        <f t="shared" si="142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3"/>
        <v>42469.874907407408</v>
      </c>
      <c r="T2268" s="10">
        <f t="shared" si="142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3"/>
        <v>41968.829826388886</v>
      </c>
      <c r="T2269" s="10">
        <f t="shared" si="142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3"/>
        <v>42776.082349537035</v>
      </c>
      <c r="T2270" s="10">
        <f t="shared" si="142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3"/>
        <v>42776.704432870371</v>
      </c>
      <c r="T2271" s="10">
        <f t="shared" si="142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3"/>
        <v>42725.869363425925</v>
      </c>
      <c r="T2272" s="10">
        <f t="shared" si="142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3"/>
        <v>42684.000046296293</v>
      </c>
      <c r="T2273" s="10">
        <f t="shared" si="142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3"/>
        <v>42315.699490740735</v>
      </c>
      <c r="T2274" s="10">
        <f t="shared" si="142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3"/>
        <v>42781.549097222218</v>
      </c>
      <c r="T2275" s="10">
        <f t="shared" si="142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3"/>
        <v>41663.500659722224</v>
      </c>
      <c r="T2276" s="10">
        <f t="shared" si="142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3"/>
        <v>41965.616655092599</v>
      </c>
      <c r="T2277" s="10">
        <f t="shared" si="142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3"/>
        <v>41614.651493055557</v>
      </c>
      <c r="T2278" s="10">
        <f t="shared" si="142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3"/>
        <v>40936.678506944445</v>
      </c>
      <c r="T2279" s="10">
        <f t="shared" si="142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3"/>
        <v>42338.709108796291</v>
      </c>
      <c r="T2280" s="10">
        <f t="shared" si="142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3"/>
        <v>42020.806701388887</v>
      </c>
      <c r="T2281" s="10">
        <f t="shared" si="142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3"/>
        <v>42234.624895833331</v>
      </c>
      <c r="T2282" s="10">
        <f t="shared" si="142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3"/>
        <v>40687.285844907405</v>
      </c>
      <c r="T2283" s="10">
        <f t="shared" si="142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3"/>
        <v>42323.17460648148</v>
      </c>
      <c r="T2284" s="10">
        <f t="shared" si="142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3"/>
        <v>40978.125046296293</v>
      </c>
      <c r="T2285" s="10">
        <f t="shared" si="142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3"/>
        <v>40585.796817129631</v>
      </c>
      <c r="T2286" s="10">
        <f t="shared" si="142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3"/>
        <v>41059.185682870368</v>
      </c>
      <c r="T2287" s="10">
        <f t="shared" si="142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3"/>
        <v>41494.963587962964</v>
      </c>
      <c r="T2288" s="10">
        <f t="shared" si="142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3"/>
        <v>41792.667361111111</v>
      </c>
      <c r="T2289" s="10">
        <f t="shared" si="142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3"/>
        <v>41067.827418981484</v>
      </c>
      <c r="T2290" s="10">
        <f t="shared" si="142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3"/>
        <v>41571.998379629629</v>
      </c>
      <c r="T2291" s="10">
        <f t="shared" si="142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3"/>
        <v>40070.253819444442</v>
      </c>
      <c r="T2292" s="10">
        <f t="shared" si="142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3"/>
        <v>40987.977060185185</v>
      </c>
      <c r="T2293" s="10">
        <f t="shared" si="142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3"/>
        <v>40987.697638888887</v>
      </c>
      <c r="T2294" s="10">
        <f t="shared" si="142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3"/>
        <v>41151.708321759259</v>
      </c>
      <c r="T2295" s="10">
        <f t="shared" si="142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3"/>
        <v>41264.72314814815</v>
      </c>
      <c r="T2296" s="10">
        <f t="shared" si="142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3"/>
        <v>41270.954351851848</v>
      </c>
      <c r="T2297" s="10">
        <f t="shared" si="142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3"/>
        <v>40927.731782407405</v>
      </c>
      <c r="T2298" s="10">
        <f t="shared" si="142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3"/>
        <v>40948.042233796295</v>
      </c>
      <c r="T2299" s="10">
        <f t="shared" si="142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3"/>
        <v>41694.84065972222</v>
      </c>
      <c r="T2300" s="10">
        <f t="shared" si="142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3"/>
        <v>40565.032511574071</v>
      </c>
      <c r="T2301" s="10">
        <f t="shared" si="142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3"/>
        <v>41074.727037037039</v>
      </c>
      <c r="T2302" s="10">
        <f t="shared" si="142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3"/>
        <v>41416.146944444445</v>
      </c>
      <c r="T2303" s="10">
        <f t="shared" si="142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3"/>
        <v>41605.868449074071</v>
      </c>
      <c r="T2304" s="10">
        <f t="shared" si="142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3"/>
        <v>40850.111064814817</v>
      </c>
      <c r="T2305" s="10">
        <f t="shared" si="142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3"/>
        <v>40502.815868055557</v>
      </c>
      <c r="T2306" s="10">
        <f t="shared" si="142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si="143"/>
        <v>41834.695277777777</v>
      </c>
      <c r="T2307" s="10">
        <f t="shared" ref="T2307:T2370" si="146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ref="S2308:S2371" si="147">(((J2308/60)/60)/24)+DATE(1970,1,1)</f>
        <v>40948.16815972222</v>
      </c>
      <c r="T2308" s="10">
        <f t="shared" si="146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7"/>
        <v>41004.802465277775</v>
      </c>
      <c r="T2309" s="10">
        <f t="shared" si="146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7"/>
        <v>41851.962916666671</v>
      </c>
      <c r="T2310" s="10">
        <f t="shared" si="146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7"/>
        <v>41307.987696759257</v>
      </c>
      <c r="T2311" s="10">
        <f t="shared" si="146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7"/>
        <v>41324.79415509259</v>
      </c>
      <c r="T2312" s="10">
        <f t="shared" si="146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7"/>
        <v>41736.004502314812</v>
      </c>
      <c r="T2313" s="10">
        <f t="shared" si="146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7"/>
        <v>41716.632847222223</v>
      </c>
      <c r="T2314" s="10">
        <f t="shared" si="146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7"/>
        <v>41002.958634259259</v>
      </c>
      <c r="T2315" s="10">
        <f t="shared" si="146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7"/>
        <v>41037.551585648151</v>
      </c>
      <c r="T2316" s="10">
        <f t="shared" si="146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7"/>
        <v>41004.72619212963</v>
      </c>
      <c r="T2317" s="10">
        <f t="shared" si="146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7"/>
        <v>40079.725115740745</v>
      </c>
      <c r="T2318" s="10">
        <f t="shared" si="146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7"/>
        <v>40192.542233796295</v>
      </c>
      <c r="T2319" s="10">
        <f t="shared" si="146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7"/>
        <v>40050.643680555557</v>
      </c>
      <c r="T2320" s="10">
        <f t="shared" si="146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7"/>
        <v>41593.082002314812</v>
      </c>
      <c r="T2321" s="10">
        <f t="shared" si="146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7"/>
        <v>41696.817129629628</v>
      </c>
      <c r="T2322" s="10">
        <f t="shared" si="146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7"/>
        <v>42799.260428240741</v>
      </c>
      <c r="T2323" s="10">
        <f t="shared" si="146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7"/>
        <v>42804.895474537043</v>
      </c>
      <c r="T2324" s="10">
        <f t="shared" si="146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7"/>
        <v>42807.755173611105</v>
      </c>
      <c r="T2325" s="10">
        <f t="shared" si="146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7"/>
        <v>42790.885243055556</v>
      </c>
      <c r="T2326" s="10">
        <f t="shared" si="146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7"/>
        <v>42794.022349537037</v>
      </c>
      <c r="T2327" s="10">
        <f t="shared" si="146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7"/>
        <v>42804.034120370372</v>
      </c>
      <c r="T2328" s="10">
        <f t="shared" si="146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7"/>
        <v>41842.917129629634</v>
      </c>
      <c r="T2329" s="10">
        <f t="shared" si="146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7"/>
        <v>42139.781678240746</v>
      </c>
      <c r="T2330" s="10">
        <f t="shared" si="146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7"/>
        <v>41807.624374999999</v>
      </c>
      <c r="T2331" s="10">
        <f t="shared" si="146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7"/>
        <v>42332.89980324074</v>
      </c>
      <c r="T2332" s="10">
        <f t="shared" si="146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7"/>
        <v>41839.005671296298</v>
      </c>
      <c r="T2333" s="10">
        <f t="shared" si="146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7"/>
        <v>42011.628136574072</v>
      </c>
      <c r="T2334" s="10">
        <f t="shared" si="146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7"/>
        <v>41767.650347222225</v>
      </c>
      <c r="T2335" s="10">
        <f t="shared" si="146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7"/>
        <v>41918.670115740737</v>
      </c>
      <c r="T2336" s="10">
        <f t="shared" si="146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7"/>
        <v>41771.572256944448</v>
      </c>
      <c r="T2337" s="10">
        <f t="shared" si="146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7"/>
        <v>41666.924710648149</v>
      </c>
      <c r="T2338" s="10">
        <f t="shared" si="146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7"/>
        <v>41786.640543981484</v>
      </c>
      <c r="T2339" s="10">
        <f t="shared" si="146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7"/>
        <v>41789.896805555552</v>
      </c>
      <c r="T2340" s="10">
        <f t="shared" si="146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7"/>
        <v>42692.79987268518</v>
      </c>
      <c r="T2341" s="10">
        <f t="shared" si="146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7"/>
        <v>42643.642800925925</v>
      </c>
      <c r="T2342" s="10">
        <f t="shared" si="146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7"/>
        <v>42167.813703703709</v>
      </c>
      <c r="T2343" s="10">
        <f t="shared" si="146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7"/>
        <v>41897.702199074076</v>
      </c>
      <c r="T2344" s="10">
        <f t="shared" si="146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7"/>
        <v>42327.825289351851</v>
      </c>
      <c r="T2345" s="10">
        <f t="shared" si="146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7"/>
        <v>42515.727650462963</v>
      </c>
      <c r="T2346" s="10">
        <f t="shared" si="146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7"/>
        <v>42060.001805555556</v>
      </c>
      <c r="T2347" s="10">
        <f t="shared" si="146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7"/>
        <v>42615.79896990741</v>
      </c>
      <c r="T2348" s="10">
        <f t="shared" si="146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7"/>
        <v>42577.607361111113</v>
      </c>
      <c r="T2349" s="10">
        <f t="shared" si="146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7"/>
        <v>42360.932152777779</v>
      </c>
      <c r="T2350" s="10">
        <f t="shared" si="146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7"/>
        <v>42198.775787037041</v>
      </c>
      <c r="T2351" s="10">
        <f t="shared" si="146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7"/>
        <v>42708.842245370368</v>
      </c>
      <c r="T2352" s="10">
        <f t="shared" si="146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7"/>
        <v>42094.101145833338</v>
      </c>
      <c r="T2353" s="10">
        <f t="shared" si="146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7"/>
        <v>42101.633703703701</v>
      </c>
      <c r="T2354" s="10">
        <f t="shared" si="146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7"/>
        <v>42103.676180555558</v>
      </c>
      <c r="T2355" s="10">
        <f t="shared" si="146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7"/>
        <v>41954.722916666666</v>
      </c>
      <c r="T2356" s="10">
        <f t="shared" si="146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7"/>
        <v>42096.918240740735</v>
      </c>
      <c r="T2357" s="10">
        <f t="shared" si="146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7"/>
        <v>42130.78361111111</v>
      </c>
      <c r="T2358" s="10">
        <f t="shared" si="146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7"/>
        <v>42264.620115740734</v>
      </c>
      <c r="T2359" s="10">
        <f t="shared" si="146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7"/>
        <v>41978.930972222224</v>
      </c>
      <c r="T2360" s="10">
        <f t="shared" si="146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7"/>
        <v>42159.649583333332</v>
      </c>
      <c r="T2361" s="10">
        <f t="shared" si="146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7"/>
        <v>42377.70694444445</v>
      </c>
      <c r="T2362" s="10">
        <f t="shared" si="146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7"/>
        <v>42466.858888888892</v>
      </c>
      <c r="T2363" s="10">
        <f t="shared" si="146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7"/>
        <v>41954.688310185185</v>
      </c>
      <c r="T2364" s="10">
        <f t="shared" si="146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7"/>
        <v>42322.011574074073</v>
      </c>
      <c r="T2365" s="10">
        <f t="shared" si="146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7"/>
        <v>42248.934675925921</v>
      </c>
      <c r="T2366" s="10">
        <f t="shared" si="146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7"/>
        <v>42346.736400462964</v>
      </c>
      <c r="T2367" s="10">
        <f t="shared" si="146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7"/>
        <v>42268.531631944439</v>
      </c>
      <c r="T2368" s="10">
        <f t="shared" si="146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7"/>
        <v>42425.970092592594</v>
      </c>
      <c r="T2369" s="10">
        <f t="shared" si="146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7"/>
        <v>42063.721817129626</v>
      </c>
      <c r="T2370" s="10">
        <f t="shared" si="146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si="147"/>
        <v>42380.812627314815</v>
      </c>
      <c r="T2371" s="10">
        <f t="shared" ref="T2371:T2434" si="150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ref="S2372:S2435" si="151">(((J2372/60)/60)/24)+DATE(1970,1,1)</f>
        <v>41961.18913194444</v>
      </c>
      <c r="T2372" s="10">
        <f t="shared" si="150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1"/>
        <v>42150.777731481481</v>
      </c>
      <c r="T2373" s="10">
        <f t="shared" si="150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1"/>
        <v>42088.069108796291</v>
      </c>
      <c r="T2374" s="10">
        <f t="shared" si="150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1"/>
        <v>42215.662314814821</v>
      </c>
      <c r="T2375" s="10">
        <f t="shared" si="150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1"/>
        <v>42017.843287037031</v>
      </c>
      <c r="T2376" s="10">
        <f t="shared" si="150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1"/>
        <v>42592.836076388892</v>
      </c>
      <c r="T2377" s="10">
        <f t="shared" si="150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1"/>
        <v>42318.925532407404</v>
      </c>
      <c r="T2378" s="10">
        <f t="shared" si="150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1"/>
        <v>42669.870173611111</v>
      </c>
      <c r="T2379" s="10">
        <f t="shared" si="150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1"/>
        <v>42213.013078703705</v>
      </c>
      <c r="T2380" s="10">
        <f t="shared" si="150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1"/>
        <v>42237.016388888893</v>
      </c>
      <c r="T2381" s="10">
        <f t="shared" si="150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1"/>
        <v>42248.793310185181</v>
      </c>
      <c r="T2382" s="10">
        <f t="shared" si="150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1"/>
        <v>42074.935740740737</v>
      </c>
      <c r="T2383" s="10">
        <f t="shared" si="150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1"/>
        <v>42195.187534722223</v>
      </c>
      <c r="T2384" s="10">
        <f t="shared" si="150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1"/>
        <v>42027.056793981479</v>
      </c>
      <c r="T2385" s="10">
        <f t="shared" si="150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1"/>
        <v>41927.067627314813</v>
      </c>
      <c r="T2386" s="10">
        <f t="shared" si="150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1"/>
        <v>42191.70175925926</v>
      </c>
      <c r="T2387" s="10">
        <f t="shared" si="150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1"/>
        <v>41954.838240740741</v>
      </c>
      <c r="T2388" s="10">
        <f t="shared" si="150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1"/>
        <v>42528.626620370371</v>
      </c>
      <c r="T2389" s="10">
        <f t="shared" si="150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1"/>
        <v>41989.853692129633</v>
      </c>
      <c r="T2390" s="10">
        <f t="shared" si="150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1"/>
        <v>42179.653379629628</v>
      </c>
      <c r="T2391" s="10">
        <f t="shared" si="150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1"/>
        <v>41968.262314814812</v>
      </c>
      <c r="T2392" s="10">
        <f t="shared" si="150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1"/>
        <v>42064.794490740736</v>
      </c>
      <c r="T2393" s="10">
        <f t="shared" si="150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1"/>
        <v>42276.120636574073</v>
      </c>
      <c r="T2394" s="10">
        <f t="shared" si="150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1"/>
        <v>42194.648344907408</v>
      </c>
      <c r="T2395" s="10">
        <f t="shared" si="150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1"/>
        <v>42031.362187499995</v>
      </c>
      <c r="T2396" s="10">
        <f t="shared" si="150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1"/>
        <v>42717.121377314819</v>
      </c>
      <c r="T2397" s="10">
        <f t="shared" si="150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1"/>
        <v>42262.849050925928</v>
      </c>
      <c r="T2398" s="10">
        <f t="shared" si="150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1"/>
        <v>41976.88490740741</v>
      </c>
      <c r="T2399" s="10">
        <f t="shared" si="150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1"/>
        <v>42157.916481481487</v>
      </c>
      <c r="T2400" s="10">
        <f t="shared" si="150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1"/>
        <v>41956.853078703702</v>
      </c>
      <c r="T2401" s="10">
        <f t="shared" si="150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1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1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1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1"/>
        <v>42399.882615740738</v>
      </c>
      <c r="T2405" s="10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1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1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1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1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1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1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1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1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1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1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1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1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1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1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1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1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1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1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1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1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1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1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1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1"/>
        <v>42412.318668981476</v>
      </c>
      <c r="T2429" s="10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1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1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1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1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1"/>
        <v>42041.218715277777</v>
      </c>
      <c r="T2434" s="10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si="151"/>
        <v>42397.89980324074</v>
      </c>
      <c r="T2435" s="10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ref="S2436:S2499" si="155">(((J2436/60)/60)/24)+DATE(1970,1,1)</f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5"/>
        <v>42252.277615740735</v>
      </c>
      <c r="T2437" s="10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5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5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5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5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5"/>
        <v>42383.899456018517</v>
      </c>
      <c r="T2442" s="10">
        <f t="shared" si="15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5"/>
        <v>42187.125625000001</v>
      </c>
      <c r="T2443" s="10">
        <f t="shared" si="15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5"/>
        <v>42052.666990740734</v>
      </c>
      <c r="T2444" s="10">
        <f t="shared" si="15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5"/>
        <v>41836.625254629631</v>
      </c>
      <c r="T2445" s="10">
        <f t="shared" si="15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5"/>
        <v>42485.754525462966</v>
      </c>
      <c r="T2446" s="10">
        <f t="shared" si="15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5"/>
        <v>42243.190057870372</v>
      </c>
      <c r="T2447" s="10">
        <f t="shared" si="15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5"/>
        <v>42670.602673611109</v>
      </c>
      <c r="T2448" s="10">
        <f t="shared" si="15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5"/>
        <v>42654.469826388886</v>
      </c>
      <c r="T2449" s="10">
        <f t="shared" si="15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5"/>
        <v>42607.316122685181</v>
      </c>
      <c r="T2450" s="10">
        <f t="shared" si="15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5"/>
        <v>41943.142534722225</v>
      </c>
      <c r="T2451" s="10">
        <f t="shared" si="15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5"/>
        <v>41902.07240740741</v>
      </c>
      <c r="T2452" s="10">
        <f t="shared" si="15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5"/>
        <v>42779.908449074079</v>
      </c>
      <c r="T2453" s="10">
        <f t="shared" si="15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5"/>
        <v>42338.84375</v>
      </c>
      <c r="T2454" s="10">
        <f t="shared" si="15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5"/>
        <v>42738.692233796297</v>
      </c>
      <c r="T2455" s="10">
        <f t="shared" si="15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5"/>
        <v>42770.201481481476</v>
      </c>
      <c r="T2456" s="10">
        <f t="shared" si="15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5"/>
        <v>42452.781828703708</v>
      </c>
      <c r="T2457" s="10">
        <f t="shared" si="15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5"/>
        <v>42761.961099537039</v>
      </c>
      <c r="T2458" s="10">
        <f t="shared" si="15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5"/>
        <v>42423.602500000001</v>
      </c>
      <c r="T2459" s="10">
        <f t="shared" si="15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5"/>
        <v>42495.871736111112</v>
      </c>
      <c r="T2460" s="10">
        <f t="shared" si="15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5"/>
        <v>42407.637557870374</v>
      </c>
      <c r="T2461" s="10">
        <f t="shared" si="15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5"/>
        <v>42704.187118055561</v>
      </c>
      <c r="T2462" s="10">
        <f t="shared" si="15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5"/>
        <v>40784.012696759259</v>
      </c>
      <c r="T2463" s="10">
        <f t="shared" si="15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5"/>
        <v>41089.186296296299</v>
      </c>
      <c r="T2464" s="10">
        <f t="shared" si="15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5"/>
        <v>41341.111400462964</v>
      </c>
      <c r="T2465" s="10">
        <f t="shared" si="15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5"/>
        <v>42248.90042824074</v>
      </c>
      <c r="T2466" s="10">
        <f t="shared" si="15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5"/>
        <v>41145.719305555554</v>
      </c>
      <c r="T2467" s="10">
        <f t="shared" si="15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5"/>
        <v>41373.102465277778</v>
      </c>
      <c r="T2468" s="10">
        <f t="shared" si="15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5"/>
        <v>41025.874201388891</v>
      </c>
      <c r="T2469" s="10">
        <f t="shared" si="15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5"/>
        <v>41174.154178240737</v>
      </c>
      <c r="T2470" s="10">
        <f t="shared" si="15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5"/>
        <v>40557.429733796293</v>
      </c>
      <c r="T2471" s="10">
        <f t="shared" si="15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5"/>
        <v>41023.07471064815</v>
      </c>
      <c r="T2472" s="10">
        <f t="shared" si="15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5"/>
        <v>40893.992962962962</v>
      </c>
      <c r="T2473" s="10">
        <f t="shared" si="15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5"/>
        <v>40354.11550925926</v>
      </c>
      <c r="T2474" s="10">
        <f t="shared" si="15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5"/>
        <v>41193.748483796298</v>
      </c>
      <c r="T2475" s="10">
        <f t="shared" si="15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5"/>
        <v>40417.011296296296</v>
      </c>
      <c r="T2476" s="10">
        <f t="shared" si="15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5"/>
        <v>40310.287673611114</v>
      </c>
      <c r="T2477" s="10">
        <f t="shared" si="15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5"/>
        <v>41913.328356481477</v>
      </c>
      <c r="T2478" s="10">
        <f t="shared" si="15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5"/>
        <v>41088.691493055558</v>
      </c>
      <c r="T2479" s="10">
        <f t="shared" si="15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5"/>
        <v>41257.950381944444</v>
      </c>
      <c r="T2480" s="10">
        <f t="shared" si="15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5"/>
        <v>41107.726782407408</v>
      </c>
      <c r="T2481" s="10">
        <f t="shared" si="15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5"/>
        <v>42227.936157407406</v>
      </c>
      <c r="T2482" s="10">
        <f t="shared" si="15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5"/>
        <v>40999.645925925928</v>
      </c>
      <c r="T2483" s="10">
        <f t="shared" si="15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5"/>
        <v>40711.782210648147</v>
      </c>
      <c r="T2484" s="10">
        <f t="shared" si="15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5"/>
        <v>40970.750034722223</v>
      </c>
      <c r="T2485" s="10">
        <f t="shared" si="15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5"/>
        <v>40771.916701388887</v>
      </c>
      <c r="T2486" s="10">
        <f t="shared" si="15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5"/>
        <v>40793.998599537037</v>
      </c>
      <c r="T2487" s="10">
        <f t="shared" si="15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5"/>
        <v>40991.708055555559</v>
      </c>
      <c r="T2488" s="10">
        <f t="shared" si="15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5"/>
        <v>41026.083298611113</v>
      </c>
      <c r="T2489" s="10">
        <f t="shared" si="15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5"/>
        <v>40833.633194444446</v>
      </c>
      <c r="T2490" s="10">
        <f t="shared" si="15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5"/>
        <v>41373.690266203703</v>
      </c>
      <c r="T2491" s="10">
        <f t="shared" si="15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5"/>
        <v>41023.227731481478</v>
      </c>
      <c r="T2492" s="10">
        <f t="shared" si="15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5"/>
        <v>40542.839282407411</v>
      </c>
      <c r="T2493" s="10">
        <f t="shared" si="15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5"/>
        <v>41024.985972222225</v>
      </c>
      <c r="T2494" s="10">
        <f t="shared" si="15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5"/>
        <v>41348.168287037035</v>
      </c>
      <c r="T2495" s="10">
        <f t="shared" si="15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5"/>
        <v>41022.645185185182</v>
      </c>
      <c r="T2496" s="10">
        <f t="shared" si="15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5"/>
        <v>41036.946469907409</v>
      </c>
      <c r="T2497" s="10">
        <f t="shared" si="15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5"/>
        <v>41327.996435185189</v>
      </c>
      <c r="T2498" s="10">
        <f t="shared" si="15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si="155"/>
        <v>40730.878912037035</v>
      </c>
      <c r="T2499" s="10">
        <f t="shared" ref="T2499:T2562" si="158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ref="S2500:S2563" si="159">(((J2500/60)/60)/24)+DATE(1970,1,1)</f>
        <v>42017.967442129629</v>
      </c>
      <c r="T2500" s="10">
        <f t="shared" si="158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9"/>
        <v>41226.648576388885</v>
      </c>
      <c r="T2501" s="10">
        <f t="shared" si="158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9"/>
        <v>41053.772858796299</v>
      </c>
      <c r="T2502" s="10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9"/>
        <v>42244.776666666665</v>
      </c>
      <c r="T2503" s="10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9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9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9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9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9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9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9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9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9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9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9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9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9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9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9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9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9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9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9"/>
        <v>42612.600520833337</v>
      </c>
      <c r="T2522" s="10">
        <f t="shared" si="158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9"/>
        <v>42269.967835648145</v>
      </c>
      <c r="T2523" s="10">
        <f t="shared" si="158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9"/>
        <v>42460.573611111111</v>
      </c>
      <c r="T2524" s="10">
        <f t="shared" si="158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9"/>
        <v>41930.975601851853</v>
      </c>
      <c r="T2525" s="10">
        <f t="shared" si="158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9"/>
        <v>41961.807372685187</v>
      </c>
      <c r="T2526" s="10">
        <f t="shared" si="158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9"/>
        <v>41058.844571759262</v>
      </c>
      <c r="T2527" s="10">
        <f t="shared" si="158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9"/>
        <v>41953.091134259259</v>
      </c>
      <c r="T2528" s="10">
        <f t="shared" si="158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9"/>
        <v>41546.75105324074</v>
      </c>
      <c r="T2529" s="10">
        <f t="shared" si="158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9"/>
        <v>42217.834525462968</v>
      </c>
      <c r="T2530" s="10">
        <f t="shared" si="158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9"/>
        <v>40948.080729166664</v>
      </c>
      <c r="T2531" s="10">
        <f t="shared" si="158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9"/>
        <v>42081.864641203705</v>
      </c>
      <c r="T2532" s="10">
        <f t="shared" si="158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9"/>
        <v>42208.680023148147</v>
      </c>
      <c r="T2533" s="10">
        <f t="shared" si="158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9"/>
        <v>41107.849143518521</v>
      </c>
      <c r="T2534" s="10">
        <f t="shared" si="158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9"/>
        <v>41304.751284722224</v>
      </c>
      <c r="T2535" s="10">
        <f t="shared" si="158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9"/>
        <v>40127.700370370374</v>
      </c>
      <c r="T2536" s="10">
        <f t="shared" si="158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9"/>
        <v>41943.791030092594</v>
      </c>
      <c r="T2537" s="10">
        <f t="shared" si="158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9"/>
        <v>41464.106087962966</v>
      </c>
      <c r="T2538" s="10">
        <f t="shared" si="158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9"/>
        <v>40696.648784722223</v>
      </c>
      <c r="T2539" s="10">
        <f t="shared" si="158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9"/>
        <v>41298.509965277779</v>
      </c>
      <c r="T2540" s="10">
        <f t="shared" si="158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9"/>
        <v>41977.902222222227</v>
      </c>
      <c r="T2541" s="10">
        <f t="shared" si="158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9"/>
        <v>40785.675011574072</v>
      </c>
      <c r="T2542" s="10">
        <f t="shared" si="158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9"/>
        <v>41483.449282407404</v>
      </c>
      <c r="T2543" s="10">
        <f t="shared" si="158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9"/>
        <v>41509.426585648151</v>
      </c>
      <c r="T2544" s="10">
        <f t="shared" si="158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9"/>
        <v>40514.107615740737</v>
      </c>
      <c r="T2545" s="10">
        <f t="shared" si="158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9"/>
        <v>41068.520474537036</v>
      </c>
      <c r="T2546" s="10">
        <f t="shared" si="158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9"/>
        <v>42027.13817129629</v>
      </c>
      <c r="T2547" s="10">
        <f t="shared" si="158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9"/>
        <v>41524.858553240738</v>
      </c>
      <c r="T2548" s="10">
        <f t="shared" si="158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9"/>
        <v>40973.773182870369</v>
      </c>
      <c r="T2549" s="10">
        <f t="shared" si="158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9"/>
        <v>42618.625428240746</v>
      </c>
      <c r="T2550" s="10">
        <f t="shared" si="158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9"/>
        <v>41390.757754629631</v>
      </c>
      <c r="T2551" s="10">
        <f t="shared" si="158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9"/>
        <v>42228.634328703702</v>
      </c>
      <c r="T2552" s="10">
        <f t="shared" si="158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9"/>
        <v>40961.252141203702</v>
      </c>
      <c r="T2553" s="10">
        <f t="shared" si="158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9"/>
        <v>42769.809965277775</v>
      </c>
      <c r="T2554" s="10">
        <f t="shared" si="158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9"/>
        <v>41113.199155092596</v>
      </c>
      <c r="T2555" s="10">
        <f t="shared" si="158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9"/>
        <v>42125.078275462962</v>
      </c>
      <c r="T2556" s="10">
        <f t="shared" si="158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9"/>
        <v>41026.655011574076</v>
      </c>
      <c r="T2557" s="10">
        <f t="shared" si="158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9"/>
        <v>41222.991400462961</v>
      </c>
      <c r="T2558" s="10">
        <f t="shared" si="158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9"/>
        <v>41744.745208333334</v>
      </c>
      <c r="T2559" s="10">
        <f t="shared" si="158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9"/>
        <v>42093.860023148154</v>
      </c>
      <c r="T2560" s="10">
        <f t="shared" si="158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9"/>
        <v>40829.873657407406</v>
      </c>
      <c r="T2561" s="10">
        <f t="shared" si="158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9"/>
        <v>42039.951087962967</v>
      </c>
      <c r="T2562" s="10">
        <f t="shared" si="158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si="159"/>
        <v>42260.528807870374</v>
      </c>
      <c r="T2563" s="10">
        <f t="shared" ref="T2563:T2626" si="16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ref="S2564:S2627" si="163">(((J2564/60)/60)/24)+DATE(1970,1,1)</f>
        <v>42594.524756944447</v>
      </c>
      <c r="T2564" s="10">
        <f t="shared" si="16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3"/>
        <v>42155.139479166668</v>
      </c>
      <c r="T2565" s="10">
        <f t="shared" si="16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3"/>
        <v>41822.040497685186</v>
      </c>
      <c r="T2566" s="10">
        <f t="shared" si="16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3"/>
        <v>42440.650335648148</v>
      </c>
      <c r="T2567" s="10">
        <f t="shared" si="16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3"/>
        <v>41842.980879629627</v>
      </c>
      <c r="T2568" s="10">
        <f t="shared" si="16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3"/>
        <v>42087.878912037035</v>
      </c>
      <c r="T2569" s="10">
        <f t="shared" si="16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3"/>
        <v>42584.666597222225</v>
      </c>
      <c r="T2570" s="10">
        <f t="shared" si="16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3"/>
        <v>42234.105462962965</v>
      </c>
      <c r="T2571" s="10">
        <f t="shared" si="16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3"/>
        <v>42744.903182870374</v>
      </c>
      <c r="T2572" s="10">
        <f t="shared" si="16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3"/>
        <v>42449.341678240744</v>
      </c>
      <c r="T2573" s="10">
        <f t="shared" si="16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3"/>
        <v>42077.119409722218</v>
      </c>
      <c r="T2574" s="10">
        <f t="shared" si="16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3"/>
        <v>41829.592002314814</v>
      </c>
      <c r="T2575" s="10">
        <f t="shared" si="16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3"/>
        <v>42487.825752314813</v>
      </c>
      <c r="T2576" s="10">
        <f t="shared" si="16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3"/>
        <v>41986.108726851846</v>
      </c>
      <c r="T2577" s="10">
        <f t="shared" si="16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3"/>
        <v>42060.00980324074</v>
      </c>
      <c r="T2578" s="10">
        <f t="shared" si="16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3"/>
        <v>41830.820567129631</v>
      </c>
      <c r="T2579" s="10">
        <f t="shared" si="16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3"/>
        <v>42238.022905092599</v>
      </c>
      <c r="T2580" s="10">
        <f t="shared" si="16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3"/>
        <v>41837.829895833333</v>
      </c>
      <c r="T2581" s="10">
        <f t="shared" si="16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3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3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3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3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3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3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3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3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3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3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3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3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3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3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3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3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3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3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3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3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3"/>
        <v>42394.900462962964</v>
      </c>
      <c r="T2602" s="10">
        <f t="shared" si="16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3"/>
        <v>41150.902187499996</v>
      </c>
      <c r="T2603" s="10">
        <f t="shared" si="16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3"/>
        <v>41915.747314814813</v>
      </c>
      <c r="T2604" s="10">
        <f t="shared" si="16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3"/>
        <v>41617.912662037037</v>
      </c>
      <c r="T2605" s="10">
        <f t="shared" si="16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3"/>
        <v>40998.051192129627</v>
      </c>
      <c r="T2606" s="10">
        <f t="shared" si="16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3"/>
        <v>42508.541550925926</v>
      </c>
      <c r="T2607" s="10">
        <f t="shared" si="16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3"/>
        <v>41726.712754629632</v>
      </c>
      <c r="T2608" s="10">
        <f t="shared" si="16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3"/>
        <v>42184.874675925923</v>
      </c>
      <c r="T2609" s="10">
        <f t="shared" si="16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3"/>
        <v>42767.801712962959</v>
      </c>
      <c r="T2610" s="10">
        <f t="shared" si="16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3"/>
        <v>41075.237858796296</v>
      </c>
      <c r="T2611" s="10">
        <f t="shared" si="16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3"/>
        <v>42564.881076388891</v>
      </c>
      <c r="T2612" s="10">
        <f t="shared" si="16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3"/>
        <v>42704.335810185185</v>
      </c>
      <c r="T2613" s="10">
        <f t="shared" si="16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3"/>
        <v>41982.143171296295</v>
      </c>
      <c r="T2614" s="10">
        <f t="shared" si="16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3"/>
        <v>41143.81821759259</v>
      </c>
      <c r="T2615" s="10">
        <f t="shared" si="16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3"/>
        <v>41730.708472222221</v>
      </c>
      <c r="T2616" s="10">
        <f t="shared" si="16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3"/>
        <v>42453.49726851852</v>
      </c>
      <c r="T2617" s="10">
        <f t="shared" si="16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3"/>
        <v>42211.99454861111</v>
      </c>
      <c r="T2618" s="10">
        <f t="shared" si="16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3"/>
        <v>41902.874432870369</v>
      </c>
      <c r="T2619" s="10">
        <f t="shared" si="16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3"/>
        <v>42279.792372685188</v>
      </c>
      <c r="T2620" s="10">
        <f t="shared" si="16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3"/>
        <v>42273.884305555555</v>
      </c>
      <c r="T2621" s="10">
        <f t="shared" si="16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3"/>
        <v>42251.16715277778</v>
      </c>
      <c r="T2622" s="10">
        <f t="shared" si="16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3"/>
        <v>42115.74754629629</v>
      </c>
      <c r="T2623" s="10">
        <f t="shared" si="16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3"/>
        <v>42689.74324074074</v>
      </c>
      <c r="T2624" s="10">
        <f t="shared" si="16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3"/>
        <v>42692.256550925929</v>
      </c>
      <c r="T2625" s="10">
        <f t="shared" si="16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3"/>
        <v>41144.42155092593</v>
      </c>
      <c r="T2626" s="10">
        <f t="shared" si="16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si="163"/>
        <v>42658.810277777782</v>
      </c>
      <c r="T2627" s="10">
        <f t="shared" ref="T2627:T2690" si="166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ref="S2628:S2691" si="167">(((J2628/60)/60)/24)+DATE(1970,1,1)</f>
        <v>42128.628113425926</v>
      </c>
      <c r="T2628" s="10">
        <f t="shared" si="166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7"/>
        <v>42304.829409722224</v>
      </c>
      <c r="T2629" s="10">
        <f t="shared" si="166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7"/>
        <v>41953.966053240743</v>
      </c>
      <c r="T2630" s="10">
        <f t="shared" si="166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7"/>
        <v>42108.538449074069</v>
      </c>
      <c r="T2631" s="10">
        <f t="shared" si="166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7"/>
        <v>42524.105462962965</v>
      </c>
      <c r="T2632" s="10">
        <f t="shared" si="166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7"/>
        <v>42218.169293981482</v>
      </c>
      <c r="T2633" s="10">
        <f t="shared" si="166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7"/>
        <v>42494.061793981484</v>
      </c>
      <c r="T2634" s="10">
        <f t="shared" si="166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7"/>
        <v>41667.823287037041</v>
      </c>
      <c r="T2635" s="10">
        <f t="shared" si="166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7"/>
        <v>42612.656493055561</v>
      </c>
      <c r="T2636" s="10">
        <f t="shared" si="166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7"/>
        <v>42037.950937500005</v>
      </c>
      <c r="T2637" s="10">
        <f t="shared" si="166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7"/>
        <v>42636.614745370374</v>
      </c>
      <c r="T2638" s="10">
        <f t="shared" si="166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7"/>
        <v>42639.549479166672</v>
      </c>
      <c r="T2639" s="10">
        <f t="shared" si="166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7"/>
        <v>41989.913136574076</v>
      </c>
      <c r="T2640" s="10">
        <f t="shared" si="166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7"/>
        <v>42024.86513888889</v>
      </c>
      <c r="T2641" s="10">
        <f t="shared" si="166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7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7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7"/>
        <v>42536.246620370366</v>
      </c>
      <c r="T2644" s="10">
        <f t="shared" si="166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7"/>
        <v>42689.582349537035</v>
      </c>
      <c r="T2645" s="10">
        <f t="shared" si="166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7"/>
        <v>42774.792071759264</v>
      </c>
      <c r="T2646" s="10">
        <f t="shared" si="166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7"/>
        <v>41921.842627314814</v>
      </c>
      <c r="T2647" s="10">
        <f t="shared" si="166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7"/>
        <v>42226.313298611116</v>
      </c>
      <c r="T2648" s="10">
        <f t="shared" si="166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7"/>
        <v>42200.261793981481</v>
      </c>
      <c r="T2649" s="10">
        <f t="shared" si="166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7"/>
        <v>42408.714814814812</v>
      </c>
      <c r="T2650" s="10">
        <f t="shared" si="166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7"/>
        <v>42341.99700231482</v>
      </c>
      <c r="T2651" s="10">
        <f t="shared" si="166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7"/>
        <v>42695.624340277776</v>
      </c>
      <c r="T2652" s="10">
        <f t="shared" si="166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7"/>
        <v>42327.805659722217</v>
      </c>
      <c r="T2653" s="10">
        <f t="shared" si="166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7"/>
        <v>41953.158854166672</v>
      </c>
      <c r="T2654" s="10">
        <f t="shared" si="166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7"/>
        <v>41771.651932870373</v>
      </c>
      <c r="T2655" s="10">
        <f t="shared" si="166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7"/>
        <v>42055.600995370376</v>
      </c>
      <c r="T2656" s="10">
        <f t="shared" si="166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7"/>
        <v>42381.866284722222</v>
      </c>
      <c r="T2657" s="10">
        <f t="shared" si="166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7"/>
        <v>42767.688518518517</v>
      </c>
      <c r="T2658" s="10">
        <f t="shared" si="166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7"/>
        <v>42551.928854166668</v>
      </c>
      <c r="T2659" s="10">
        <f t="shared" si="166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7"/>
        <v>42551.884189814817</v>
      </c>
      <c r="T2660" s="10">
        <f t="shared" si="166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7"/>
        <v>42082.069560185191</v>
      </c>
      <c r="T2661" s="10">
        <f t="shared" si="166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7"/>
        <v>42272.713171296295</v>
      </c>
      <c r="T2662" s="10">
        <f t="shared" si="166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7"/>
        <v>41542.958449074074</v>
      </c>
      <c r="T2663" s="10">
        <f t="shared" si="166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7"/>
        <v>42207.746678240743</v>
      </c>
      <c r="T2664" s="10">
        <f t="shared" si="166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7"/>
        <v>42222.622766203705</v>
      </c>
      <c r="T2665" s="10">
        <f t="shared" si="166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7"/>
        <v>42313.02542824074</v>
      </c>
      <c r="T2666" s="10">
        <f t="shared" si="166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7"/>
        <v>42083.895532407405</v>
      </c>
      <c r="T2667" s="10">
        <f t="shared" si="166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7"/>
        <v>42235.764340277776</v>
      </c>
      <c r="T2668" s="10">
        <f t="shared" si="166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7"/>
        <v>42380.926111111112</v>
      </c>
      <c r="T2669" s="10">
        <f t="shared" si="166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7"/>
        <v>42275.588715277772</v>
      </c>
      <c r="T2670" s="10">
        <f t="shared" si="166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7"/>
        <v>42319.035833333335</v>
      </c>
      <c r="T2671" s="10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7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7"/>
        <v>41962.749027777783</v>
      </c>
      <c r="T2673" s="10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7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7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7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7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7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7"/>
        <v>41793.029432870368</v>
      </c>
      <c r="T2679" s="10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7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7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7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7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7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7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7"/>
        <v>41820.914641203701</v>
      </c>
      <c r="T2686" s="10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7"/>
        <v>42061.69594907407</v>
      </c>
      <c r="T2687" s="10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7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7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7"/>
        <v>42028.118865740747</v>
      </c>
      <c r="T2690" s="10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si="167"/>
        <v>42551.961689814809</v>
      </c>
      <c r="T2691" s="10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ref="S2692:S2755" si="171">(((J2692/60)/60)/24)+DATE(1970,1,1)</f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1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1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1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1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1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1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1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1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1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1"/>
        <v>41870.87467592593</v>
      </c>
      <c r="T2702" s="10">
        <f t="shared" si="170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1"/>
        <v>42801.774699074071</v>
      </c>
      <c r="T2703" s="10">
        <f t="shared" si="170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1"/>
        <v>42800.801817129628</v>
      </c>
      <c r="T2704" s="10">
        <f t="shared" si="170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1"/>
        <v>42756.690162037034</v>
      </c>
      <c r="T2705" s="10">
        <f t="shared" si="170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1"/>
        <v>42787.862430555557</v>
      </c>
      <c r="T2706" s="10">
        <f t="shared" si="170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1"/>
        <v>42773.916180555556</v>
      </c>
      <c r="T2707" s="10">
        <f t="shared" si="170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1"/>
        <v>41899.294942129629</v>
      </c>
      <c r="T2708" s="10">
        <f t="shared" si="170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1"/>
        <v>41391.782905092594</v>
      </c>
      <c r="T2709" s="10">
        <f t="shared" si="170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1"/>
        <v>42512.698217592595</v>
      </c>
      <c r="T2710" s="10">
        <f t="shared" si="170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1"/>
        <v>42612.149780092594</v>
      </c>
      <c r="T2711" s="10">
        <f t="shared" si="170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1"/>
        <v>41828.229490740741</v>
      </c>
      <c r="T2712" s="10">
        <f t="shared" si="170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1"/>
        <v>41780.745254629634</v>
      </c>
      <c r="T2713" s="10">
        <f t="shared" si="170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1"/>
        <v>41432.062037037038</v>
      </c>
      <c r="T2714" s="10">
        <f t="shared" si="170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1"/>
        <v>42322.653749999998</v>
      </c>
      <c r="T2715" s="10">
        <f t="shared" si="170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1"/>
        <v>42629.655046296291</v>
      </c>
      <c r="T2716" s="10">
        <f t="shared" si="170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1"/>
        <v>42387.398472222223</v>
      </c>
      <c r="T2717" s="10">
        <f t="shared" si="170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1"/>
        <v>42255.333252314813</v>
      </c>
      <c r="T2718" s="10">
        <f t="shared" si="170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1"/>
        <v>41934.914918981485</v>
      </c>
      <c r="T2719" s="10">
        <f t="shared" si="170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1"/>
        <v>42465.596585648149</v>
      </c>
      <c r="T2720" s="10">
        <f t="shared" si="170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1"/>
        <v>42418.031180555554</v>
      </c>
      <c r="T2721" s="10">
        <f t="shared" si="170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1"/>
        <v>42655.465891203698</v>
      </c>
      <c r="T2722" s="10">
        <f t="shared" si="170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1"/>
        <v>41493.543958333335</v>
      </c>
      <c r="T2723" s="10">
        <f t="shared" si="170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1"/>
        <v>42704.857094907406</v>
      </c>
      <c r="T2724" s="10">
        <f t="shared" si="170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1"/>
        <v>41944.83898148148</v>
      </c>
      <c r="T2725" s="10">
        <f t="shared" si="170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1"/>
        <v>42199.32707175926</v>
      </c>
      <c r="T2726" s="10">
        <f t="shared" si="170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1"/>
        <v>42745.744618055556</v>
      </c>
      <c r="T2727" s="10">
        <f t="shared" si="170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1"/>
        <v>42452.579988425925</v>
      </c>
      <c r="T2728" s="10">
        <f t="shared" si="170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1"/>
        <v>42198.676655092597</v>
      </c>
      <c r="T2729" s="10">
        <f t="shared" si="170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1"/>
        <v>42333.59993055556</v>
      </c>
      <c r="T2730" s="10">
        <f t="shared" si="170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1"/>
        <v>42095.240706018521</v>
      </c>
      <c r="T2731" s="10">
        <f t="shared" si="170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1"/>
        <v>41351.541377314818</v>
      </c>
      <c r="T2732" s="10">
        <f t="shared" si="170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1"/>
        <v>41872.525717592594</v>
      </c>
      <c r="T2733" s="10">
        <f t="shared" si="170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1"/>
        <v>41389.808194444442</v>
      </c>
      <c r="T2734" s="10">
        <f t="shared" si="170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1"/>
        <v>42044.272847222222</v>
      </c>
      <c r="T2735" s="10">
        <f t="shared" si="170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1"/>
        <v>42626.668888888889</v>
      </c>
      <c r="T2736" s="10">
        <f t="shared" si="170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1"/>
        <v>41316.120949074073</v>
      </c>
      <c r="T2737" s="10">
        <f t="shared" si="170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1"/>
        <v>41722.666354166664</v>
      </c>
      <c r="T2738" s="10">
        <f t="shared" si="170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1"/>
        <v>41611.917673611111</v>
      </c>
      <c r="T2739" s="10">
        <f t="shared" si="170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1"/>
        <v>42620.143564814818</v>
      </c>
      <c r="T2740" s="10">
        <f t="shared" si="170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1"/>
        <v>41719.887928240743</v>
      </c>
      <c r="T2741" s="10">
        <f t="shared" si="170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1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1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1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1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1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1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1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1"/>
        <v>41044.64811342593</v>
      </c>
      <c r="T2749" s="10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1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1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1"/>
        <v>41078.899826388886</v>
      </c>
      <c r="T2752" s="10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1"/>
        <v>41747.887060185189</v>
      </c>
      <c r="T2753" s="10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1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si="171"/>
        <v>41117.900729166664</v>
      </c>
      <c r="T2755" s="10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ref="S2756:S2819" si="175">(((J2756/60)/60)/24)+DATE(1970,1,1)</f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5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5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5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5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5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5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5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5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5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5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5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5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5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5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5"/>
        <v>41745.826273148145</v>
      </c>
      <c r="T2771" s="10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5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5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5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5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5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5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5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5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5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5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5"/>
        <v>42774.447777777779</v>
      </c>
      <c r="T2782" s="10">
        <f t="shared" si="174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5"/>
        <v>42018.94159722222</v>
      </c>
      <c r="T2783" s="10">
        <f t="shared" si="174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5"/>
        <v>42026.924976851849</v>
      </c>
      <c r="T2784" s="10">
        <f t="shared" si="174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5"/>
        <v>42103.535254629634</v>
      </c>
      <c r="T2785" s="10">
        <f t="shared" si="174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5"/>
        <v>41920.787534722222</v>
      </c>
      <c r="T2786" s="10">
        <f t="shared" si="174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5"/>
        <v>42558.189432870371</v>
      </c>
      <c r="T2787" s="10">
        <f t="shared" si="174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5"/>
        <v>41815.569212962961</v>
      </c>
      <c r="T2788" s="10">
        <f t="shared" si="174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5"/>
        <v>41808.198518518519</v>
      </c>
      <c r="T2789" s="10">
        <f t="shared" si="174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5"/>
        <v>42550.701886574068</v>
      </c>
      <c r="T2790" s="10">
        <f t="shared" si="174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5"/>
        <v>42056.013124999998</v>
      </c>
      <c r="T2791" s="10">
        <f t="shared" si="174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5"/>
        <v>42016.938692129625</v>
      </c>
      <c r="T2792" s="10">
        <f t="shared" si="174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5"/>
        <v>42591.899988425925</v>
      </c>
      <c r="T2793" s="10">
        <f t="shared" si="174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5"/>
        <v>42183.231006944443</v>
      </c>
      <c r="T2794" s="10">
        <f t="shared" si="174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5"/>
        <v>42176.419039351851</v>
      </c>
      <c r="T2795" s="10">
        <f t="shared" si="174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5"/>
        <v>42416.691655092596</v>
      </c>
      <c r="T2796" s="10">
        <f t="shared" si="174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5"/>
        <v>41780.525937500002</v>
      </c>
      <c r="T2797" s="10">
        <f t="shared" si="174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5"/>
        <v>41795.528101851851</v>
      </c>
      <c r="T2798" s="10">
        <f t="shared" si="174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5"/>
        <v>41798.94027777778</v>
      </c>
      <c r="T2799" s="10">
        <f t="shared" si="174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5"/>
        <v>42201.675011574072</v>
      </c>
      <c r="T2800" s="10">
        <f t="shared" si="174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5"/>
        <v>42507.264699074076</v>
      </c>
      <c r="T2801" s="10">
        <f t="shared" si="174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5"/>
        <v>41948.552847222221</v>
      </c>
      <c r="T2802" s="10">
        <f t="shared" si="174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5"/>
        <v>41900.243159722224</v>
      </c>
      <c r="T2803" s="10">
        <f t="shared" si="174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5"/>
        <v>42192.64707175926</v>
      </c>
      <c r="T2804" s="10">
        <f t="shared" si="174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5"/>
        <v>42158.065694444449</v>
      </c>
      <c r="T2805" s="10">
        <f t="shared" si="174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5"/>
        <v>41881.453587962962</v>
      </c>
      <c r="T2806" s="10">
        <f t="shared" si="174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5"/>
        <v>42213.505474537036</v>
      </c>
      <c r="T2807" s="10">
        <f t="shared" si="174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5"/>
        <v>42185.267245370371</v>
      </c>
      <c r="T2808" s="10">
        <f t="shared" si="174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5"/>
        <v>42154.873124999998</v>
      </c>
      <c r="T2809" s="10">
        <f t="shared" si="174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5"/>
        <v>42208.84646990741</v>
      </c>
      <c r="T2810" s="10">
        <f t="shared" si="174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5"/>
        <v>42451.496817129635</v>
      </c>
      <c r="T2811" s="10">
        <f t="shared" si="174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5"/>
        <v>41759.13962962963</v>
      </c>
      <c r="T2812" s="10">
        <f t="shared" si="174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5"/>
        <v>42028.496562500004</v>
      </c>
      <c r="T2813" s="10">
        <f t="shared" si="174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5"/>
        <v>42054.74418981481</v>
      </c>
      <c r="T2814" s="10">
        <f t="shared" si="174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5"/>
        <v>42693.742604166662</v>
      </c>
      <c r="T2815" s="10">
        <f t="shared" si="174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5"/>
        <v>42103.399479166663</v>
      </c>
      <c r="T2816" s="10">
        <f t="shared" si="174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5"/>
        <v>42559.776724537034</v>
      </c>
      <c r="T2817" s="10">
        <f t="shared" si="174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5"/>
        <v>42188.467499999999</v>
      </c>
      <c r="T2818" s="10">
        <f t="shared" si="174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si="175"/>
        <v>42023.634976851856</v>
      </c>
      <c r="T2819" s="10">
        <f t="shared" ref="T2819:T2882" si="178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ref="S2820:S2883" si="179">(((J2820/60)/60)/24)+DATE(1970,1,1)</f>
        <v>42250.598217592589</v>
      </c>
      <c r="T2820" s="10">
        <f t="shared" si="178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9"/>
        <v>42139.525567129633</v>
      </c>
      <c r="T2821" s="10">
        <f t="shared" si="178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9"/>
        <v>42401.610983796301</v>
      </c>
      <c r="T2822" s="10">
        <f t="shared" si="178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9"/>
        <v>41875.922858796301</v>
      </c>
      <c r="T2823" s="10">
        <f t="shared" si="178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9"/>
        <v>42060.683935185181</v>
      </c>
      <c r="T2824" s="10">
        <f t="shared" si="178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9"/>
        <v>42067.011643518519</v>
      </c>
      <c r="T2825" s="10">
        <f t="shared" si="178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9"/>
        <v>42136.270787037036</v>
      </c>
      <c r="T2826" s="10">
        <f t="shared" si="178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9"/>
        <v>42312.792662037042</v>
      </c>
      <c r="T2827" s="10">
        <f t="shared" si="178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9"/>
        <v>42171.034861111111</v>
      </c>
      <c r="T2828" s="10">
        <f t="shared" si="178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9"/>
        <v>42494.683634259258</v>
      </c>
      <c r="T2829" s="10">
        <f t="shared" si="178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9"/>
        <v>42254.264687499999</v>
      </c>
      <c r="T2830" s="10">
        <f t="shared" si="178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9"/>
        <v>42495.434236111112</v>
      </c>
      <c r="T2831" s="10">
        <f t="shared" si="178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9"/>
        <v>41758.839675925927</v>
      </c>
      <c r="T2832" s="10">
        <f t="shared" si="178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9"/>
        <v>42171.824884259258</v>
      </c>
      <c r="T2833" s="10">
        <f t="shared" si="178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9"/>
        <v>41938.709421296298</v>
      </c>
      <c r="T2834" s="10">
        <f t="shared" si="178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9"/>
        <v>42268.127696759257</v>
      </c>
      <c r="T2835" s="10">
        <f t="shared" si="178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9"/>
        <v>42019.959837962961</v>
      </c>
      <c r="T2836" s="10">
        <f t="shared" si="178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9"/>
        <v>42313.703900462962</v>
      </c>
      <c r="T2837" s="10">
        <f t="shared" si="178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9"/>
        <v>42746.261782407411</v>
      </c>
      <c r="T2838" s="10">
        <f t="shared" si="178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9"/>
        <v>42307.908379629633</v>
      </c>
      <c r="T2839" s="10">
        <f t="shared" si="178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9"/>
        <v>41842.607592592591</v>
      </c>
      <c r="T2840" s="10">
        <f t="shared" si="178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9"/>
        <v>41853.240208333329</v>
      </c>
      <c r="T2841" s="10">
        <f t="shared" si="178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9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9"/>
        <v>42291.739548611105</v>
      </c>
      <c r="T2843" s="10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9"/>
        <v>41784.952488425923</v>
      </c>
      <c r="T2844" s="10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9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9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9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9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9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9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9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9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9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9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9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9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9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9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9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9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9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9"/>
        <v>42480.800648148142</v>
      </c>
      <c r="T2862" s="10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9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9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9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9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9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9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9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9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9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9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9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9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9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9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9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9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9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9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9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9"/>
        <v>42192.905694444446</v>
      </c>
      <c r="T2882" s="10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si="179"/>
        <v>41916.597638888888</v>
      </c>
      <c r="T2883" s="10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ref="S2884:S2947" si="183">(((J2884/60)/60)/24)+DATE(1970,1,1)</f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3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3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3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3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3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3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3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3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3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3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3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3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3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3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3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3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3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3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3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3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3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3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3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3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3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3"/>
        <v>42499.731701388882</v>
      </c>
      <c r="T2910" s="10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3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3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3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3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3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3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3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3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3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3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3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3"/>
        <v>42058.792476851857</v>
      </c>
      <c r="T2922" s="10">
        <f t="shared" si="182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3"/>
        <v>41877.886620370373</v>
      </c>
      <c r="T2923" s="10">
        <f t="shared" si="182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3"/>
        <v>42097.874155092592</v>
      </c>
      <c r="T2924" s="10">
        <f t="shared" si="182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3"/>
        <v>42013.15253472222</v>
      </c>
      <c r="T2925" s="10">
        <f t="shared" si="182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3"/>
        <v>42103.556828703702</v>
      </c>
      <c r="T2926" s="10">
        <f t="shared" si="182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3"/>
        <v>41863.584120370368</v>
      </c>
      <c r="T2927" s="10">
        <f t="shared" si="182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3"/>
        <v>42044.765960648147</v>
      </c>
      <c r="T2928" s="10">
        <f t="shared" si="182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3"/>
        <v>41806.669317129628</v>
      </c>
      <c r="T2929" s="10">
        <f t="shared" si="182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3"/>
        <v>42403.998217592598</v>
      </c>
      <c r="T2930" s="10">
        <f t="shared" si="182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3"/>
        <v>41754.564328703702</v>
      </c>
      <c r="T2931" s="10">
        <f t="shared" si="182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3"/>
        <v>42101.584074074075</v>
      </c>
      <c r="T2932" s="10">
        <f t="shared" si="182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3"/>
        <v>41872.291238425925</v>
      </c>
      <c r="T2933" s="10">
        <f t="shared" si="182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3"/>
        <v>42025.164780092593</v>
      </c>
      <c r="T2934" s="10">
        <f t="shared" si="182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3"/>
        <v>42495.956631944442</v>
      </c>
      <c r="T2935" s="10">
        <f t="shared" si="182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3"/>
        <v>41775.636157407411</v>
      </c>
      <c r="T2936" s="10">
        <f t="shared" si="182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3"/>
        <v>42553.583425925928</v>
      </c>
      <c r="T2937" s="10">
        <f t="shared" si="182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3"/>
        <v>41912.650729166664</v>
      </c>
      <c r="T2938" s="10">
        <f t="shared" si="182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3"/>
        <v>41803.457326388889</v>
      </c>
      <c r="T2939" s="10">
        <f t="shared" si="182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3"/>
        <v>42004.703865740739</v>
      </c>
      <c r="T2940" s="10">
        <f t="shared" si="182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3"/>
        <v>41845.809166666666</v>
      </c>
      <c r="T2941" s="10">
        <f t="shared" si="182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3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3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3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3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3"/>
        <v>42132.9143287037</v>
      </c>
      <c r="T2946" s="10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si="183"/>
        <v>42118.139583333337</v>
      </c>
      <c r="T2947" s="10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ref="S2948:S3011" si="187">(((J2948/60)/60)/24)+DATE(1970,1,1)</f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7"/>
        <v>42649.562118055561</v>
      </c>
      <c r="T2949" s="10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7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7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7"/>
        <v>42362.36518518519</v>
      </c>
      <c r="T2952" s="10">
        <f t="shared" si="186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7"/>
        <v>41872.802928240737</v>
      </c>
      <c r="T2953" s="10">
        <f t="shared" si="186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7"/>
        <v>42628.690266203703</v>
      </c>
      <c r="T2954" s="10">
        <f t="shared" si="186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7"/>
        <v>42255.791909722218</v>
      </c>
      <c r="T2955" s="10">
        <f t="shared" si="186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7"/>
        <v>42790.583368055552</v>
      </c>
      <c r="T2956" s="10">
        <f t="shared" si="186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7"/>
        <v>42141.741307870368</v>
      </c>
      <c r="T2957" s="10">
        <f t="shared" si="186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7"/>
        <v>42464.958912037036</v>
      </c>
      <c r="T2958" s="10">
        <f t="shared" si="186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7"/>
        <v>42031.011249999996</v>
      </c>
      <c r="T2959" s="10">
        <f t="shared" si="186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7"/>
        <v>42438.779131944444</v>
      </c>
      <c r="T2960" s="10">
        <f t="shared" si="186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7"/>
        <v>42498.008391203708</v>
      </c>
      <c r="T2961" s="10">
        <f t="shared" si="186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7"/>
        <v>41863.757210648146</v>
      </c>
      <c r="T2962" s="10">
        <f t="shared" si="186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7"/>
        <v>42061.212488425925</v>
      </c>
      <c r="T2963" s="10">
        <f t="shared" si="186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7"/>
        <v>42036.24428240741</v>
      </c>
      <c r="T2964" s="10">
        <f t="shared" si="186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7"/>
        <v>42157.470185185186</v>
      </c>
      <c r="T2965" s="10">
        <f t="shared" si="186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7"/>
        <v>41827.909942129627</v>
      </c>
      <c r="T2966" s="10">
        <f t="shared" si="186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7"/>
        <v>42162.729548611111</v>
      </c>
      <c r="T2967" s="10">
        <f t="shared" si="186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7"/>
        <v>42233.738564814819</v>
      </c>
      <c r="T2968" s="10">
        <f t="shared" si="186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7"/>
        <v>42042.197824074072</v>
      </c>
      <c r="T2969" s="10">
        <f t="shared" si="186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7"/>
        <v>42585.523842592593</v>
      </c>
      <c r="T2970" s="10">
        <f t="shared" si="186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7"/>
        <v>42097.786493055552</v>
      </c>
      <c r="T2971" s="10">
        <f t="shared" si="186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7"/>
        <v>41808.669571759259</v>
      </c>
      <c r="T2972" s="10">
        <f t="shared" si="186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7"/>
        <v>41852.658310185187</v>
      </c>
      <c r="T2973" s="10">
        <f t="shared" si="186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7"/>
        <v>42694.110185185185</v>
      </c>
      <c r="T2974" s="10">
        <f t="shared" si="186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7"/>
        <v>42341.818379629629</v>
      </c>
      <c r="T2975" s="10">
        <f t="shared" si="186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7"/>
        <v>41880.061006944445</v>
      </c>
      <c r="T2976" s="10">
        <f t="shared" si="186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7"/>
        <v>41941.683865740742</v>
      </c>
      <c r="T2977" s="10">
        <f t="shared" si="186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7"/>
        <v>42425.730671296296</v>
      </c>
      <c r="T2978" s="10">
        <f t="shared" si="186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7"/>
        <v>42026.88118055556</v>
      </c>
      <c r="T2979" s="10">
        <f t="shared" si="186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7"/>
        <v>41922.640590277777</v>
      </c>
      <c r="T2980" s="10">
        <f t="shared" si="186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7"/>
        <v>41993.824340277773</v>
      </c>
      <c r="T2981" s="10">
        <f t="shared" si="186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7"/>
        <v>42219.915856481486</v>
      </c>
      <c r="T2982" s="10">
        <f t="shared" si="186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7"/>
        <v>42225.559675925921</v>
      </c>
      <c r="T2983" s="10">
        <f t="shared" si="186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7"/>
        <v>42381.686840277776</v>
      </c>
      <c r="T2984" s="10">
        <f t="shared" si="186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7"/>
        <v>41894.632361111115</v>
      </c>
      <c r="T2985" s="10">
        <f t="shared" si="186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7"/>
        <v>42576.278715277775</v>
      </c>
      <c r="T2986" s="10">
        <f t="shared" si="186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7"/>
        <v>42654.973703703698</v>
      </c>
      <c r="T2987" s="10">
        <f t="shared" si="186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7"/>
        <v>42431.500069444446</v>
      </c>
      <c r="T2988" s="10">
        <f t="shared" si="186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7"/>
        <v>42627.307303240741</v>
      </c>
      <c r="T2989" s="10">
        <f t="shared" si="186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7"/>
        <v>42511.362048611118</v>
      </c>
      <c r="T2990" s="10">
        <f t="shared" si="186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7"/>
        <v>42337.02039351852</v>
      </c>
      <c r="T2991" s="10">
        <f t="shared" si="186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7"/>
        <v>42341.57430555555</v>
      </c>
      <c r="T2992" s="10">
        <f t="shared" si="186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7"/>
        <v>42740.837152777778</v>
      </c>
      <c r="T2993" s="10">
        <f t="shared" si="186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7"/>
        <v>42622.767476851848</v>
      </c>
      <c r="T2994" s="10">
        <f t="shared" si="186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7"/>
        <v>42390.838738425926</v>
      </c>
      <c r="T2995" s="10">
        <f t="shared" si="186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7"/>
        <v>41885.478842592594</v>
      </c>
      <c r="T2996" s="10">
        <f t="shared" si="186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7"/>
        <v>42724.665173611109</v>
      </c>
      <c r="T2997" s="10">
        <f t="shared" si="186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7"/>
        <v>42090.912500000006</v>
      </c>
      <c r="T2998" s="10">
        <f t="shared" si="186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7"/>
        <v>42775.733715277776</v>
      </c>
      <c r="T2999" s="10">
        <f t="shared" si="186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7"/>
        <v>41778.193622685183</v>
      </c>
      <c r="T3000" s="10">
        <f t="shared" si="186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7"/>
        <v>42780.740277777775</v>
      </c>
      <c r="T3001" s="10">
        <f t="shared" si="186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7"/>
        <v>42752.827199074076</v>
      </c>
      <c r="T3002" s="10">
        <f t="shared" si="186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7"/>
        <v>42534.895625000005</v>
      </c>
      <c r="T3003" s="10">
        <f t="shared" si="186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7"/>
        <v>41239.83625</v>
      </c>
      <c r="T3004" s="10">
        <f t="shared" si="186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7"/>
        <v>42398.849259259259</v>
      </c>
      <c r="T3005" s="10">
        <f t="shared" si="186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7"/>
        <v>41928.881064814814</v>
      </c>
      <c r="T3006" s="10">
        <f t="shared" si="186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7"/>
        <v>41888.674826388888</v>
      </c>
      <c r="T3007" s="10">
        <f t="shared" si="186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7"/>
        <v>41957.756840277783</v>
      </c>
      <c r="T3008" s="10">
        <f t="shared" si="186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7"/>
        <v>42098.216238425928</v>
      </c>
      <c r="T3009" s="10">
        <f t="shared" si="186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7"/>
        <v>42360.212025462963</v>
      </c>
      <c r="T3010" s="10">
        <f t="shared" si="186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si="187"/>
        <v>41939.569907407407</v>
      </c>
      <c r="T3011" s="10">
        <f t="shared" ref="T3011:T3074" si="190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ref="S3012:S3075" si="191">(((J3012/60)/60)/24)+DATE(1970,1,1)</f>
        <v>41996.832395833335</v>
      </c>
      <c r="T3012" s="10">
        <f t="shared" si="190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1"/>
        <v>42334.468935185185</v>
      </c>
      <c r="T3013" s="10">
        <f t="shared" si="190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1"/>
        <v>42024.702893518523</v>
      </c>
      <c r="T3014" s="10">
        <f t="shared" si="190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1"/>
        <v>42146.836215277777</v>
      </c>
      <c r="T3015" s="10">
        <f t="shared" si="190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1"/>
        <v>41920.123611111114</v>
      </c>
      <c r="T3016" s="10">
        <f t="shared" si="190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1"/>
        <v>41785.72729166667</v>
      </c>
      <c r="T3017" s="10">
        <f t="shared" si="190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1"/>
        <v>41778.548055555555</v>
      </c>
      <c r="T3018" s="10">
        <f t="shared" si="190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1"/>
        <v>41841.850034722222</v>
      </c>
      <c r="T3019" s="10">
        <f t="shared" si="190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1"/>
        <v>42163.29833333334</v>
      </c>
      <c r="T3020" s="10">
        <f t="shared" si="190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1"/>
        <v>41758.833564814813</v>
      </c>
      <c r="T3021" s="10">
        <f t="shared" si="190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1"/>
        <v>42170.846446759257</v>
      </c>
      <c r="T3022" s="10">
        <f t="shared" si="190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1"/>
        <v>42660.618854166663</v>
      </c>
      <c r="T3023" s="10">
        <f t="shared" si="190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1"/>
        <v>42564.95380787037</v>
      </c>
      <c r="T3024" s="10">
        <f t="shared" si="190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1"/>
        <v>42121.675763888896</v>
      </c>
      <c r="T3025" s="10">
        <f t="shared" si="190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1"/>
        <v>41158.993923611109</v>
      </c>
      <c r="T3026" s="10">
        <f t="shared" si="190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1"/>
        <v>41761.509409722225</v>
      </c>
      <c r="T3027" s="10">
        <f t="shared" si="190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1"/>
        <v>42783.459398148145</v>
      </c>
      <c r="T3028" s="10">
        <f t="shared" si="190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1"/>
        <v>42053.704293981486</v>
      </c>
      <c r="T3029" s="10">
        <f t="shared" si="190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1"/>
        <v>42567.264178240745</v>
      </c>
      <c r="T3030" s="10">
        <f t="shared" si="190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1"/>
        <v>41932.708877314813</v>
      </c>
      <c r="T3031" s="10">
        <f t="shared" si="190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1"/>
        <v>42233.747349537036</v>
      </c>
      <c r="T3032" s="10">
        <f t="shared" si="190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1"/>
        <v>42597.882488425923</v>
      </c>
      <c r="T3033" s="10">
        <f t="shared" si="190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1"/>
        <v>42228.044664351852</v>
      </c>
      <c r="T3034" s="10">
        <f t="shared" si="190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1"/>
        <v>42570.110243055555</v>
      </c>
      <c r="T3035" s="10">
        <f t="shared" si="190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1"/>
        <v>42644.535358796296</v>
      </c>
      <c r="T3036" s="10">
        <f t="shared" si="190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1"/>
        <v>41368.560289351852</v>
      </c>
      <c r="T3037" s="10">
        <f t="shared" si="190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1"/>
        <v>41466.785231481481</v>
      </c>
      <c r="T3038" s="10">
        <f t="shared" si="190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1"/>
        <v>40378.893206018518</v>
      </c>
      <c r="T3039" s="10">
        <f t="shared" si="190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1"/>
        <v>42373.252280092594</v>
      </c>
      <c r="T3040" s="10">
        <f t="shared" si="190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1"/>
        <v>41610.794421296298</v>
      </c>
      <c r="T3041" s="10">
        <f t="shared" si="190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1"/>
        <v>42177.791909722218</v>
      </c>
      <c r="T3042" s="10">
        <f t="shared" si="190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1"/>
        <v>42359.868611111116</v>
      </c>
      <c r="T3043" s="10">
        <f t="shared" si="190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1"/>
        <v>42253.688043981485</v>
      </c>
      <c r="T3044" s="10">
        <f t="shared" si="190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1"/>
        <v>42083.070590277777</v>
      </c>
      <c r="T3045" s="10">
        <f t="shared" si="190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1"/>
        <v>42387.7268287037</v>
      </c>
      <c r="T3046" s="10">
        <f t="shared" si="190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1"/>
        <v>41843.155729166669</v>
      </c>
      <c r="T3047" s="10">
        <f t="shared" si="190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1"/>
        <v>41862.803078703706</v>
      </c>
      <c r="T3048" s="10">
        <f t="shared" si="190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1"/>
        <v>42443.989050925928</v>
      </c>
      <c r="T3049" s="10">
        <f t="shared" si="190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1"/>
        <v>41975.901180555549</v>
      </c>
      <c r="T3050" s="10">
        <f t="shared" si="190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1"/>
        <v>42139.014525462961</v>
      </c>
      <c r="T3051" s="10">
        <f t="shared" si="190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1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1"/>
        <v>42744.416030092587</v>
      </c>
      <c r="T3053" s="10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1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1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1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1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1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1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1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1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1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1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1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1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1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1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1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1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1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1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1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1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1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si="191"/>
        <v>42111.684027777781</v>
      </c>
      <c r="T3075" s="10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ref="S3076:S3139" si="195">(((J3076/60)/60)/24)+DATE(1970,1,1)</f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5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5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5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5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5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5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5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5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5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5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5"/>
        <v>42246.883784722217</v>
      </c>
      <c r="T3087" s="10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5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5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5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5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5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5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5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5"/>
        <v>41760.909039351849</v>
      </c>
      <c r="T3095" s="10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5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5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5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5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5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5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5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5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5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5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5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5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5"/>
        <v>42241.429120370376</v>
      </c>
      <c r="T3108" s="10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5"/>
        <v>42128.814247685179</v>
      </c>
      <c r="T3109" s="10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5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5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5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5"/>
        <v>41885.595138888886</v>
      </c>
      <c r="T3113" s="10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5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5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5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5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5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5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5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5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5"/>
        <v>42435.942083333335</v>
      </c>
      <c r="T3122" s="10">
        <f t="shared" si="19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5"/>
        <v>41848.679803240739</v>
      </c>
      <c r="T3123" s="10">
        <f t="shared" si="194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5"/>
        <v>42678.932083333333</v>
      </c>
      <c r="T3124" s="10">
        <f t="shared" si="19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5"/>
        <v>42530.993032407408</v>
      </c>
      <c r="T3125" s="10">
        <f t="shared" si="19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5"/>
        <v>41977.780104166668</v>
      </c>
      <c r="T3126" s="10">
        <f t="shared" si="194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5"/>
        <v>42346.20685185185</v>
      </c>
      <c r="T3127" s="10">
        <f t="shared" si="19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5"/>
        <v>42427.01807870371</v>
      </c>
      <c r="T3128" s="10">
        <f t="shared" si="19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5"/>
        <v>42034.856817129628</v>
      </c>
      <c r="T3129" s="10">
        <f t="shared" si="19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5"/>
        <v>42780.825706018513</v>
      </c>
      <c r="T3130" s="10">
        <f t="shared" si="19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5"/>
        <v>42803.842812499999</v>
      </c>
      <c r="T3131" s="10">
        <f t="shared" si="19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5"/>
        <v>42808.640231481477</v>
      </c>
      <c r="T3132" s="10">
        <f t="shared" si="19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5"/>
        <v>42803.579224537039</v>
      </c>
      <c r="T3133" s="10">
        <f t="shared" si="19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5"/>
        <v>42786.350231481483</v>
      </c>
      <c r="T3134" s="10">
        <f t="shared" si="19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5"/>
        <v>42788.565208333333</v>
      </c>
      <c r="T3135" s="10">
        <f t="shared" si="19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5"/>
        <v>42800.720127314817</v>
      </c>
      <c r="T3136" s="10">
        <f t="shared" si="19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5"/>
        <v>42807.151863425926</v>
      </c>
      <c r="T3137" s="10">
        <f t="shared" si="19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5"/>
        <v>42789.462430555555</v>
      </c>
      <c r="T3138" s="10">
        <f t="shared" si="19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si="195"/>
        <v>42807.885057870371</v>
      </c>
      <c r="T3139" s="10">
        <f t="shared" ref="T3139:T3202" si="198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ref="S3140:S3203" si="199">(((J3140/60)/60)/24)+DATE(1970,1,1)</f>
        <v>42809.645914351851</v>
      </c>
      <c r="T3140" s="10">
        <f t="shared" si="19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9"/>
        <v>42785.270370370374</v>
      </c>
      <c r="T3141" s="10">
        <f t="shared" si="19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9"/>
        <v>42802.718784722223</v>
      </c>
      <c r="T3142" s="10">
        <f t="shared" si="19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9"/>
        <v>42800.753333333334</v>
      </c>
      <c r="T3143" s="10">
        <f t="shared" si="19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9"/>
        <v>42783.513182870374</v>
      </c>
      <c r="T3144" s="10">
        <f t="shared" si="19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9"/>
        <v>42808.358287037037</v>
      </c>
      <c r="T3145" s="10">
        <f t="shared" si="19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9"/>
        <v>42796.538275462968</v>
      </c>
      <c r="T3146" s="10">
        <f t="shared" si="19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9"/>
        <v>42762.040902777779</v>
      </c>
      <c r="T3147" s="10">
        <f t="shared" si="19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9"/>
        <v>42796.682476851856</v>
      </c>
      <c r="T3148" s="10">
        <f t="shared" si="198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9"/>
        <v>41909.969386574077</v>
      </c>
      <c r="T3149" s="10">
        <f t="shared" si="198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9"/>
        <v>41891.665324074071</v>
      </c>
      <c r="T3150" s="10">
        <f t="shared" si="198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9"/>
        <v>41226.017361111109</v>
      </c>
      <c r="T3151" s="10">
        <f t="shared" si="198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9"/>
        <v>40478.263923611114</v>
      </c>
      <c r="T3152" s="10">
        <f t="shared" si="198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9"/>
        <v>41862.83997685185</v>
      </c>
      <c r="T3153" s="10">
        <f t="shared" si="198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9"/>
        <v>41550.867673611108</v>
      </c>
      <c r="T3154" s="10">
        <f t="shared" si="198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9"/>
        <v>40633.154363425929</v>
      </c>
      <c r="T3155" s="10">
        <f t="shared" si="198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9"/>
        <v>40970.875671296293</v>
      </c>
      <c r="T3156" s="10">
        <f t="shared" si="198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9"/>
        <v>41233.499131944445</v>
      </c>
      <c r="T3157" s="10">
        <f t="shared" si="198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9"/>
        <v>41026.953055555554</v>
      </c>
      <c r="T3158" s="10">
        <f t="shared" si="198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9"/>
        <v>41829.788252314815</v>
      </c>
      <c r="T3159" s="10">
        <f t="shared" si="198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9"/>
        <v>41447.839722222219</v>
      </c>
      <c r="T3160" s="10">
        <f t="shared" si="198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9"/>
        <v>40884.066678240742</v>
      </c>
      <c r="T3161" s="10">
        <f t="shared" si="198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9"/>
        <v>41841.26489583333</v>
      </c>
      <c r="T3162" s="10">
        <f t="shared" si="198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9"/>
        <v>41897.536134259259</v>
      </c>
      <c r="T3163" s="10">
        <f t="shared" si="198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9"/>
        <v>41799.685902777775</v>
      </c>
      <c r="T3164" s="10">
        <f t="shared" si="198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9"/>
        <v>41775.753761574073</v>
      </c>
      <c r="T3165" s="10">
        <f t="shared" si="198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9"/>
        <v>41766.80572916667</v>
      </c>
      <c r="T3166" s="10">
        <f t="shared" si="198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9"/>
        <v>40644.159259259257</v>
      </c>
      <c r="T3167" s="10">
        <f t="shared" si="198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9"/>
        <v>41940.69158564815</v>
      </c>
      <c r="T3168" s="10">
        <f t="shared" si="198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9"/>
        <v>41839.175706018519</v>
      </c>
      <c r="T3169" s="10">
        <f t="shared" si="198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9"/>
        <v>41772.105937500004</v>
      </c>
      <c r="T3170" s="10">
        <f t="shared" si="198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9"/>
        <v>41591.737974537034</v>
      </c>
      <c r="T3171" s="10">
        <f t="shared" si="198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9"/>
        <v>41789.080370370371</v>
      </c>
      <c r="T3172" s="10">
        <f t="shared" si="198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9"/>
        <v>42466.608310185184</v>
      </c>
      <c r="T3173" s="10">
        <f t="shared" si="198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9"/>
        <v>40923.729953703703</v>
      </c>
      <c r="T3174" s="10">
        <f t="shared" si="198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9"/>
        <v>41878.878379629627</v>
      </c>
      <c r="T3175" s="10">
        <f t="shared" si="198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9"/>
        <v>41862.864675925928</v>
      </c>
      <c r="T3176" s="10">
        <f t="shared" si="198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9"/>
        <v>40531.886886574073</v>
      </c>
      <c r="T3177" s="10">
        <f t="shared" si="198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9"/>
        <v>41477.930914351848</v>
      </c>
      <c r="T3178" s="10">
        <f t="shared" si="198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9"/>
        <v>41781.666770833333</v>
      </c>
      <c r="T3179" s="10">
        <f t="shared" si="198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9"/>
        <v>41806.605034722219</v>
      </c>
      <c r="T3180" s="10">
        <f t="shared" si="198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9"/>
        <v>41375.702210648145</v>
      </c>
      <c r="T3181" s="10">
        <f t="shared" si="198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9"/>
        <v>41780.412604166668</v>
      </c>
      <c r="T3182" s="10">
        <f t="shared" si="198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9"/>
        <v>41779.310034722221</v>
      </c>
      <c r="T3183" s="10">
        <f t="shared" si="198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9"/>
        <v>40883.949317129627</v>
      </c>
      <c r="T3184" s="10">
        <f t="shared" si="198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9"/>
        <v>41491.79478009259</v>
      </c>
      <c r="T3185" s="10">
        <f t="shared" si="198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9"/>
        <v>41791.993414351848</v>
      </c>
      <c r="T3186" s="10">
        <f t="shared" si="198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9"/>
        <v>41829.977326388893</v>
      </c>
      <c r="T3187" s="10">
        <f t="shared" si="198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9"/>
        <v>41868.924050925925</v>
      </c>
      <c r="T3188" s="10">
        <f t="shared" si="198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9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9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9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9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9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9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9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9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9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9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9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9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9"/>
        <v>41858.761782407404</v>
      </c>
      <c r="T3201" s="10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9"/>
        <v>42460.320613425924</v>
      </c>
      <c r="T3202" s="10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si="199"/>
        <v>41861.767094907409</v>
      </c>
      <c r="T3203" s="10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ref="S3204:S3267" si="203">(((J3204/60)/60)/24)+DATE(1970,1,1)</f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3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3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3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3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3"/>
        <v>42057.277858796297</v>
      </c>
      <c r="T3209" s="10">
        <f t="shared" si="20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3"/>
        <v>41827.605057870373</v>
      </c>
      <c r="T3210" s="10">
        <f t="shared" si="20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3"/>
        <v>41778.637245370373</v>
      </c>
      <c r="T3211" s="10">
        <f t="shared" si="20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3"/>
        <v>41013.936562499999</v>
      </c>
      <c r="T3212" s="10">
        <f t="shared" si="20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3"/>
        <v>41834.586574074077</v>
      </c>
      <c r="T3213" s="10">
        <f t="shared" si="20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3"/>
        <v>41829.795729166668</v>
      </c>
      <c r="T3214" s="10">
        <f t="shared" si="20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3"/>
        <v>42171.763414351852</v>
      </c>
      <c r="T3215" s="10">
        <f t="shared" si="20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3"/>
        <v>42337.792511574073</v>
      </c>
      <c r="T3216" s="10">
        <f t="shared" si="20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3"/>
        <v>42219.665173611109</v>
      </c>
      <c r="T3217" s="10">
        <f t="shared" si="20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3"/>
        <v>42165.462627314817</v>
      </c>
      <c r="T3218" s="10">
        <f t="shared" si="20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3"/>
        <v>42648.546111111107</v>
      </c>
      <c r="T3219" s="10">
        <f t="shared" si="20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3"/>
        <v>41971.002152777779</v>
      </c>
      <c r="T3220" s="10">
        <f t="shared" si="20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3"/>
        <v>42050.983182870375</v>
      </c>
      <c r="T3221" s="10">
        <f t="shared" si="20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3"/>
        <v>42772.833379629628</v>
      </c>
      <c r="T3222" s="10">
        <f t="shared" si="20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3"/>
        <v>42155.696793981479</v>
      </c>
      <c r="T3223" s="10">
        <f t="shared" si="20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3"/>
        <v>42270.582141203704</v>
      </c>
      <c r="T3224" s="10">
        <f t="shared" si="20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3"/>
        <v>42206.835370370376</v>
      </c>
      <c r="T3225" s="10">
        <f t="shared" si="20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3"/>
        <v>42697.850844907407</v>
      </c>
      <c r="T3226" s="10">
        <f t="shared" si="20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3"/>
        <v>42503.559467592597</v>
      </c>
      <c r="T3227" s="10">
        <f t="shared" si="20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3"/>
        <v>42277.583472222221</v>
      </c>
      <c r="T3228" s="10">
        <f t="shared" si="20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3"/>
        <v>42722.882361111115</v>
      </c>
      <c r="T3229" s="10">
        <f t="shared" si="20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3"/>
        <v>42323.70930555556</v>
      </c>
      <c r="T3230" s="10">
        <f t="shared" si="20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3"/>
        <v>41933.291643518518</v>
      </c>
      <c r="T3231" s="10">
        <f t="shared" si="20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3"/>
        <v>41898.168125000004</v>
      </c>
      <c r="T3232" s="10">
        <f t="shared" si="20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3"/>
        <v>42446.943831018521</v>
      </c>
      <c r="T3233" s="10">
        <f t="shared" si="20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3"/>
        <v>42463.81385416667</v>
      </c>
      <c r="T3234" s="10">
        <f t="shared" si="20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3"/>
        <v>42766.805034722223</v>
      </c>
      <c r="T3235" s="10">
        <f t="shared" si="20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3"/>
        <v>42734.789444444439</v>
      </c>
      <c r="T3236" s="10">
        <f t="shared" si="20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3"/>
        <v>42522.347812499997</v>
      </c>
      <c r="T3237" s="10">
        <f t="shared" si="20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3"/>
        <v>42702.917048611111</v>
      </c>
      <c r="T3238" s="10">
        <f t="shared" si="20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3"/>
        <v>42252.474351851852</v>
      </c>
      <c r="T3239" s="10">
        <f t="shared" si="20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3"/>
        <v>42156.510393518518</v>
      </c>
      <c r="T3240" s="10">
        <f t="shared" si="20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3"/>
        <v>42278.089039351849</v>
      </c>
      <c r="T3241" s="10">
        <f t="shared" si="20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3"/>
        <v>42754.693842592591</v>
      </c>
      <c r="T3242" s="10">
        <f t="shared" si="20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3"/>
        <v>41893.324884259258</v>
      </c>
      <c r="T3243" s="10">
        <f t="shared" si="20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3"/>
        <v>41871.755694444444</v>
      </c>
      <c r="T3244" s="10">
        <f t="shared" si="20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3"/>
        <v>42262.096782407403</v>
      </c>
      <c r="T3245" s="10">
        <f t="shared" si="20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3"/>
        <v>42675.694236111114</v>
      </c>
      <c r="T3246" s="10">
        <f t="shared" si="20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3"/>
        <v>42135.60020833333</v>
      </c>
      <c r="T3247" s="10">
        <f t="shared" si="20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3"/>
        <v>42230.472222222219</v>
      </c>
      <c r="T3248" s="10">
        <f t="shared" si="20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3"/>
        <v>42167.434166666666</v>
      </c>
      <c r="T3249" s="10">
        <f t="shared" si="20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3"/>
        <v>42068.888391203705</v>
      </c>
      <c r="T3250" s="10">
        <f t="shared" si="20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3"/>
        <v>42145.746689814812</v>
      </c>
      <c r="T3251" s="10">
        <f t="shared" si="20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3"/>
        <v>41918.742175925923</v>
      </c>
      <c r="T3252" s="10">
        <f t="shared" si="20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3"/>
        <v>42146.731087962966</v>
      </c>
      <c r="T3253" s="10">
        <f t="shared" si="20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3"/>
        <v>42590.472685185188</v>
      </c>
      <c r="T3254" s="10">
        <f t="shared" si="20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3"/>
        <v>42602.576712962968</v>
      </c>
      <c r="T3255" s="10">
        <f t="shared" si="20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3"/>
        <v>42059.085752314815</v>
      </c>
      <c r="T3256" s="10">
        <f t="shared" si="20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3"/>
        <v>41889.768229166664</v>
      </c>
      <c r="T3257" s="10">
        <f t="shared" si="20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3"/>
        <v>42144.573807870373</v>
      </c>
      <c r="T3258" s="10">
        <f t="shared" si="20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3"/>
        <v>42758.559629629628</v>
      </c>
      <c r="T3259" s="10">
        <f t="shared" si="20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3"/>
        <v>41982.887280092589</v>
      </c>
      <c r="T3260" s="10">
        <f t="shared" si="20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3"/>
        <v>42614.760937500003</v>
      </c>
      <c r="T3261" s="10">
        <f t="shared" si="20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3"/>
        <v>42303.672662037032</v>
      </c>
      <c r="T3262" s="10">
        <f t="shared" si="20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3"/>
        <v>42171.725416666668</v>
      </c>
      <c r="T3263" s="10">
        <f t="shared" si="20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3"/>
        <v>41964.315532407403</v>
      </c>
      <c r="T3264" s="10">
        <f t="shared" si="20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3"/>
        <v>42284.516064814816</v>
      </c>
      <c r="T3265" s="10">
        <f t="shared" si="20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3"/>
        <v>42016.800208333334</v>
      </c>
      <c r="T3266" s="10">
        <f t="shared" si="20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si="203"/>
        <v>42311.711979166663</v>
      </c>
      <c r="T3267" s="10">
        <f t="shared" ref="T3267:T3330" si="206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ref="S3268:S3331" si="207">(((J3268/60)/60)/24)+DATE(1970,1,1)</f>
        <v>42136.536134259266</v>
      </c>
      <c r="T3268" s="10">
        <f t="shared" si="206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7"/>
        <v>42172.757638888885</v>
      </c>
      <c r="T3269" s="10">
        <f t="shared" si="206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7"/>
        <v>42590.90425925926</v>
      </c>
      <c r="T3270" s="10">
        <f t="shared" si="206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7"/>
        <v>42137.395798611105</v>
      </c>
      <c r="T3271" s="10">
        <f t="shared" si="206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7"/>
        <v>42167.533159722225</v>
      </c>
      <c r="T3272" s="10">
        <f t="shared" si="206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7"/>
        <v>41915.437210648146</v>
      </c>
      <c r="T3273" s="10">
        <f t="shared" si="206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7"/>
        <v>42284.500104166669</v>
      </c>
      <c r="T3274" s="10">
        <f t="shared" si="206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7"/>
        <v>42611.801412037035</v>
      </c>
      <c r="T3275" s="10">
        <f t="shared" si="206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7"/>
        <v>42400.704537037032</v>
      </c>
      <c r="T3276" s="10">
        <f t="shared" si="206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7"/>
        <v>42017.88045138889</v>
      </c>
      <c r="T3277" s="10">
        <f t="shared" si="206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7"/>
        <v>42426.949988425928</v>
      </c>
      <c r="T3278" s="10">
        <f t="shared" si="206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7"/>
        <v>41931.682939814818</v>
      </c>
      <c r="T3279" s="10">
        <f t="shared" si="206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7"/>
        <v>42124.848414351851</v>
      </c>
      <c r="T3280" s="10">
        <f t="shared" si="206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7"/>
        <v>42431.102534722217</v>
      </c>
      <c r="T3281" s="10">
        <f t="shared" si="206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7"/>
        <v>42121.756921296299</v>
      </c>
      <c r="T3282" s="10">
        <f t="shared" si="206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7"/>
        <v>42219.019733796296</v>
      </c>
      <c r="T3283" s="10">
        <f t="shared" si="206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7"/>
        <v>42445.19430555556</v>
      </c>
      <c r="T3284" s="10">
        <f t="shared" si="206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7"/>
        <v>42379.74418981481</v>
      </c>
      <c r="T3285" s="10">
        <f t="shared" si="206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7"/>
        <v>42380.884872685187</v>
      </c>
      <c r="T3286" s="10">
        <f t="shared" si="206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7"/>
        <v>42762.942430555559</v>
      </c>
      <c r="T3287" s="10">
        <f t="shared" si="206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7"/>
        <v>42567.840069444443</v>
      </c>
      <c r="T3288" s="10">
        <f t="shared" si="206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7"/>
        <v>42311.750324074077</v>
      </c>
      <c r="T3289" s="10">
        <f t="shared" si="206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7"/>
        <v>42505.774479166663</v>
      </c>
      <c r="T3290" s="10">
        <f t="shared" si="206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7"/>
        <v>42758.368078703701</v>
      </c>
      <c r="T3291" s="10">
        <f t="shared" si="206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7"/>
        <v>42775.51494212963</v>
      </c>
      <c r="T3292" s="10">
        <f t="shared" si="206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7"/>
        <v>42232.702546296292</v>
      </c>
      <c r="T3293" s="10">
        <f t="shared" si="206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7"/>
        <v>42282.770231481481</v>
      </c>
      <c r="T3294" s="10">
        <f t="shared" si="206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7"/>
        <v>42768.425370370373</v>
      </c>
      <c r="T3295" s="10">
        <f t="shared" si="206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7"/>
        <v>42141.541134259256</v>
      </c>
      <c r="T3296" s="10">
        <f t="shared" si="206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7"/>
        <v>42609.442465277782</v>
      </c>
      <c r="T3297" s="10">
        <f t="shared" si="206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7"/>
        <v>42309.756620370375</v>
      </c>
      <c r="T3298" s="10">
        <f t="shared" si="206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7"/>
        <v>42193.771481481483</v>
      </c>
      <c r="T3299" s="10">
        <f t="shared" si="206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7"/>
        <v>42239.957962962959</v>
      </c>
      <c r="T3300" s="10">
        <f t="shared" si="206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7"/>
        <v>42261.917395833334</v>
      </c>
      <c r="T3301" s="10">
        <f t="shared" si="206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7"/>
        <v>42102.743773148148</v>
      </c>
      <c r="T3302" s="10">
        <f t="shared" si="206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7"/>
        <v>42538.73583333334</v>
      </c>
      <c r="T3303" s="10">
        <f t="shared" si="206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7"/>
        <v>42681.35157407407</v>
      </c>
      <c r="T3304" s="10">
        <f t="shared" si="206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7"/>
        <v>42056.65143518518</v>
      </c>
      <c r="T3305" s="10">
        <f t="shared" si="206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7"/>
        <v>42696.624444444446</v>
      </c>
      <c r="T3306" s="10">
        <f t="shared" si="206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7"/>
        <v>42186.855879629627</v>
      </c>
      <c r="T3307" s="10">
        <f t="shared" si="206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7"/>
        <v>42493.219236111108</v>
      </c>
      <c r="T3308" s="10">
        <f t="shared" si="206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7"/>
        <v>42475.057164351849</v>
      </c>
      <c r="T3309" s="10">
        <f t="shared" si="206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7"/>
        <v>42452.876909722225</v>
      </c>
      <c r="T3310" s="10">
        <f t="shared" si="206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7"/>
        <v>42628.650208333333</v>
      </c>
      <c r="T3311" s="10">
        <f t="shared" si="206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7"/>
        <v>42253.928530092591</v>
      </c>
      <c r="T3312" s="10">
        <f t="shared" si="206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7"/>
        <v>42264.29178240741</v>
      </c>
      <c r="T3313" s="10">
        <f t="shared" si="206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7"/>
        <v>42664.809560185182</v>
      </c>
      <c r="T3314" s="10">
        <f t="shared" si="206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7"/>
        <v>42382.244409722218</v>
      </c>
      <c r="T3315" s="10">
        <f t="shared" si="206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7"/>
        <v>42105.267488425925</v>
      </c>
      <c r="T3316" s="10">
        <f t="shared" si="206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7"/>
        <v>42466.303715277783</v>
      </c>
      <c r="T3317" s="10">
        <f t="shared" si="206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7"/>
        <v>41826.871238425927</v>
      </c>
      <c r="T3318" s="10">
        <f t="shared" si="206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7"/>
        <v>42499.039629629624</v>
      </c>
      <c r="T3319" s="10">
        <f t="shared" si="206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7"/>
        <v>42431.302002314813</v>
      </c>
      <c r="T3320" s="10">
        <f t="shared" si="206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7"/>
        <v>41990.585486111115</v>
      </c>
      <c r="T3321" s="10">
        <f t="shared" si="206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7"/>
        <v>42513.045798611114</v>
      </c>
      <c r="T3322" s="10">
        <f t="shared" si="206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7"/>
        <v>41914.100289351853</v>
      </c>
      <c r="T3323" s="10">
        <f t="shared" si="206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7"/>
        <v>42521.010370370372</v>
      </c>
      <c r="T3324" s="10">
        <f t="shared" si="206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7"/>
        <v>42608.36583333333</v>
      </c>
      <c r="T3325" s="10">
        <f t="shared" si="206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7"/>
        <v>42512.58321759259</v>
      </c>
      <c r="T3326" s="10">
        <f t="shared" si="206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7"/>
        <v>42064.785613425927</v>
      </c>
      <c r="T3327" s="10">
        <f t="shared" si="206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7"/>
        <v>42041.714178240742</v>
      </c>
      <c r="T3328" s="10">
        <f t="shared" si="206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7"/>
        <v>42468.374606481477</v>
      </c>
      <c r="T3329" s="10">
        <f t="shared" si="206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7"/>
        <v>41822.57503472222</v>
      </c>
      <c r="T3330" s="10">
        <f t="shared" si="206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si="207"/>
        <v>41837.323009259257</v>
      </c>
      <c r="T3331" s="10">
        <f t="shared" ref="T3331:T3394" si="210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ref="S3332:S3395" si="211">(((J3332/60)/60)/24)+DATE(1970,1,1)</f>
        <v>42065.887361111112</v>
      </c>
      <c r="T3332" s="10">
        <f t="shared" si="210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1"/>
        <v>42248.697754629626</v>
      </c>
      <c r="T3333" s="10">
        <f t="shared" si="210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1"/>
        <v>41809.860300925924</v>
      </c>
      <c r="T3334" s="10">
        <f t="shared" si="210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1"/>
        <v>42148.676851851851</v>
      </c>
      <c r="T3335" s="10">
        <f t="shared" si="210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1"/>
        <v>42185.521087962959</v>
      </c>
      <c r="T3336" s="10">
        <f t="shared" si="210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1"/>
        <v>41827.674143518518</v>
      </c>
      <c r="T3337" s="10">
        <f t="shared" si="210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1"/>
        <v>42437.398680555561</v>
      </c>
      <c r="T3338" s="10">
        <f t="shared" si="210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1"/>
        <v>41901.282025462962</v>
      </c>
      <c r="T3339" s="10">
        <f t="shared" si="210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1"/>
        <v>42769.574999999997</v>
      </c>
      <c r="T3340" s="10">
        <f t="shared" si="210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1"/>
        <v>42549.665717592594</v>
      </c>
      <c r="T3341" s="10">
        <f t="shared" si="210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1"/>
        <v>42685.974004629628</v>
      </c>
      <c r="T3342" s="10">
        <f t="shared" si="210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1"/>
        <v>42510.798854166671</v>
      </c>
      <c r="T3343" s="10">
        <f t="shared" si="210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1"/>
        <v>42062.296412037031</v>
      </c>
      <c r="T3344" s="10">
        <f t="shared" si="210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1"/>
        <v>42452.916481481487</v>
      </c>
      <c r="T3345" s="10">
        <f t="shared" si="210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1"/>
        <v>41851.200150462959</v>
      </c>
      <c r="T3346" s="10">
        <f t="shared" si="210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1"/>
        <v>42053.106111111112</v>
      </c>
      <c r="T3347" s="10">
        <f t="shared" si="210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1"/>
        <v>42054.024421296301</v>
      </c>
      <c r="T3348" s="10">
        <f t="shared" si="210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1"/>
        <v>42484.551550925928</v>
      </c>
      <c r="T3349" s="10">
        <f t="shared" si="210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1"/>
        <v>42466.558796296296</v>
      </c>
      <c r="T3350" s="10">
        <f t="shared" si="210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1"/>
        <v>42513.110787037032</v>
      </c>
      <c r="T3351" s="10">
        <f t="shared" si="210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1"/>
        <v>42302.701516203699</v>
      </c>
      <c r="T3352" s="10">
        <f t="shared" si="210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1"/>
        <v>41806.395428240743</v>
      </c>
      <c r="T3353" s="10">
        <f t="shared" si="210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1"/>
        <v>42495.992800925931</v>
      </c>
      <c r="T3354" s="10">
        <f t="shared" si="210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1"/>
        <v>42479.432291666672</v>
      </c>
      <c r="T3355" s="10">
        <f t="shared" si="210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1"/>
        <v>42270.7269212963</v>
      </c>
      <c r="T3356" s="10">
        <f t="shared" si="210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1"/>
        <v>42489.619525462964</v>
      </c>
      <c r="T3357" s="10">
        <f t="shared" si="210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1"/>
        <v>42536.815648148149</v>
      </c>
      <c r="T3358" s="10">
        <f t="shared" si="210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1"/>
        <v>41822.417939814812</v>
      </c>
      <c r="T3359" s="10">
        <f t="shared" si="210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1"/>
        <v>41932.311099537037</v>
      </c>
      <c r="T3360" s="10">
        <f t="shared" si="210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1"/>
        <v>42746.057106481487</v>
      </c>
      <c r="T3361" s="10">
        <f t="shared" si="210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1"/>
        <v>42697.082673611112</v>
      </c>
      <c r="T3362" s="10">
        <f t="shared" si="210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1"/>
        <v>41866.025347222225</v>
      </c>
      <c r="T3363" s="10">
        <f t="shared" si="210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1"/>
        <v>42056.091631944444</v>
      </c>
      <c r="T3364" s="10">
        <f t="shared" si="210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1"/>
        <v>41851.771354166667</v>
      </c>
      <c r="T3365" s="10">
        <f t="shared" si="210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1"/>
        <v>42422.977418981478</v>
      </c>
      <c r="T3366" s="10">
        <f t="shared" si="210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1"/>
        <v>42321.101759259262</v>
      </c>
      <c r="T3367" s="10">
        <f t="shared" si="210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1"/>
        <v>42107.067557870367</v>
      </c>
      <c r="T3368" s="10">
        <f t="shared" si="210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1"/>
        <v>42192.933958333335</v>
      </c>
      <c r="T3369" s="10">
        <f t="shared" si="210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1"/>
        <v>41969.199756944443</v>
      </c>
      <c r="T3370" s="10">
        <f t="shared" si="210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1"/>
        <v>42690.041435185187</v>
      </c>
      <c r="T3371" s="10">
        <f t="shared" si="210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1"/>
        <v>42690.334317129629</v>
      </c>
      <c r="T3372" s="10">
        <f t="shared" si="210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1"/>
        <v>42312.874594907407</v>
      </c>
      <c r="T3373" s="10">
        <f t="shared" si="210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1"/>
        <v>41855.548101851848</v>
      </c>
      <c r="T3374" s="10">
        <f t="shared" si="210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1"/>
        <v>42179.854629629626</v>
      </c>
      <c r="T3375" s="10">
        <f t="shared" si="210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1"/>
        <v>42275.731666666667</v>
      </c>
      <c r="T3376" s="10">
        <f t="shared" si="210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1"/>
        <v>41765.610798611109</v>
      </c>
      <c r="T3377" s="10">
        <f t="shared" si="210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1"/>
        <v>42059.701319444444</v>
      </c>
      <c r="T3378" s="10">
        <f t="shared" si="210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1"/>
        <v>42053.732627314821</v>
      </c>
      <c r="T3379" s="10">
        <f t="shared" si="210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1"/>
        <v>41858.355393518519</v>
      </c>
      <c r="T3380" s="10">
        <f t="shared" si="210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1"/>
        <v>42225.513888888891</v>
      </c>
      <c r="T3381" s="10">
        <f t="shared" si="210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1"/>
        <v>41937.95344907407</v>
      </c>
      <c r="T3382" s="10">
        <f t="shared" si="210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1"/>
        <v>42044.184988425928</v>
      </c>
      <c r="T3383" s="10">
        <f t="shared" si="210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1"/>
        <v>42559.431203703702</v>
      </c>
      <c r="T3384" s="10">
        <f t="shared" si="210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1"/>
        <v>42524.782638888893</v>
      </c>
      <c r="T3385" s="10">
        <f t="shared" si="210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1"/>
        <v>42292.087592592594</v>
      </c>
      <c r="T3386" s="10">
        <f t="shared" si="210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1"/>
        <v>41953.8675</v>
      </c>
      <c r="T3387" s="10">
        <f t="shared" si="210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1"/>
        <v>41946.644745370373</v>
      </c>
      <c r="T3388" s="10">
        <f t="shared" si="210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1"/>
        <v>41947.762592592589</v>
      </c>
      <c r="T3389" s="10">
        <f t="shared" si="210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1"/>
        <v>42143.461122685185</v>
      </c>
      <c r="T3390" s="10">
        <f t="shared" si="210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1"/>
        <v>42494.563449074078</v>
      </c>
      <c r="T3391" s="10">
        <f t="shared" si="210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1"/>
        <v>41815.774826388886</v>
      </c>
      <c r="T3392" s="10">
        <f t="shared" si="210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1"/>
        <v>41830.545694444445</v>
      </c>
      <c r="T3393" s="10">
        <f t="shared" si="210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1"/>
        <v>42446.845543981486</v>
      </c>
      <c r="T3394" s="10">
        <f t="shared" si="210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si="211"/>
        <v>41923.921643518523</v>
      </c>
      <c r="T3395" s="10">
        <f t="shared" ref="T3395:T3458" si="214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ref="S3396:S3459" si="215">(((J3396/60)/60)/24)+DATE(1970,1,1)</f>
        <v>41817.59542824074</v>
      </c>
      <c r="T3396" s="10">
        <f t="shared" si="214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5"/>
        <v>42140.712314814817</v>
      </c>
      <c r="T3397" s="10">
        <f t="shared" si="214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5"/>
        <v>41764.44663194444</v>
      </c>
      <c r="T3398" s="10">
        <f t="shared" si="214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5"/>
        <v>42378.478344907402</v>
      </c>
      <c r="T3399" s="10">
        <f t="shared" si="214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5"/>
        <v>41941.75203703704</v>
      </c>
      <c r="T3400" s="10">
        <f t="shared" si="214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5"/>
        <v>42026.920428240745</v>
      </c>
      <c r="T3401" s="10">
        <f t="shared" si="214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5"/>
        <v>41834.953865740739</v>
      </c>
      <c r="T3402" s="10">
        <f t="shared" si="214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5"/>
        <v>42193.723912037036</v>
      </c>
      <c r="T3403" s="10">
        <f t="shared" si="214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5"/>
        <v>42290.61855324074</v>
      </c>
      <c r="T3404" s="10">
        <f t="shared" si="214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5"/>
        <v>42150.462083333332</v>
      </c>
      <c r="T3405" s="10">
        <f t="shared" si="214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5"/>
        <v>42152.503495370373</v>
      </c>
      <c r="T3406" s="10">
        <f t="shared" si="214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5"/>
        <v>42410.017199074078</v>
      </c>
      <c r="T3407" s="10">
        <f t="shared" si="214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5"/>
        <v>41791.492777777778</v>
      </c>
      <c r="T3408" s="10">
        <f t="shared" si="214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5"/>
        <v>41796.422326388885</v>
      </c>
      <c r="T3409" s="10">
        <f t="shared" si="214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5"/>
        <v>41808.991944444446</v>
      </c>
      <c r="T3410" s="10">
        <f t="shared" si="214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5"/>
        <v>42544.814328703709</v>
      </c>
      <c r="T3411" s="10">
        <f t="shared" si="214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5"/>
        <v>42500.041550925926</v>
      </c>
      <c r="T3412" s="10">
        <f t="shared" si="214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5"/>
        <v>42265.022824074069</v>
      </c>
      <c r="T3413" s="10">
        <f t="shared" si="214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5"/>
        <v>41879.959050925929</v>
      </c>
      <c r="T3414" s="10">
        <f t="shared" si="214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5"/>
        <v>42053.733078703706</v>
      </c>
      <c r="T3415" s="10">
        <f t="shared" si="214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5"/>
        <v>42675.832465277781</v>
      </c>
      <c r="T3416" s="10">
        <f t="shared" si="214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5"/>
        <v>42467.144166666665</v>
      </c>
      <c r="T3417" s="10">
        <f t="shared" si="214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5"/>
        <v>42089.412557870368</v>
      </c>
      <c r="T3418" s="10">
        <f t="shared" si="214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5"/>
        <v>41894.91375</v>
      </c>
      <c r="T3419" s="10">
        <f t="shared" si="214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5"/>
        <v>41752.83457175926</v>
      </c>
      <c r="T3420" s="10">
        <f t="shared" si="214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5"/>
        <v>42448.821585648147</v>
      </c>
      <c r="T3421" s="10">
        <f t="shared" si="214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5"/>
        <v>42405.090300925927</v>
      </c>
      <c r="T3422" s="10">
        <f t="shared" si="214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5"/>
        <v>42037.791238425925</v>
      </c>
      <c r="T3423" s="10">
        <f t="shared" si="214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5"/>
        <v>42323.562222222223</v>
      </c>
      <c r="T3424" s="10">
        <f t="shared" si="214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5"/>
        <v>42088.911354166667</v>
      </c>
      <c r="T3425" s="10">
        <f t="shared" si="214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5"/>
        <v>42018.676898148144</v>
      </c>
      <c r="T3426" s="10">
        <f t="shared" si="214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5"/>
        <v>41884.617314814815</v>
      </c>
      <c r="T3427" s="10">
        <f t="shared" si="214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5"/>
        <v>41884.056747685187</v>
      </c>
      <c r="T3428" s="10">
        <f t="shared" si="214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5"/>
        <v>41792.645277777774</v>
      </c>
      <c r="T3429" s="10">
        <f t="shared" si="214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5"/>
        <v>42038.720451388886</v>
      </c>
      <c r="T3430" s="10">
        <f t="shared" si="214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5"/>
        <v>42662.021539351852</v>
      </c>
      <c r="T3431" s="10">
        <f t="shared" si="214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5"/>
        <v>41820.945613425924</v>
      </c>
      <c r="T3432" s="10">
        <f t="shared" si="214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5"/>
        <v>41839.730937500004</v>
      </c>
      <c r="T3433" s="10">
        <f t="shared" si="214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5"/>
        <v>42380.581180555557</v>
      </c>
      <c r="T3434" s="10">
        <f t="shared" si="214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5"/>
        <v>41776.063136574077</v>
      </c>
      <c r="T3435" s="10">
        <f t="shared" si="214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5"/>
        <v>41800.380428240744</v>
      </c>
      <c r="T3436" s="10">
        <f t="shared" si="214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5"/>
        <v>42572.61681712963</v>
      </c>
      <c r="T3437" s="10">
        <f t="shared" si="214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5"/>
        <v>41851.541585648149</v>
      </c>
      <c r="T3438" s="10">
        <f t="shared" si="214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5"/>
        <v>42205.710879629631</v>
      </c>
      <c r="T3439" s="10">
        <f t="shared" si="214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5"/>
        <v>42100.927858796291</v>
      </c>
      <c r="T3440" s="10">
        <f t="shared" si="214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5"/>
        <v>42374.911226851851</v>
      </c>
      <c r="T3441" s="10">
        <f t="shared" si="214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5"/>
        <v>41809.12300925926</v>
      </c>
      <c r="T3442" s="10">
        <f t="shared" si="214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5"/>
        <v>42294.429641203707</v>
      </c>
      <c r="T3443" s="10">
        <f t="shared" si="214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5"/>
        <v>42124.841111111105</v>
      </c>
      <c r="T3444" s="10">
        <f t="shared" si="214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5"/>
        <v>41861.524837962963</v>
      </c>
      <c r="T3445" s="10">
        <f t="shared" si="214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5"/>
        <v>42521.291504629626</v>
      </c>
      <c r="T3446" s="10">
        <f t="shared" si="214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5"/>
        <v>42272.530509259261</v>
      </c>
      <c r="T3447" s="10">
        <f t="shared" si="214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5"/>
        <v>42016.832465277781</v>
      </c>
      <c r="T3448" s="10">
        <f t="shared" si="214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5"/>
        <v>42402.889027777783</v>
      </c>
      <c r="T3449" s="10">
        <f t="shared" si="214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5"/>
        <v>41960.119085648148</v>
      </c>
      <c r="T3450" s="10">
        <f t="shared" si="214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5"/>
        <v>42532.052523148144</v>
      </c>
      <c r="T3451" s="10">
        <f t="shared" si="214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5"/>
        <v>42036.704525462963</v>
      </c>
      <c r="T3452" s="10">
        <f t="shared" si="214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5"/>
        <v>42088.723692129628</v>
      </c>
      <c r="T3453" s="10">
        <f t="shared" si="214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5"/>
        <v>41820.639189814814</v>
      </c>
      <c r="T3454" s="10">
        <f t="shared" si="214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5"/>
        <v>42535.97865740741</v>
      </c>
      <c r="T3455" s="10">
        <f t="shared" si="214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5"/>
        <v>41821.698599537034</v>
      </c>
      <c r="T3456" s="10">
        <f t="shared" si="214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5"/>
        <v>42626.7503125</v>
      </c>
      <c r="T3457" s="10">
        <f t="shared" si="214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5"/>
        <v>41821.205636574072</v>
      </c>
      <c r="T3458" s="10">
        <f t="shared" si="214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si="215"/>
        <v>42016.706678240742</v>
      </c>
      <c r="T3459" s="10">
        <f t="shared" ref="T3459:T3522" si="218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ref="S3460:S3523" si="219">(((J3460/60)/60)/24)+DATE(1970,1,1)</f>
        <v>42011.202581018515</v>
      </c>
      <c r="T3460" s="10">
        <f t="shared" si="218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9"/>
        <v>42480.479861111111</v>
      </c>
      <c r="T3461" s="10">
        <f t="shared" si="218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9"/>
        <v>41852.527222222219</v>
      </c>
      <c r="T3462" s="10">
        <f t="shared" si="218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9"/>
        <v>42643.632858796293</v>
      </c>
      <c r="T3463" s="10">
        <f t="shared" si="218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9"/>
        <v>42179.898472222223</v>
      </c>
      <c r="T3464" s="10">
        <f t="shared" si="218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9"/>
        <v>42612.918807870374</v>
      </c>
      <c r="T3465" s="10">
        <f t="shared" si="218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9"/>
        <v>42575.130057870367</v>
      </c>
      <c r="T3466" s="10">
        <f t="shared" si="218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9"/>
        <v>42200.625833333332</v>
      </c>
      <c r="T3467" s="10">
        <f t="shared" si="218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9"/>
        <v>42420.019097222219</v>
      </c>
      <c r="T3468" s="10">
        <f t="shared" si="218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9"/>
        <v>42053.671666666662</v>
      </c>
      <c r="T3469" s="10">
        <f t="shared" si="218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9"/>
        <v>42605.765381944439</v>
      </c>
      <c r="T3470" s="10">
        <f t="shared" si="218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9"/>
        <v>42458.641724537039</v>
      </c>
      <c r="T3471" s="10">
        <f t="shared" si="218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9"/>
        <v>42529.022013888884</v>
      </c>
      <c r="T3472" s="10">
        <f t="shared" si="218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9"/>
        <v>41841.820486111108</v>
      </c>
      <c r="T3473" s="10">
        <f t="shared" si="218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9"/>
        <v>41928.170497685183</v>
      </c>
      <c r="T3474" s="10">
        <f t="shared" si="218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9"/>
        <v>42062.834444444445</v>
      </c>
      <c r="T3475" s="10">
        <f t="shared" si="218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9"/>
        <v>42541.501516203702</v>
      </c>
      <c r="T3476" s="10">
        <f t="shared" si="218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9"/>
        <v>41918.880833333329</v>
      </c>
      <c r="T3477" s="10">
        <f t="shared" si="218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9"/>
        <v>41921.279976851853</v>
      </c>
      <c r="T3478" s="10">
        <f t="shared" si="218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9"/>
        <v>42128.736608796295</v>
      </c>
      <c r="T3479" s="10">
        <f t="shared" si="218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9"/>
        <v>42053.916921296302</v>
      </c>
      <c r="T3480" s="10">
        <f t="shared" si="218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9"/>
        <v>41781.855092592588</v>
      </c>
      <c r="T3481" s="10">
        <f t="shared" si="218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9"/>
        <v>42171.317442129628</v>
      </c>
      <c r="T3482" s="10">
        <f t="shared" si="218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9"/>
        <v>41989.24754629629</v>
      </c>
      <c r="T3483" s="10">
        <f t="shared" si="218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9"/>
        <v>41796.771597222221</v>
      </c>
      <c r="T3484" s="10">
        <f t="shared" si="218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9"/>
        <v>41793.668761574074</v>
      </c>
      <c r="T3485" s="10">
        <f t="shared" si="218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9"/>
        <v>42506.760405092587</v>
      </c>
      <c r="T3486" s="10">
        <f t="shared" si="218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9"/>
        <v>42372.693055555559</v>
      </c>
      <c r="T3487" s="10">
        <f t="shared" si="218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9"/>
        <v>42126.87501157407</v>
      </c>
      <c r="T3488" s="10">
        <f t="shared" si="218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9"/>
        <v>42149.940416666665</v>
      </c>
      <c r="T3489" s="10">
        <f t="shared" si="218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9"/>
        <v>42087.768055555556</v>
      </c>
      <c r="T3490" s="10">
        <f t="shared" si="218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9"/>
        <v>41753.635775462964</v>
      </c>
      <c r="T3491" s="10">
        <f t="shared" si="218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9"/>
        <v>42443.802361111113</v>
      </c>
      <c r="T3492" s="10">
        <f t="shared" si="218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9"/>
        <v>42121.249814814815</v>
      </c>
      <c r="T3493" s="10">
        <f t="shared" si="218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9"/>
        <v>42268.009224537032</v>
      </c>
      <c r="T3494" s="10">
        <f t="shared" si="218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9"/>
        <v>41848.866157407407</v>
      </c>
      <c r="T3495" s="10">
        <f t="shared" si="218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9"/>
        <v>42689.214988425927</v>
      </c>
      <c r="T3496" s="10">
        <f t="shared" si="218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9"/>
        <v>41915.762835648151</v>
      </c>
      <c r="T3497" s="10">
        <f t="shared" si="218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9"/>
        <v>42584.846828703703</v>
      </c>
      <c r="T3498" s="10">
        <f t="shared" si="218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9"/>
        <v>42511.741944444439</v>
      </c>
      <c r="T3499" s="10">
        <f t="shared" si="218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9"/>
        <v>42459.15861111111</v>
      </c>
      <c r="T3500" s="10">
        <f t="shared" si="218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9"/>
        <v>42132.036168981482</v>
      </c>
      <c r="T3501" s="10">
        <f t="shared" si="218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9"/>
        <v>42419.91942129629</v>
      </c>
      <c r="T3502" s="10">
        <f t="shared" si="218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9"/>
        <v>42233.763831018514</v>
      </c>
      <c r="T3503" s="10">
        <f t="shared" si="218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9"/>
        <v>42430.839398148149</v>
      </c>
      <c r="T3504" s="10">
        <f t="shared" si="218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9"/>
        <v>42545.478333333333</v>
      </c>
      <c r="T3505" s="10">
        <f t="shared" si="218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9"/>
        <v>42297.748738425929</v>
      </c>
      <c r="T3506" s="10">
        <f t="shared" si="218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9"/>
        <v>41760.935706018521</v>
      </c>
      <c r="T3507" s="10">
        <f t="shared" si="218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9"/>
        <v>41829.734259259261</v>
      </c>
      <c r="T3508" s="10">
        <f t="shared" si="218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9"/>
        <v>42491.92288194444</v>
      </c>
      <c r="T3509" s="10">
        <f t="shared" si="218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9"/>
        <v>42477.729780092588</v>
      </c>
      <c r="T3510" s="10">
        <f t="shared" si="218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9"/>
        <v>41950.859560185185</v>
      </c>
      <c r="T3511" s="10">
        <f t="shared" si="218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9"/>
        <v>41802.62090277778</v>
      </c>
      <c r="T3512" s="10">
        <f t="shared" si="218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9"/>
        <v>41927.873784722222</v>
      </c>
      <c r="T3513" s="10">
        <f t="shared" si="218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9"/>
        <v>42057.536944444444</v>
      </c>
      <c r="T3514" s="10">
        <f t="shared" si="218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9"/>
        <v>41781.096203703702</v>
      </c>
      <c r="T3515" s="10">
        <f t="shared" si="218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9"/>
        <v>42020.846666666665</v>
      </c>
      <c r="T3516" s="10">
        <f t="shared" si="218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9"/>
        <v>42125.772812499999</v>
      </c>
      <c r="T3517" s="10">
        <f t="shared" si="218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9"/>
        <v>41856.010069444441</v>
      </c>
      <c r="T3518" s="10">
        <f t="shared" si="218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9"/>
        <v>41794.817523148151</v>
      </c>
      <c r="T3519" s="10">
        <f t="shared" si="218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9"/>
        <v>41893.783553240741</v>
      </c>
      <c r="T3520" s="10">
        <f t="shared" si="218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9"/>
        <v>42037.598958333328</v>
      </c>
      <c r="T3521" s="10">
        <f t="shared" si="218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9"/>
        <v>42227.824212962965</v>
      </c>
      <c r="T3522" s="10">
        <f t="shared" si="218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si="219"/>
        <v>41881.361342592594</v>
      </c>
      <c r="T3523" s="10">
        <f t="shared" ref="T3523:T3586" si="222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ref="S3524:S3587" si="223">(((J3524/60)/60)/24)+DATE(1970,1,1)</f>
        <v>42234.789884259255</v>
      </c>
      <c r="T3524" s="10">
        <f t="shared" si="222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3"/>
        <v>42581.397546296299</v>
      </c>
      <c r="T3525" s="10">
        <f t="shared" si="222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3"/>
        <v>41880.76357638889</v>
      </c>
      <c r="T3526" s="10">
        <f t="shared" si="222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3"/>
        <v>42214.6956712963</v>
      </c>
      <c r="T3527" s="10">
        <f t="shared" si="222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3"/>
        <v>42460.335312499999</v>
      </c>
      <c r="T3528" s="10">
        <f t="shared" si="222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3"/>
        <v>42167.023206018523</v>
      </c>
      <c r="T3529" s="10">
        <f t="shared" si="222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3"/>
        <v>42733.50136574074</v>
      </c>
      <c r="T3530" s="10">
        <f t="shared" si="222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3"/>
        <v>42177.761782407411</v>
      </c>
      <c r="T3531" s="10">
        <f t="shared" si="222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3"/>
        <v>42442.623344907406</v>
      </c>
      <c r="T3532" s="10">
        <f t="shared" si="222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3"/>
        <v>42521.654328703706</v>
      </c>
      <c r="T3533" s="10">
        <f t="shared" si="222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3"/>
        <v>41884.599849537037</v>
      </c>
      <c r="T3534" s="10">
        <f t="shared" si="222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3"/>
        <v>42289.761192129634</v>
      </c>
      <c r="T3535" s="10">
        <f t="shared" si="222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3"/>
        <v>42243.6252662037</v>
      </c>
      <c r="T3536" s="10">
        <f t="shared" si="222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3"/>
        <v>42248.640162037031</v>
      </c>
      <c r="T3537" s="10">
        <f t="shared" si="222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3"/>
        <v>42328.727141203708</v>
      </c>
      <c r="T3538" s="10">
        <f t="shared" si="222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3"/>
        <v>41923.354351851849</v>
      </c>
      <c r="T3539" s="10">
        <f t="shared" si="222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3"/>
        <v>42571.420601851853</v>
      </c>
      <c r="T3540" s="10">
        <f t="shared" si="222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3"/>
        <v>42600.756041666667</v>
      </c>
      <c r="T3541" s="10">
        <f t="shared" si="222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3"/>
        <v>42517.003368055557</v>
      </c>
      <c r="T3542" s="10">
        <f t="shared" si="222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3"/>
        <v>42222.730034722219</v>
      </c>
      <c r="T3543" s="10">
        <f t="shared" si="222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3"/>
        <v>41829.599791666667</v>
      </c>
      <c r="T3544" s="10">
        <f t="shared" si="222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3"/>
        <v>42150.755312499998</v>
      </c>
      <c r="T3545" s="10">
        <f t="shared" si="222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3"/>
        <v>42040.831678240742</v>
      </c>
      <c r="T3546" s="10">
        <f t="shared" si="222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3"/>
        <v>42075.807395833333</v>
      </c>
      <c r="T3547" s="10">
        <f t="shared" si="222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3"/>
        <v>42073.660694444443</v>
      </c>
      <c r="T3548" s="10">
        <f t="shared" si="222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3"/>
        <v>42480.078715277778</v>
      </c>
      <c r="T3549" s="10">
        <f t="shared" si="222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3"/>
        <v>42411.942291666666</v>
      </c>
      <c r="T3550" s="10">
        <f t="shared" si="222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3"/>
        <v>42223.394363425927</v>
      </c>
      <c r="T3551" s="10">
        <f t="shared" si="222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3"/>
        <v>42462.893495370372</v>
      </c>
      <c r="T3552" s="10">
        <f t="shared" si="222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3"/>
        <v>41753.515856481477</v>
      </c>
      <c r="T3553" s="10">
        <f t="shared" si="222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3"/>
        <v>41788.587083333332</v>
      </c>
      <c r="T3554" s="10">
        <f t="shared" si="222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3"/>
        <v>42196.028703703705</v>
      </c>
      <c r="T3555" s="10">
        <f t="shared" si="222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3"/>
        <v>42016.050451388888</v>
      </c>
      <c r="T3556" s="10">
        <f t="shared" si="222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3"/>
        <v>42661.442060185189</v>
      </c>
      <c r="T3557" s="10">
        <f t="shared" si="222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3"/>
        <v>41808.649583333332</v>
      </c>
      <c r="T3558" s="10">
        <f t="shared" si="222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3"/>
        <v>41730.276747685188</v>
      </c>
      <c r="T3559" s="10">
        <f t="shared" si="222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3"/>
        <v>42139.816840277781</v>
      </c>
      <c r="T3560" s="10">
        <f t="shared" si="222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3"/>
        <v>42194.096157407403</v>
      </c>
      <c r="T3561" s="10">
        <f t="shared" si="222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3"/>
        <v>42115.889652777783</v>
      </c>
      <c r="T3562" s="10">
        <f t="shared" si="222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3"/>
        <v>42203.680300925931</v>
      </c>
      <c r="T3563" s="10">
        <f t="shared" si="222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3"/>
        <v>42433.761886574073</v>
      </c>
      <c r="T3564" s="10">
        <f t="shared" si="222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3"/>
        <v>42555.671944444446</v>
      </c>
      <c r="T3565" s="10">
        <f t="shared" si="222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3"/>
        <v>42236.623252314821</v>
      </c>
      <c r="T3566" s="10">
        <f t="shared" si="222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3"/>
        <v>41974.743148148147</v>
      </c>
      <c r="T3567" s="10">
        <f t="shared" si="222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3"/>
        <v>41997.507905092592</v>
      </c>
      <c r="T3568" s="10">
        <f t="shared" si="222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3"/>
        <v>42135.810694444444</v>
      </c>
      <c r="T3569" s="10">
        <f t="shared" si="222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3"/>
        <v>41869.740671296298</v>
      </c>
      <c r="T3570" s="10">
        <f t="shared" si="222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3"/>
        <v>41982.688611111109</v>
      </c>
      <c r="T3571" s="10">
        <f t="shared" si="222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3"/>
        <v>41976.331979166673</v>
      </c>
      <c r="T3572" s="10">
        <f t="shared" si="222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3"/>
        <v>41912.858946759261</v>
      </c>
      <c r="T3573" s="10">
        <f t="shared" si="222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3"/>
        <v>42146.570393518516</v>
      </c>
      <c r="T3574" s="10">
        <f t="shared" si="222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3"/>
        <v>41921.375532407408</v>
      </c>
      <c r="T3575" s="10">
        <f t="shared" si="222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3"/>
        <v>41926.942685185182</v>
      </c>
      <c r="T3576" s="10">
        <f t="shared" si="222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3"/>
        <v>42561.783877314811</v>
      </c>
      <c r="T3577" s="10">
        <f t="shared" si="222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3"/>
        <v>42649.54923611111</v>
      </c>
      <c r="T3578" s="10">
        <f t="shared" si="222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3"/>
        <v>42093.786840277782</v>
      </c>
      <c r="T3579" s="10">
        <f t="shared" si="222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3"/>
        <v>42460.733530092592</v>
      </c>
      <c r="T3580" s="10">
        <f t="shared" si="222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3"/>
        <v>42430.762222222227</v>
      </c>
      <c r="T3581" s="10">
        <f t="shared" si="222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3"/>
        <v>42026.176180555558</v>
      </c>
      <c r="T3582" s="10">
        <f t="shared" si="222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3"/>
        <v>41836.471180555556</v>
      </c>
      <c r="T3583" s="10">
        <f t="shared" si="222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3"/>
        <v>42451.095856481479</v>
      </c>
      <c r="T3584" s="10">
        <f t="shared" si="222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3"/>
        <v>42418.425983796296</v>
      </c>
      <c r="T3585" s="10">
        <f t="shared" si="222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3"/>
        <v>42168.316481481481</v>
      </c>
      <c r="T3586" s="10">
        <f t="shared" si="222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si="223"/>
        <v>41964.716319444444</v>
      </c>
      <c r="T3587" s="10">
        <f t="shared" ref="T3587:T3650" si="226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ref="S3588:S3651" si="227">(((J3588/60)/60)/24)+DATE(1970,1,1)</f>
        <v>42576.697569444441</v>
      </c>
      <c r="T3588" s="10">
        <f t="shared" si="226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7"/>
        <v>42503.539976851855</v>
      </c>
      <c r="T3589" s="10">
        <f t="shared" si="226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7"/>
        <v>42101.828819444447</v>
      </c>
      <c r="T3590" s="10">
        <f t="shared" si="226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7"/>
        <v>42125.647534722222</v>
      </c>
      <c r="T3591" s="10">
        <f t="shared" si="226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7"/>
        <v>41902.333726851852</v>
      </c>
      <c r="T3592" s="10">
        <f t="shared" si="226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7"/>
        <v>42003.948425925926</v>
      </c>
      <c r="T3593" s="10">
        <f t="shared" si="226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7"/>
        <v>41988.829942129625</v>
      </c>
      <c r="T3594" s="10">
        <f t="shared" si="226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7"/>
        <v>41974.898599537039</v>
      </c>
      <c r="T3595" s="10">
        <f t="shared" si="226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7"/>
        <v>42592.066921296297</v>
      </c>
      <c r="T3596" s="10">
        <f t="shared" si="226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7"/>
        <v>42050.008368055554</v>
      </c>
      <c r="T3597" s="10">
        <f t="shared" si="226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7"/>
        <v>41856.715069444443</v>
      </c>
      <c r="T3598" s="10">
        <f t="shared" si="226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7"/>
        <v>42417.585532407407</v>
      </c>
      <c r="T3599" s="10">
        <f t="shared" si="226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7"/>
        <v>41866.79886574074</v>
      </c>
      <c r="T3600" s="10">
        <f t="shared" si="226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7"/>
        <v>42220.79487268519</v>
      </c>
      <c r="T3601" s="10">
        <f t="shared" si="226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7"/>
        <v>42628.849120370374</v>
      </c>
      <c r="T3602" s="10">
        <f t="shared" si="226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7"/>
        <v>41990.99863425926</v>
      </c>
      <c r="T3603" s="10">
        <f t="shared" si="226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7"/>
        <v>42447.894432870366</v>
      </c>
      <c r="T3604" s="10">
        <f t="shared" si="226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7"/>
        <v>42283.864351851851</v>
      </c>
      <c r="T3605" s="10">
        <f t="shared" si="226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7"/>
        <v>42483.015694444446</v>
      </c>
      <c r="T3606" s="10">
        <f t="shared" si="226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7"/>
        <v>42383.793124999997</v>
      </c>
      <c r="T3607" s="10">
        <f t="shared" si="226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7"/>
        <v>42566.604826388888</v>
      </c>
      <c r="T3608" s="10">
        <f t="shared" si="226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7"/>
        <v>42338.963912037041</v>
      </c>
      <c r="T3609" s="10">
        <f t="shared" si="226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7"/>
        <v>42506.709375000006</v>
      </c>
      <c r="T3610" s="10">
        <f t="shared" si="226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7"/>
        <v>42429.991724537031</v>
      </c>
      <c r="T3611" s="10">
        <f t="shared" si="226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7"/>
        <v>42203.432129629626</v>
      </c>
      <c r="T3612" s="10">
        <f t="shared" si="226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7"/>
        <v>42072.370381944449</v>
      </c>
      <c r="T3613" s="10">
        <f t="shared" si="226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7"/>
        <v>41789.726979166669</v>
      </c>
      <c r="T3614" s="10">
        <f t="shared" si="226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7"/>
        <v>41788.58997685185</v>
      </c>
      <c r="T3615" s="10">
        <f t="shared" si="226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7"/>
        <v>42144.041851851856</v>
      </c>
      <c r="T3616" s="10">
        <f t="shared" si="226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7"/>
        <v>42318.593703703707</v>
      </c>
      <c r="T3617" s="10">
        <f t="shared" si="226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7"/>
        <v>42052.949814814812</v>
      </c>
      <c r="T3618" s="10">
        <f t="shared" si="226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7"/>
        <v>42779.610289351855</v>
      </c>
      <c r="T3619" s="10">
        <f t="shared" si="226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7"/>
        <v>42128.627893518518</v>
      </c>
      <c r="T3620" s="10">
        <f t="shared" si="226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7"/>
        <v>42661.132245370376</v>
      </c>
      <c r="T3621" s="10">
        <f t="shared" si="226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7"/>
        <v>42037.938206018516</v>
      </c>
      <c r="T3622" s="10">
        <f t="shared" si="226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7"/>
        <v>42619.935694444444</v>
      </c>
      <c r="T3623" s="10">
        <f t="shared" si="226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7"/>
        <v>41877.221886574072</v>
      </c>
      <c r="T3624" s="10">
        <f t="shared" si="226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7"/>
        <v>41828.736921296295</v>
      </c>
      <c r="T3625" s="10">
        <f t="shared" si="226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7"/>
        <v>42545.774189814809</v>
      </c>
      <c r="T3626" s="10">
        <f t="shared" si="226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7"/>
        <v>42157.652511574073</v>
      </c>
      <c r="T3627" s="10">
        <f t="shared" si="226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7"/>
        <v>41846.667326388888</v>
      </c>
      <c r="T3628" s="10">
        <f t="shared" si="226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7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7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7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7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7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7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7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7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7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7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7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7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7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7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7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7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7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7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7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7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7"/>
        <v>42598.749155092592</v>
      </c>
      <c r="T3649" s="10">
        <f t="shared" si="226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7"/>
        <v>41887.292187500003</v>
      </c>
      <c r="T3650" s="10">
        <f t="shared" si="226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si="227"/>
        <v>41780.712893518517</v>
      </c>
      <c r="T3651" s="10">
        <f t="shared" ref="T3651:T3714" si="230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ref="S3652:S3715" si="231">(((J3652/60)/60)/24)+DATE(1970,1,1)</f>
        <v>42381.478981481487</v>
      </c>
      <c r="T3652" s="10">
        <f t="shared" si="230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1"/>
        <v>41828.646319444444</v>
      </c>
      <c r="T3653" s="10">
        <f t="shared" si="230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1"/>
        <v>42596.644699074073</v>
      </c>
      <c r="T3654" s="10">
        <f t="shared" si="230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1"/>
        <v>42191.363506944443</v>
      </c>
      <c r="T3655" s="10">
        <f t="shared" si="230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1"/>
        <v>42440.416504629626</v>
      </c>
      <c r="T3656" s="10">
        <f t="shared" si="230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1"/>
        <v>42173.803217592591</v>
      </c>
      <c r="T3657" s="10">
        <f t="shared" si="230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1"/>
        <v>42737.910138888896</v>
      </c>
      <c r="T3658" s="10">
        <f t="shared" si="230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1"/>
        <v>42499.629849537043</v>
      </c>
      <c r="T3659" s="10">
        <f t="shared" si="230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1"/>
        <v>41775.858564814815</v>
      </c>
      <c r="T3660" s="10">
        <f t="shared" si="230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1"/>
        <v>42055.277199074073</v>
      </c>
      <c r="T3661" s="10">
        <f t="shared" si="230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1"/>
        <v>41971.881076388891</v>
      </c>
      <c r="T3662" s="10">
        <f t="shared" si="230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1"/>
        <v>42447.896666666667</v>
      </c>
      <c r="T3663" s="10">
        <f t="shared" si="230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1"/>
        <v>42064.220069444447</v>
      </c>
      <c r="T3664" s="10">
        <f t="shared" si="230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1"/>
        <v>42665.451736111107</v>
      </c>
      <c r="T3665" s="10">
        <f t="shared" si="230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1"/>
        <v>42523.248715277776</v>
      </c>
      <c r="T3666" s="10">
        <f t="shared" si="230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1"/>
        <v>42294.808124999996</v>
      </c>
      <c r="T3667" s="10">
        <f t="shared" si="230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1"/>
        <v>41822.90488425926</v>
      </c>
      <c r="T3668" s="10">
        <f t="shared" si="230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1"/>
        <v>42173.970127314817</v>
      </c>
      <c r="T3669" s="10">
        <f t="shared" si="230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1"/>
        <v>42185.556157407409</v>
      </c>
      <c r="T3670" s="10">
        <f t="shared" si="230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1"/>
        <v>42136.675196759257</v>
      </c>
      <c r="T3671" s="10">
        <f t="shared" si="230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1"/>
        <v>42142.514016203699</v>
      </c>
      <c r="T3672" s="10">
        <f t="shared" si="230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1"/>
        <v>41820.62809027778</v>
      </c>
      <c r="T3673" s="10">
        <f t="shared" si="230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1"/>
        <v>41878.946574074071</v>
      </c>
      <c r="T3674" s="10">
        <f t="shared" si="230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1"/>
        <v>41914.295104166667</v>
      </c>
      <c r="T3675" s="10">
        <f t="shared" si="230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1"/>
        <v>42556.873020833329</v>
      </c>
      <c r="T3676" s="10">
        <f t="shared" si="230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1"/>
        <v>42493.597013888888</v>
      </c>
      <c r="T3677" s="10">
        <f t="shared" si="230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1"/>
        <v>41876.815787037034</v>
      </c>
      <c r="T3678" s="10">
        <f t="shared" si="230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1"/>
        <v>41802.574282407404</v>
      </c>
      <c r="T3679" s="10">
        <f t="shared" si="230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1"/>
        <v>42120.531226851846</v>
      </c>
      <c r="T3680" s="10">
        <f t="shared" si="230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1"/>
        <v>41786.761354166665</v>
      </c>
      <c r="T3681" s="10">
        <f t="shared" si="230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1"/>
        <v>42627.454097222217</v>
      </c>
      <c r="T3682" s="10">
        <f t="shared" si="230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1"/>
        <v>42374.651504629626</v>
      </c>
      <c r="T3683" s="10">
        <f t="shared" si="230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1"/>
        <v>41772.685393518521</v>
      </c>
      <c r="T3684" s="10">
        <f t="shared" si="230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1"/>
        <v>42633.116851851853</v>
      </c>
      <c r="T3685" s="10">
        <f t="shared" si="230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1"/>
        <v>42219.180393518516</v>
      </c>
      <c r="T3686" s="10">
        <f t="shared" si="230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1"/>
        <v>41753.593275462961</v>
      </c>
      <c r="T3687" s="10">
        <f t="shared" si="230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1"/>
        <v>42230.662731481483</v>
      </c>
      <c r="T3688" s="10">
        <f t="shared" si="230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1"/>
        <v>41787.218229166669</v>
      </c>
      <c r="T3689" s="10">
        <f t="shared" si="230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1"/>
        <v>41829.787083333329</v>
      </c>
      <c r="T3690" s="10">
        <f t="shared" si="230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1"/>
        <v>42147.826840277776</v>
      </c>
      <c r="T3691" s="10">
        <f t="shared" si="230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1"/>
        <v>41940.598182870373</v>
      </c>
      <c r="T3692" s="10">
        <f t="shared" si="230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1"/>
        <v>42020.700567129628</v>
      </c>
      <c r="T3693" s="10">
        <f t="shared" si="230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1"/>
        <v>41891.96503472222</v>
      </c>
      <c r="T3694" s="10">
        <f t="shared" si="230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1"/>
        <v>42309.191307870366</v>
      </c>
      <c r="T3695" s="10">
        <f t="shared" si="230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1"/>
        <v>42490.133877314816</v>
      </c>
      <c r="T3696" s="10">
        <f t="shared" si="230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1"/>
        <v>41995.870486111111</v>
      </c>
      <c r="T3697" s="10">
        <f t="shared" si="230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1"/>
        <v>41988.617083333331</v>
      </c>
      <c r="T3698" s="10">
        <f t="shared" si="230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1"/>
        <v>42479.465833333335</v>
      </c>
      <c r="T3699" s="10">
        <f t="shared" si="230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1"/>
        <v>42401.806562500002</v>
      </c>
      <c r="T3700" s="10">
        <f t="shared" si="230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1"/>
        <v>41897.602037037039</v>
      </c>
      <c r="T3701" s="10">
        <f t="shared" si="230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1"/>
        <v>41882.585648148146</v>
      </c>
      <c r="T3702" s="10">
        <f t="shared" si="230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1"/>
        <v>42129.541585648149</v>
      </c>
      <c r="T3703" s="10">
        <f t="shared" si="230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1"/>
        <v>42524.53800925926</v>
      </c>
      <c r="T3704" s="10">
        <f t="shared" si="230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1"/>
        <v>42556.504490740743</v>
      </c>
      <c r="T3705" s="10">
        <f t="shared" si="230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1"/>
        <v>42461.689745370371</v>
      </c>
      <c r="T3706" s="10">
        <f t="shared" si="230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1"/>
        <v>41792.542986111112</v>
      </c>
      <c r="T3707" s="10">
        <f t="shared" si="230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1"/>
        <v>41879.913761574076</v>
      </c>
      <c r="T3708" s="10">
        <f t="shared" si="230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1"/>
        <v>42552.048356481479</v>
      </c>
      <c r="T3709" s="10">
        <f t="shared" si="230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1"/>
        <v>41810.142199074071</v>
      </c>
      <c r="T3710" s="10">
        <f t="shared" si="230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1"/>
        <v>41785.707708333335</v>
      </c>
      <c r="T3711" s="10">
        <f t="shared" si="230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1"/>
        <v>42072.576249999998</v>
      </c>
      <c r="T3712" s="10">
        <f t="shared" si="230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1"/>
        <v>41779.724224537036</v>
      </c>
      <c r="T3713" s="10">
        <f t="shared" si="230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1"/>
        <v>42134.172071759262</v>
      </c>
      <c r="T3714" s="10">
        <f t="shared" si="230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si="231"/>
        <v>42505.738032407404</v>
      </c>
      <c r="T3715" s="10">
        <f t="shared" ref="T3715:T3778" si="23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ref="S3716:S3779" si="235">(((J3716/60)/60)/24)+DATE(1970,1,1)</f>
        <v>42118.556331018524</v>
      </c>
      <c r="T3716" s="10">
        <f t="shared" si="23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5"/>
        <v>42036.995590277773</v>
      </c>
      <c r="T3717" s="10">
        <f t="shared" si="23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5"/>
        <v>42360.887835648144</v>
      </c>
      <c r="T3718" s="10">
        <f t="shared" si="23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5"/>
        <v>42102.866307870368</v>
      </c>
      <c r="T3719" s="10">
        <f t="shared" si="23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5"/>
        <v>42032.716145833328</v>
      </c>
      <c r="T3720" s="10">
        <f t="shared" si="23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5"/>
        <v>42147.729930555557</v>
      </c>
      <c r="T3721" s="10">
        <f t="shared" si="23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5"/>
        <v>42165.993125000001</v>
      </c>
      <c r="T3722" s="10">
        <f t="shared" si="23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5"/>
        <v>41927.936157407406</v>
      </c>
      <c r="T3723" s="10">
        <f t="shared" si="23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5"/>
        <v>42381.671840277777</v>
      </c>
      <c r="T3724" s="10">
        <f t="shared" si="23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5"/>
        <v>41943.753032407411</v>
      </c>
      <c r="T3725" s="10">
        <f t="shared" si="23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5"/>
        <v>42465.491435185191</v>
      </c>
      <c r="T3726" s="10">
        <f t="shared" si="23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5"/>
        <v>42401.945219907408</v>
      </c>
      <c r="T3727" s="10">
        <f t="shared" si="23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5"/>
        <v>42462.140868055561</v>
      </c>
      <c r="T3728" s="10">
        <f t="shared" si="23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5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5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5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5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5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5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5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5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5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5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5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5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5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5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5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5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5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5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5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5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5"/>
        <v>42164.299722222218</v>
      </c>
      <c r="T3749" s="10">
        <f t="shared" si="23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5"/>
        <v>42395.706435185188</v>
      </c>
      <c r="T3750" s="10">
        <f t="shared" si="23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5"/>
        <v>42458.127175925925</v>
      </c>
      <c r="T3751" s="10">
        <f t="shared" si="23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5"/>
        <v>42016.981574074074</v>
      </c>
      <c r="T3752" s="10">
        <f t="shared" si="23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5"/>
        <v>42403.035567129627</v>
      </c>
      <c r="T3753" s="10">
        <f t="shared" si="234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5"/>
        <v>42619.802488425921</v>
      </c>
      <c r="T3754" s="10">
        <f t="shared" si="23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5"/>
        <v>42128.824074074073</v>
      </c>
      <c r="T3755" s="10">
        <f t="shared" si="23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5"/>
        <v>41808.881215277775</v>
      </c>
      <c r="T3756" s="10">
        <f t="shared" si="234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5"/>
        <v>42445.866979166662</v>
      </c>
      <c r="T3757" s="10">
        <f t="shared" si="23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5"/>
        <v>41771.814791666664</v>
      </c>
      <c r="T3758" s="10">
        <f t="shared" si="23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5"/>
        <v>41954.850868055553</v>
      </c>
      <c r="T3759" s="10">
        <f t="shared" si="23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5"/>
        <v>41747.471504629626</v>
      </c>
      <c r="T3760" s="10">
        <f t="shared" si="23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5"/>
        <v>42182.108252314814</v>
      </c>
      <c r="T3761" s="10">
        <f t="shared" si="23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5"/>
        <v>41739.525300925925</v>
      </c>
      <c r="T3762" s="10">
        <f t="shared" si="234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5"/>
        <v>42173.466863425929</v>
      </c>
      <c r="T3763" s="10">
        <f t="shared" si="234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5"/>
        <v>42193.813530092593</v>
      </c>
      <c r="T3764" s="10">
        <f t="shared" si="23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5"/>
        <v>42065.750300925924</v>
      </c>
      <c r="T3765" s="10">
        <f t="shared" si="23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5"/>
        <v>42499.842962962968</v>
      </c>
      <c r="T3766" s="10">
        <f t="shared" si="23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5"/>
        <v>41820.776412037041</v>
      </c>
      <c r="T3767" s="10">
        <f t="shared" si="23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5"/>
        <v>41788.167187500003</v>
      </c>
      <c r="T3768" s="10">
        <f t="shared" si="23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5"/>
        <v>42050.019641203704</v>
      </c>
      <c r="T3769" s="10">
        <f t="shared" si="23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5"/>
        <v>41772.727893518517</v>
      </c>
      <c r="T3770" s="10">
        <f t="shared" si="23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5"/>
        <v>42445.598136574074</v>
      </c>
      <c r="T3771" s="10">
        <f t="shared" si="234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5"/>
        <v>42138.930671296301</v>
      </c>
      <c r="T3772" s="10">
        <f t="shared" si="23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5"/>
        <v>42493.857083333336</v>
      </c>
      <c r="T3773" s="10">
        <f t="shared" si="23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5"/>
        <v>42682.616967592592</v>
      </c>
      <c r="T3774" s="10">
        <f t="shared" si="23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5"/>
        <v>42656.005173611105</v>
      </c>
      <c r="T3775" s="10">
        <f t="shared" si="23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5"/>
        <v>42087.792303240742</v>
      </c>
      <c r="T3776" s="10">
        <f t="shared" si="23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5"/>
        <v>42075.942627314813</v>
      </c>
      <c r="T3777" s="10">
        <f t="shared" si="23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5"/>
        <v>41814.367800925924</v>
      </c>
      <c r="T3778" s="10">
        <f t="shared" si="23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si="235"/>
        <v>41887.111354166671</v>
      </c>
      <c r="T3779" s="10">
        <f t="shared" ref="T3779:T3842" si="238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ref="S3780:S3843" si="239">(((J3780/60)/60)/24)+DATE(1970,1,1)</f>
        <v>41989.819212962961</v>
      </c>
      <c r="T3780" s="10">
        <f t="shared" si="238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9"/>
        <v>42425.735416666663</v>
      </c>
      <c r="T3781" s="10">
        <f t="shared" si="238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9"/>
        <v>42166.219733796301</v>
      </c>
      <c r="T3782" s="10">
        <f t="shared" si="238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9"/>
        <v>41865.882928240739</v>
      </c>
      <c r="T3783" s="10">
        <f t="shared" si="238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9"/>
        <v>42546.862233796302</v>
      </c>
      <c r="T3784" s="10">
        <f t="shared" si="238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9"/>
        <v>42420.140277777777</v>
      </c>
      <c r="T3785" s="10">
        <f t="shared" si="238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9"/>
        <v>42531.980694444443</v>
      </c>
      <c r="T3786" s="10">
        <f t="shared" si="238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9"/>
        <v>42548.63853009259</v>
      </c>
      <c r="T3787" s="10">
        <f t="shared" si="238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9"/>
        <v>42487.037905092591</v>
      </c>
      <c r="T3788" s="10">
        <f t="shared" si="238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9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9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9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9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9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9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9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9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9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9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9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9"/>
        <v>41831.722777777781</v>
      </c>
      <c r="T3800" s="10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9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9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9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9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9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9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9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9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9"/>
        <v>42090.909016203703</v>
      </c>
      <c r="T3809" s="10">
        <f t="shared" si="238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9"/>
        <v>42059.453923611116</v>
      </c>
      <c r="T3810" s="10">
        <f t="shared" si="238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9"/>
        <v>41800.526701388888</v>
      </c>
      <c r="T3811" s="10">
        <f t="shared" si="238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9"/>
        <v>42054.849050925928</v>
      </c>
      <c r="T3812" s="10">
        <f t="shared" si="238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9"/>
        <v>42487.62700231481</v>
      </c>
      <c r="T3813" s="10">
        <f t="shared" si="238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9"/>
        <v>42109.751250000001</v>
      </c>
      <c r="T3814" s="10">
        <f t="shared" si="238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9"/>
        <v>42497.275706018518</v>
      </c>
      <c r="T3815" s="10">
        <f t="shared" si="238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9"/>
        <v>42058.904074074075</v>
      </c>
      <c r="T3816" s="10">
        <f t="shared" si="238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9"/>
        <v>42207.259918981479</v>
      </c>
      <c r="T3817" s="10">
        <f t="shared" si="238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9"/>
        <v>41807.690081018518</v>
      </c>
      <c r="T3818" s="10">
        <f t="shared" si="238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9"/>
        <v>42284.69694444444</v>
      </c>
      <c r="T3819" s="10">
        <f t="shared" si="238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9"/>
        <v>42045.84238425926</v>
      </c>
      <c r="T3820" s="10">
        <f t="shared" si="238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9"/>
        <v>42184.209537037037</v>
      </c>
      <c r="T3821" s="10">
        <f t="shared" si="238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9"/>
        <v>42160.651817129634</v>
      </c>
      <c r="T3822" s="10">
        <f t="shared" si="238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9"/>
        <v>42341.180636574078</v>
      </c>
      <c r="T3823" s="10">
        <f t="shared" si="238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9"/>
        <v>42329.838159722218</v>
      </c>
      <c r="T3824" s="10">
        <f t="shared" si="238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9"/>
        <v>42170.910231481481</v>
      </c>
      <c r="T3825" s="10">
        <f t="shared" si="238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9"/>
        <v>42571.626192129625</v>
      </c>
      <c r="T3826" s="10">
        <f t="shared" si="238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9"/>
        <v>42151.069606481484</v>
      </c>
      <c r="T3827" s="10">
        <f t="shared" si="238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9"/>
        <v>42101.423541666663</v>
      </c>
      <c r="T3828" s="10">
        <f t="shared" si="238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9"/>
        <v>42034.928252314814</v>
      </c>
      <c r="T3829" s="10">
        <f t="shared" si="238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9"/>
        <v>41944.527627314819</v>
      </c>
      <c r="T3830" s="10">
        <f t="shared" si="238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9"/>
        <v>42593.865405092598</v>
      </c>
      <c r="T3831" s="10">
        <f t="shared" si="238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9"/>
        <v>42503.740868055553</v>
      </c>
      <c r="T3832" s="10">
        <f t="shared" si="238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9"/>
        <v>41927.848900462966</v>
      </c>
      <c r="T3833" s="10">
        <f t="shared" si="238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9"/>
        <v>42375.114988425921</v>
      </c>
      <c r="T3834" s="10">
        <f t="shared" si="238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9"/>
        <v>41963.872361111105</v>
      </c>
      <c r="T3835" s="10">
        <f t="shared" si="238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9"/>
        <v>42143.445219907408</v>
      </c>
      <c r="T3836" s="10">
        <f t="shared" si="238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9"/>
        <v>42460.94222222222</v>
      </c>
      <c r="T3837" s="10">
        <f t="shared" si="238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9"/>
        <v>42553.926527777774</v>
      </c>
      <c r="T3838" s="10">
        <f t="shared" si="238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9"/>
        <v>42152.765717592592</v>
      </c>
      <c r="T3839" s="10">
        <f t="shared" si="238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9"/>
        <v>42116.710752314815</v>
      </c>
      <c r="T3840" s="10">
        <f t="shared" si="238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9"/>
        <v>42155.142638888887</v>
      </c>
      <c r="T3841" s="10">
        <f t="shared" si="238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9"/>
        <v>42432.701724537037</v>
      </c>
      <c r="T3842" s="10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si="239"/>
        <v>41780.785729166666</v>
      </c>
      <c r="T3843" s="10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ref="S3844:S3907" si="243">(((J3844/60)/60)/24)+DATE(1970,1,1)</f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3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3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3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3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3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3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3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3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3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3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3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3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3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3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3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3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3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3"/>
        <v>41833.660995370366</v>
      </c>
      <c r="T3862" s="10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3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3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3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3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3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3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3"/>
        <v>42509.814108796301</v>
      </c>
      <c r="T3869" s="10">
        <f t="shared" si="242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3"/>
        <v>41865.659780092588</v>
      </c>
      <c r="T3870" s="10">
        <f t="shared" si="24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3"/>
        <v>42047.724444444444</v>
      </c>
      <c r="T3871" s="10">
        <f t="shared" si="24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3"/>
        <v>41793.17219907407</v>
      </c>
      <c r="T3872" s="10">
        <f t="shared" si="24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3"/>
        <v>42763.780671296292</v>
      </c>
      <c r="T3873" s="10">
        <f t="shared" si="24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3"/>
        <v>42180.145787037036</v>
      </c>
      <c r="T3874" s="10">
        <f t="shared" si="24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3"/>
        <v>42255.696006944447</v>
      </c>
      <c r="T3875" s="10">
        <f t="shared" si="24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3"/>
        <v>42007.016458333332</v>
      </c>
      <c r="T3876" s="10">
        <f t="shared" si="24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3"/>
        <v>42615.346817129626</v>
      </c>
      <c r="T3877" s="10">
        <f t="shared" si="242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3"/>
        <v>42372.624166666668</v>
      </c>
      <c r="T3878" s="10">
        <f t="shared" si="24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3"/>
        <v>42682.67768518519</v>
      </c>
      <c r="T3879" s="10">
        <f t="shared" si="24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3"/>
        <v>42154.818819444445</v>
      </c>
      <c r="T3880" s="10">
        <f t="shared" si="242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3"/>
        <v>41999.861064814817</v>
      </c>
      <c r="T3881" s="10">
        <f t="shared" si="242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3"/>
        <v>41815.815046296295</v>
      </c>
      <c r="T3882" s="10">
        <f t="shared" si="24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3"/>
        <v>42756.018506944441</v>
      </c>
      <c r="T3883" s="10">
        <f t="shared" si="24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3"/>
        <v>42373.983449074076</v>
      </c>
      <c r="T3884" s="10">
        <f t="shared" si="242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3"/>
        <v>41854.602650462963</v>
      </c>
      <c r="T3885" s="10">
        <f t="shared" si="24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3"/>
        <v>42065.791574074072</v>
      </c>
      <c r="T3886" s="10">
        <f t="shared" si="24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3"/>
        <v>42469.951284722221</v>
      </c>
      <c r="T3887" s="10">
        <f t="shared" si="24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3"/>
        <v>41954.228032407409</v>
      </c>
      <c r="T3888" s="10">
        <f t="shared" si="24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3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3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3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3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3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3"/>
        <v>41867.652280092596</v>
      </c>
      <c r="T3894" s="10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3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3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3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3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3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3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3"/>
        <v>41843.775011574071</v>
      </c>
      <c r="T3901" s="10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3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3"/>
        <v>42317.826377314821</v>
      </c>
      <c r="T3903" s="10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3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3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3"/>
        <v>42095.229166666672</v>
      </c>
      <c r="T3906" s="10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si="243"/>
        <v>42124.623877314814</v>
      </c>
      <c r="T3907" s="10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ref="S3908:S3971" si="247">(((J3908/60)/60)/24)+DATE(1970,1,1)</f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7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7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7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7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7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7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7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7"/>
        <v>42114.818935185183</v>
      </c>
      <c r="T3916" s="10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7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7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7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7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7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7"/>
        <v>42657.38726851852</v>
      </c>
      <c r="T3922" s="10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7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7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7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7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7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7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7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7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7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7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7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7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7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7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7"/>
        <v>42221.656782407401</v>
      </c>
      <c r="T3937" s="10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7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7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7"/>
        <v>42151.905717592599</v>
      </c>
      <c r="T3940" s="10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7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7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7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7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7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7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7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7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7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7"/>
        <v>41829.325497685182</v>
      </c>
      <c r="T3950" s="10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7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7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7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7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7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7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7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7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7"/>
        <v>42513.976319444439</v>
      </c>
      <c r="T3959" s="10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7"/>
        <v>41816.950370370374</v>
      </c>
      <c r="T3960" s="10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7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7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7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7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7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7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7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7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7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7"/>
        <v>42452.815659722226</v>
      </c>
      <c r="T3970" s="10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si="247"/>
        <v>42601.854699074072</v>
      </c>
      <c r="T3971" s="10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ref="S3972:S4035" si="251">(((J3972/60)/60)/24)+DATE(1970,1,1)</f>
        <v>42447.863553240735</v>
      </c>
      <c r="T3972" s="10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1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1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1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1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1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1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1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1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1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1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1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1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1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1"/>
        <v>41920.963472222218</v>
      </c>
      <c r="T3986" s="10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1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1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1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1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1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1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1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1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1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1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1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1"/>
        <v>41950.26694444444</v>
      </c>
      <c r="T3998" s="10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1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1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1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1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1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1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1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1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1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1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1"/>
        <v>41848.772928240738</v>
      </c>
      <c r="T4009" s="10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1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1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1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1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1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1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1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1"/>
        <v>42174.780821759254</v>
      </c>
      <c r="T4017" s="10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1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1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1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1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1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1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1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1"/>
        <v>42408.999571759254</v>
      </c>
      <c r="T4025" s="10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1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1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1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1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1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1"/>
        <v>42322.025115740747</v>
      </c>
      <c r="T4031" s="10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1"/>
        <v>42374.655081018514</v>
      </c>
      <c r="T4032" s="10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1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1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si="251"/>
        <v>42614.268796296295</v>
      </c>
      <c r="T4035" s="10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ref="S4036:S4099" si="255">(((J4036/60)/60)/24)+DATE(1970,1,1)</f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5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5"/>
        <v>41804.937083333331</v>
      </c>
      <c r="T4038" s="10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5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5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5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5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5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5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5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5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5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5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5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5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5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5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5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5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5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5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5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5"/>
        <v>42534.933321759265</v>
      </c>
      <c r="T4058" s="10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5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5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5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5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5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5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5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5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5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5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5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5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5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5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5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5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5"/>
        <v>42078.34520833334</v>
      </c>
      <c r="T4075" s="10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5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5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5"/>
        <v>41905.795706018522</v>
      </c>
      <c r="T4078" s="10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5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5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5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5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5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5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5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5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5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5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5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5"/>
        <v>41990.612546296295</v>
      </c>
      <c r="T4090" s="10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5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5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5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5"/>
        <v>42039.194988425923</v>
      </c>
      <c r="T4094" s="10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5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5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5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5"/>
        <v>42750.530312499999</v>
      </c>
      <c r="T4098" s="10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si="255"/>
        <v>42344.824502314819</v>
      </c>
      <c r="T4099" s="10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ref="S4100:S4115" si="259">(((J4100/60)/60)/24)+DATE(1970,1,1)</f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9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9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9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9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9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9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9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9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9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9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9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9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9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9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9"/>
        <v>42358.573182870372</v>
      </c>
      <c r="T4115" s="10">
        <f t="shared" si="258"/>
        <v>42377.273611111115</v>
      </c>
    </row>
    <row r="4116" spans="1:20" hidden="1" x14ac:dyDescent="0.25"/>
    <row r="4117" spans="1:20" hidden="1" x14ac:dyDescent="0.25"/>
    <row r="4118" spans="1:20" hidden="1" x14ac:dyDescent="0.25"/>
  </sheetData>
  <autoFilter ref="A1:T4118" xr:uid="{ECA4A8CD-5F95-47C8-9203-3B26A3996450}">
    <filterColumn colId="5">
      <filters>
        <filter val="failed"/>
      </filters>
    </filterColumn>
  </autoFilter>
  <conditionalFormatting sqref="F2:F4115 F4118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894D-D90A-47DD-9702-A930318380A5}">
  <dimension ref="A1:F14"/>
  <sheetViews>
    <sheetView topLeftCell="B1" workbookViewId="0">
      <selection activeCell="C11" sqref="C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66D4-C8B6-42D5-8616-BF277E366BA1}">
  <dimension ref="A1:F15"/>
  <sheetViews>
    <sheetView topLeftCell="D3" workbookViewId="0">
      <selection activeCell="E22" sqref="E22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8365</v>
      </c>
      <c r="B2" t="s">
        <v>8325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8354</v>
      </c>
      <c r="B6" s="9">
        <v>40</v>
      </c>
      <c r="C6" s="9"/>
      <c r="D6" s="9"/>
      <c r="E6" s="9"/>
      <c r="F6" s="9">
        <v>40</v>
      </c>
    </row>
    <row r="7" spans="1:6" x14ac:dyDescent="0.25">
      <c r="A7" s="8" t="s">
        <v>8330</v>
      </c>
      <c r="B7" s="9">
        <v>40</v>
      </c>
      <c r="C7" s="9"/>
      <c r="D7" s="9"/>
      <c r="E7" s="9"/>
      <c r="F7" s="9">
        <v>40</v>
      </c>
    </row>
    <row r="8" spans="1:6" x14ac:dyDescent="0.25">
      <c r="A8" s="8" t="s">
        <v>8347</v>
      </c>
      <c r="B8" s="9"/>
      <c r="C8" s="9">
        <v>40</v>
      </c>
      <c r="D8" s="9"/>
      <c r="E8" s="9">
        <v>20</v>
      </c>
      <c r="F8" s="9">
        <v>60</v>
      </c>
    </row>
    <row r="9" spans="1:6" x14ac:dyDescent="0.25">
      <c r="A9" s="8" t="s">
        <v>8329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25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 x14ac:dyDescent="0.25">
      <c r="A11" s="8" t="s">
        <v>8327</v>
      </c>
      <c r="B11" s="9">
        <v>20</v>
      </c>
      <c r="C11" s="9"/>
      <c r="D11" s="9"/>
      <c r="E11" s="9"/>
      <c r="F11" s="9">
        <v>20</v>
      </c>
    </row>
    <row r="12" spans="1:6" x14ac:dyDescent="0.25">
      <c r="A12" s="8" t="s">
        <v>8346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8326</v>
      </c>
      <c r="B13" s="9">
        <v>260</v>
      </c>
      <c r="C13" s="9"/>
      <c r="D13" s="9"/>
      <c r="E13" s="9"/>
      <c r="F13" s="9">
        <v>260</v>
      </c>
    </row>
    <row r="14" spans="1:6" x14ac:dyDescent="0.25">
      <c r="A14" s="8" t="s">
        <v>8340</v>
      </c>
      <c r="B14" s="9"/>
      <c r="C14" s="9"/>
      <c r="D14" s="9">
        <v>20</v>
      </c>
      <c r="E14" s="9"/>
      <c r="F14" s="9">
        <v>20</v>
      </c>
    </row>
    <row r="15" spans="1:6" x14ac:dyDescent="0.25">
      <c r="A15" s="8" t="s">
        <v>8361</v>
      </c>
      <c r="B15" s="9">
        <v>540</v>
      </c>
      <c r="C15" s="9">
        <v>120</v>
      </c>
      <c r="D15" s="9">
        <v>20</v>
      </c>
      <c r="E15" s="9">
        <v>20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C8852-509D-4045-8F58-86045B7E978F}">
  <dimension ref="A1:E18"/>
  <sheetViews>
    <sheetView workbookViewId="0">
      <selection activeCell="D13" sqref="D1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8364</v>
      </c>
    </row>
    <row r="2" spans="1:5" x14ac:dyDescent="0.25">
      <c r="A2" s="7" t="s">
        <v>8380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7E1D-16E7-4C40-B74C-7AF8ED8A3C94}">
  <dimension ref="A1:H15"/>
  <sheetViews>
    <sheetView topLeftCell="A10" workbookViewId="0">
      <selection activeCell="E13" sqref="E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27" t="s">
        <v>8381</v>
      </c>
      <c r="B1" s="28" t="s">
        <v>8382</v>
      </c>
      <c r="C1" s="29" t="s">
        <v>8383</v>
      </c>
      <c r="D1" s="29" t="s">
        <v>8384</v>
      </c>
      <c r="E1" s="29" t="s">
        <v>8385</v>
      </c>
      <c r="F1" s="29" t="s">
        <v>8386</v>
      </c>
      <c r="G1" s="29" t="s">
        <v>8387</v>
      </c>
      <c r="H1" s="30" t="s">
        <v>8388</v>
      </c>
    </row>
    <row r="2" spans="1:8" x14ac:dyDescent="0.25">
      <c r="A2" s="22" t="s">
        <v>8389</v>
      </c>
      <c r="B2" s="23">
        <f>COUNTIFS(Goal, "&lt;1000",State,B$15)</f>
        <v>322</v>
      </c>
      <c r="C2" s="23">
        <f>COUNTIFS(Goal, "&lt;1000",State,C$15)</f>
        <v>113</v>
      </c>
      <c r="D2" s="23">
        <f>COUNTIFS(Goal, "&lt;1000",State,D$15)</f>
        <v>18</v>
      </c>
      <c r="E2" s="24">
        <f>SUM(B2:D2)</f>
        <v>453</v>
      </c>
      <c r="F2" s="25">
        <f>B2/$E2</f>
        <v>0.71081677704194257</v>
      </c>
      <c r="G2" s="25">
        <f t="shared" ref="G2:H13" si="0">C2/$E2</f>
        <v>0.24944812362030905</v>
      </c>
      <c r="H2" s="26">
        <f t="shared" si="0"/>
        <v>3.9735099337748346E-2</v>
      </c>
    </row>
    <row r="3" spans="1:8" x14ac:dyDescent="0.25">
      <c r="A3" s="20" t="s">
        <v>8390</v>
      </c>
      <c r="B3" s="18">
        <f>COUNTIFS(Goal, "&gt;=1000",Goal,"&lt;=4999",State,B$15)</f>
        <v>932</v>
      </c>
      <c r="C3" s="18">
        <f>COUNTIFS(Goal, "&gt;=1000",Goal,"&lt;=4999",State,C$15)</f>
        <v>420</v>
      </c>
      <c r="D3" s="18">
        <f>COUNTIFS(Goal, "&gt;=1000",Goal,"&lt;=4999",State,D$15)</f>
        <v>60</v>
      </c>
      <c r="E3" s="12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4">
        <f t="shared" si="0"/>
        <v>4.2492917847025496E-2</v>
      </c>
    </row>
    <row r="4" spans="1:8" x14ac:dyDescent="0.25">
      <c r="A4" s="20" t="s">
        <v>8391</v>
      </c>
      <c r="B4" s="18">
        <f>COUNTIFS(Goal, "&gt;=5000",Goal,"&lt;=9999",State,B$15)</f>
        <v>381</v>
      </c>
      <c r="C4" s="18">
        <f>COUNTIFS(Goal, "&gt;=5000",Goal,"&lt;=9999",State,C$15)</f>
        <v>283</v>
      </c>
      <c r="D4" s="18">
        <f>COUNTIFS(Goal, "&gt;=5000",Goal,"&lt;=9999",State,D$15)</f>
        <v>52</v>
      </c>
      <c r="E4" s="12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4">
        <f t="shared" si="0"/>
        <v>7.2625698324022353E-2</v>
      </c>
    </row>
    <row r="5" spans="1:8" x14ac:dyDescent="0.25">
      <c r="A5" s="20" t="s">
        <v>8392</v>
      </c>
      <c r="B5" s="18">
        <f>COUNTIFS(Goal,"&gt;=10000",Goal,"&lt;=14999",State,B$15)</f>
        <v>168</v>
      </c>
      <c r="C5" s="18">
        <f>COUNTIFS(Goal,"&gt;=10000",Goal,"&lt;=14999",State,C$15)</f>
        <v>144</v>
      </c>
      <c r="D5" s="18">
        <f>COUNTIFS(Goal,"&gt;=10000",Goal,"&lt;=14999",State,D$15)</f>
        <v>40</v>
      </c>
      <c r="E5" s="12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4">
        <f t="shared" si="0"/>
        <v>0.11363636363636363</v>
      </c>
    </row>
    <row r="6" spans="1:8" x14ac:dyDescent="0.25">
      <c r="A6" s="20" t="s">
        <v>8393</v>
      </c>
      <c r="B6" s="18">
        <f>COUNTIFS(Goal,"&gt;=15000",Goal,"&lt;=19999",State,B$15)</f>
        <v>94</v>
      </c>
      <c r="C6" s="18">
        <f>COUNTIFS(Goal,"&gt;=15000",Goal,"&lt;=19999",State,C$15)</f>
        <v>90</v>
      </c>
      <c r="D6" s="18">
        <f>COUNTIFS(Goal,"&gt;=15000",Goal,"&lt;=19999",State,D$15)</f>
        <v>17</v>
      </c>
      <c r="E6" s="12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4">
        <f t="shared" si="0"/>
        <v>8.45771144278607E-2</v>
      </c>
    </row>
    <row r="7" spans="1:8" x14ac:dyDescent="0.25">
      <c r="A7" s="20" t="s">
        <v>8394</v>
      </c>
      <c r="B7" s="18">
        <f>COUNTIFS(Goal,"&gt;=20000",Goal,"&lt;=24999",State,B$15)</f>
        <v>62</v>
      </c>
      <c r="C7" s="18">
        <f>COUNTIFS(Goal,"&gt;=20000",Goal,"&lt;=24999",State,C$15)</f>
        <v>72</v>
      </c>
      <c r="D7" s="18">
        <f>COUNTIFS(Goal,"&gt;=20000",Goal,"&lt;=24999",State,D$15)</f>
        <v>14</v>
      </c>
      <c r="E7" s="12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4">
        <f t="shared" si="0"/>
        <v>9.45945945945946E-2</v>
      </c>
    </row>
    <row r="8" spans="1:8" x14ac:dyDescent="0.25">
      <c r="A8" s="20" t="s">
        <v>8395</v>
      </c>
      <c r="B8" s="18">
        <f>COUNTIFS(Goal,"&gt;=25000",Goal,"&lt;=29999",State,B$15)</f>
        <v>55</v>
      </c>
      <c r="C8" s="18">
        <f>COUNTIFS(Goal,"&gt;=25000",Goal,"&lt;=29999",State,C$15)</f>
        <v>64</v>
      </c>
      <c r="D8" s="18">
        <f>COUNTIFS(Goal,"&gt;=25000",Goal,"&lt;=29999",State,D$15)</f>
        <v>18</v>
      </c>
      <c r="E8" s="12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4">
        <f t="shared" si="0"/>
        <v>0.13138686131386862</v>
      </c>
    </row>
    <row r="9" spans="1:8" x14ac:dyDescent="0.25">
      <c r="A9" s="20" t="s">
        <v>8396</v>
      </c>
      <c r="B9" s="18">
        <f>COUNTIFS(Goal,"&gt;=30000",Goal,"&lt;=34999",State,B$15)</f>
        <v>32</v>
      </c>
      <c r="C9" s="18">
        <f>COUNTIFS(Goal,"&gt;=30000",Goal,"&lt;=34999",State,C$15)</f>
        <v>37</v>
      </c>
      <c r="D9" s="18">
        <f>COUNTIFS(Goal,"&gt;=30000",Goal,"&lt;=34999",State,D$15)</f>
        <v>13</v>
      </c>
      <c r="E9" s="12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4">
        <f t="shared" si="0"/>
        <v>0.15853658536585366</v>
      </c>
    </row>
    <row r="10" spans="1:8" x14ac:dyDescent="0.25">
      <c r="A10" s="20" t="s">
        <v>8397</v>
      </c>
      <c r="B10" s="18">
        <f>COUNTIFS(Goal,"&gt;=35000",Goal,"&lt;=39999",State,B$15)</f>
        <v>26</v>
      </c>
      <c r="C10" s="18">
        <f>COUNTIFS(Goal,"&gt;=35000",Goal,"&lt;=39999",State,C$15)</f>
        <v>22</v>
      </c>
      <c r="D10" s="18">
        <f>COUNTIFS(Goal,"&gt;=35000",Goal,"&lt;=39999",State,D$15)</f>
        <v>7</v>
      </c>
      <c r="E10" s="12">
        <f t="shared" si="1"/>
        <v>55</v>
      </c>
      <c r="F10" s="13">
        <f t="shared" si="2"/>
        <v>0.47272727272727272</v>
      </c>
      <c r="G10" s="13">
        <f t="shared" si="0"/>
        <v>0.4</v>
      </c>
      <c r="H10" s="14">
        <f t="shared" si="0"/>
        <v>0.12727272727272726</v>
      </c>
    </row>
    <row r="11" spans="1:8" x14ac:dyDescent="0.25">
      <c r="A11" s="20" t="s">
        <v>8398</v>
      </c>
      <c r="B11" s="18">
        <f>COUNTIFS(Goal,"&gt;=40000",Goal,"&lt;=44999",State,B$15)</f>
        <v>21</v>
      </c>
      <c r="C11" s="18">
        <f>COUNTIFS(Goal,"&gt;=40000",Goal,"&lt;=44999",State,C$15)</f>
        <v>16</v>
      </c>
      <c r="D11" s="18">
        <f>COUNTIFS(Goal,"&gt;=40000",Goal,"&lt;=44999",State,D$15)</f>
        <v>6</v>
      </c>
      <c r="E11" s="12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4">
        <f t="shared" si="0"/>
        <v>0.13953488372093023</v>
      </c>
    </row>
    <row r="12" spans="1:8" x14ac:dyDescent="0.25">
      <c r="A12" s="20" t="s">
        <v>8399</v>
      </c>
      <c r="B12" s="18">
        <f>COUNTIFS(Goal,"&gt;=45000",Goal,"&lt;=49999",State,B$15)</f>
        <v>6</v>
      </c>
      <c r="C12" s="18">
        <f>COUNTIFS(Goal,"&gt;=45000",Goal,"&lt;=49999",State,C$15)</f>
        <v>11</v>
      </c>
      <c r="D12" s="18">
        <f>COUNTIFS(Goal,"&gt;=45000",Goal,"&lt;=49999",State,D$15)</f>
        <v>4</v>
      </c>
      <c r="E12" s="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4">
        <f t="shared" si="0"/>
        <v>0.19047619047619047</v>
      </c>
    </row>
    <row r="13" spans="1:8" ht="15.75" thickBot="1" x14ac:dyDescent="0.3">
      <c r="A13" s="21" t="s">
        <v>8400</v>
      </c>
      <c r="B13" s="19">
        <f>COUNTIFS(Goal,"&gt;=50000",State,B$15)</f>
        <v>86</v>
      </c>
      <c r="C13" s="19">
        <f>COUNTIFS(Goal,"&gt;=50000",State,C$15)</f>
        <v>258</v>
      </c>
      <c r="D13" s="19">
        <f>COUNTIFS(Goal,"&gt;=50000",State,D$15)</f>
        <v>100</v>
      </c>
      <c r="E13" s="15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7">
        <f t="shared" si="0"/>
        <v>0.22522522522522523</v>
      </c>
    </row>
    <row r="15" spans="1:8" hidden="1" x14ac:dyDescent="0.25">
      <c r="A15" t="s">
        <v>8401</v>
      </c>
      <c r="B15" t="s">
        <v>8219</v>
      </c>
      <c r="C15" t="s">
        <v>8221</v>
      </c>
      <c r="D15" t="s">
        <v>8220</v>
      </c>
      <c r="E15" t="s">
        <v>8402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1ECB5-2595-4DA8-9D92-26085BCFA789}">
  <dimension ref="A1:I15"/>
  <sheetViews>
    <sheetView workbookViewId="0">
      <selection activeCell="G11" sqref="G11"/>
    </sheetView>
  </sheetViews>
  <sheetFormatPr defaultRowHeight="15" x14ac:dyDescent="0.25"/>
  <cols>
    <col min="1" max="1" width="18.140625" bestFit="1" customWidth="1"/>
    <col min="2" max="2" width="12" bestFit="1" customWidth="1"/>
    <col min="4" max="4" width="18.140625" bestFit="1" customWidth="1"/>
    <col min="5" max="5" width="12" bestFit="1" customWidth="1"/>
    <col min="7" max="7" width="18.140625" bestFit="1" customWidth="1"/>
    <col min="8" max="8" width="10.140625" bestFit="1" customWidth="1"/>
    <col min="9" max="9" width="6.42578125" bestFit="1" customWidth="1"/>
  </cols>
  <sheetData>
    <row r="1" spans="1:9" ht="15.75" thickBot="1" x14ac:dyDescent="0.3">
      <c r="A1" s="34" t="s">
        <v>8403</v>
      </c>
      <c r="B1" s="34"/>
      <c r="D1" s="34" t="s">
        <v>8404</v>
      </c>
      <c r="E1" s="34"/>
      <c r="G1" s="48" t="s">
        <v>8423</v>
      </c>
      <c r="H1" s="49"/>
      <c r="I1" s="50"/>
    </row>
    <row r="2" spans="1:9" x14ac:dyDescent="0.25">
      <c r="A2" s="32"/>
      <c r="B2" s="32"/>
      <c r="D2" s="32"/>
      <c r="E2" s="32"/>
      <c r="G2" s="45"/>
      <c r="H2" s="46" t="s">
        <v>8405</v>
      </c>
      <c r="I2" s="47" t="s">
        <v>8406</v>
      </c>
    </row>
    <row r="3" spans="1:9" x14ac:dyDescent="0.25">
      <c r="A3" s="32" t="s">
        <v>8407</v>
      </c>
      <c r="B3" s="35">
        <v>194.42517162471395</v>
      </c>
      <c r="D3" s="32" t="s">
        <v>8407</v>
      </c>
      <c r="E3" s="35">
        <v>17.709803921568628</v>
      </c>
      <c r="G3" s="39" t="s">
        <v>8407</v>
      </c>
      <c r="H3" s="38">
        <f>AVERAGE(sbacker2)</f>
        <v>194.42517162471395</v>
      </c>
      <c r="I3" s="41">
        <f>AVERAGE(fbacker2)</f>
        <v>17.709803921568628</v>
      </c>
    </row>
    <row r="4" spans="1:9" x14ac:dyDescent="0.25">
      <c r="A4" s="32" t="s">
        <v>8413</v>
      </c>
      <c r="B4" s="35">
        <v>18.066333141885615</v>
      </c>
      <c r="D4" s="32" t="s">
        <v>8413</v>
      </c>
      <c r="E4" s="35">
        <v>1.5709140254854737</v>
      </c>
      <c r="G4" s="39" t="s">
        <v>8408</v>
      </c>
      <c r="H4" s="37">
        <f>MEDIAN(sbacker2)</f>
        <v>62</v>
      </c>
      <c r="I4" s="40">
        <f>MEDIAN(fbacker2)</f>
        <v>4</v>
      </c>
    </row>
    <row r="5" spans="1:9" x14ac:dyDescent="0.25">
      <c r="A5" s="32" t="s">
        <v>8408</v>
      </c>
      <c r="B5" s="35">
        <v>62</v>
      </c>
      <c r="D5" s="32" t="s">
        <v>8408</v>
      </c>
      <c r="E5" s="35">
        <v>4</v>
      </c>
      <c r="G5" s="39" t="s">
        <v>8409</v>
      </c>
      <c r="H5" s="37">
        <f>MIN(sbacker2)</f>
        <v>1</v>
      </c>
      <c r="I5" s="40">
        <f>MIN(fbacker2)</f>
        <v>0</v>
      </c>
    </row>
    <row r="6" spans="1:9" x14ac:dyDescent="0.25">
      <c r="A6" s="32" t="s">
        <v>8414</v>
      </c>
      <c r="B6" s="35">
        <v>27</v>
      </c>
      <c r="D6" s="32" t="s">
        <v>8414</v>
      </c>
      <c r="E6" s="35">
        <v>0</v>
      </c>
      <c r="G6" s="39" t="s">
        <v>8410</v>
      </c>
      <c r="H6" s="37">
        <f>MAX(sbacker2)</f>
        <v>26457</v>
      </c>
      <c r="I6" s="40">
        <f>MAX(fbacker2)</f>
        <v>1293</v>
      </c>
    </row>
    <row r="7" spans="1:9" x14ac:dyDescent="0.25">
      <c r="A7" s="32" t="s">
        <v>8412</v>
      </c>
      <c r="B7" s="35">
        <v>844.49237955591047</v>
      </c>
      <c r="D7" s="32" t="s">
        <v>8412</v>
      </c>
      <c r="E7" s="35">
        <v>61.446638959868842</v>
      </c>
      <c r="G7" s="39" t="s">
        <v>8415</v>
      </c>
      <c r="H7" s="38">
        <f>_xlfn.VAR.S(sbacker2)</f>
        <v>713167.37912800396</v>
      </c>
      <c r="I7" s="41">
        <f>_xlfn.VAR.S(fbacker2)</f>
        <v>3775.6894394644714</v>
      </c>
    </row>
    <row r="8" spans="1:9" ht="15.75" thickBot="1" x14ac:dyDescent="0.3">
      <c r="A8" s="32" t="s">
        <v>8415</v>
      </c>
      <c r="B8" s="35">
        <v>713167.37912800396</v>
      </c>
      <c r="D8" s="32" t="s">
        <v>8415</v>
      </c>
      <c r="E8" s="35">
        <v>3775.6894394644714</v>
      </c>
      <c r="G8" s="42" t="s">
        <v>8412</v>
      </c>
      <c r="H8" s="43">
        <f>_xlfn.STDEV.P(sbacker2)</f>
        <v>844.29910975602149</v>
      </c>
      <c r="I8" s="44">
        <f>_xlfn.STDEV.P(fbacker2)</f>
        <v>61.426555076684906</v>
      </c>
    </row>
    <row r="9" spans="1:9" x14ac:dyDescent="0.25">
      <c r="A9" s="32" t="s">
        <v>8416</v>
      </c>
      <c r="B9" s="35">
        <v>583.1052562240742</v>
      </c>
      <c r="D9" s="32" t="s">
        <v>8416</v>
      </c>
      <c r="E9" s="35">
        <v>193.27585405994381</v>
      </c>
    </row>
    <row r="10" spans="1:9" x14ac:dyDescent="0.25">
      <c r="A10" s="32" t="s">
        <v>8417</v>
      </c>
      <c r="B10" s="35">
        <v>21.40422343272953</v>
      </c>
      <c r="D10" s="32" t="s">
        <v>8417</v>
      </c>
      <c r="E10" s="35">
        <v>11.831541000922531</v>
      </c>
    </row>
    <row r="11" spans="1:9" x14ac:dyDescent="0.25">
      <c r="A11" s="32" t="s">
        <v>8418</v>
      </c>
      <c r="B11" s="35">
        <v>26456</v>
      </c>
      <c r="D11" s="32" t="s">
        <v>8418</v>
      </c>
      <c r="E11" s="35">
        <v>1293</v>
      </c>
      <c r="G11">
        <f>SUMIF(State,"successful",backer_ct)/COUNTIF(State,"successful")</f>
        <v>194.42517162471395</v>
      </c>
    </row>
    <row r="12" spans="1:9" x14ac:dyDescent="0.25">
      <c r="A12" s="32" t="s">
        <v>8409</v>
      </c>
      <c r="B12" s="35">
        <v>1</v>
      </c>
      <c r="D12" s="32" t="s">
        <v>8409</v>
      </c>
      <c r="E12" s="35">
        <v>0</v>
      </c>
    </row>
    <row r="13" spans="1:9" x14ac:dyDescent="0.25">
      <c r="A13" s="32" t="s">
        <v>8410</v>
      </c>
      <c r="B13" s="35">
        <v>26457</v>
      </c>
      <c r="D13" s="32" t="s">
        <v>8410</v>
      </c>
      <c r="E13" s="35">
        <v>1293</v>
      </c>
    </row>
    <row r="14" spans="1:9" x14ac:dyDescent="0.25">
      <c r="A14" s="32" t="s">
        <v>8419</v>
      </c>
      <c r="B14" s="35">
        <v>424819</v>
      </c>
      <c r="D14" s="32" t="s">
        <v>8419</v>
      </c>
      <c r="E14" s="35">
        <v>27096</v>
      </c>
    </row>
    <row r="15" spans="1:9" ht="15.75" thickBot="1" x14ac:dyDescent="0.3">
      <c r="A15" s="33" t="s">
        <v>8420</v>
      </c>
      <c r="B15" s="36">
        <v>2185</v>
      </c>
      <c r="D15" s="33" t="s">
        <v>8420</v>
      </c>
      <c r="E15" s="36">
        <v>1530</v>
      </c>
    </row>
  </sheetData>
  <mergeCells count="1">
    <mergeCell ref="G1:I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C652-F90D-4761-BF8F-0BDFC6C18D56}">
  <dimension ref="A1:K2186"/>
  <sheetViews>
    <sheetView tabSelected="1" topLeftCell="A2045" workbookViewId="0">
      <selection activeCell="I2059" sqref="I2059"/>
    </sheetView>
  </sheetViews>
  <sheetFormatPr defaultRowHeight="15" x14ac:dyDescent="0.25"/>
  <cols>
    <col min="1" max="1" width="15.7109375" bestFit="1" customWidth="1"/>
    <col min="2" max="2" width="15.42578125" bestFit="1" customWidth="1"/>
    <col min="4" max="4" width="10.140625" bestFit="1" customWidth="1"/>
    <col min="6" max="6" width="7.7109375" bestFit="1" customWidth="1"/>
    <col min="7" max="7" width="9.5703125" bestFit="1" customWidth="1"/>
    <col min="8" max="8" width="9.85546875" bestFit="1" customWidth="1"/>
    <col min="9" max="9" width="8.7109375" bestFit="1" customWidth="1"/>
    <col min="10" max="10" width="18.140625" bestFit="1" customWidth="1"/>
  </cols>
  <sheetData>
    <row r="1" spans="1:11" x14ac:dyDescent="0.25">
      <c r="A1" t="s">
        <v>8421</v>
      </c>
      <c r="B1" t="s">
        <v>8422</v>
      </c>
      <c r="E1" t="s">
        <v>8407</v>
      </c>
      <c r="F1" t="s">
        <v>8408</v>
      </c>
      <c r="G1" t="s">
        <v>8409</v>
      </c>
      <c r="H1" t="s">
        <v>8410</v>
      </c>
      <c r="I1" t="s">
        <v>8411</v>
      </c>
      <c r="J1" t="s">
        <v>8415</v>
      </c>
      <c r="K1" t="s">
        <v>8412</v>
      </c>
    </row>
    <row r="2" spans="1:11" x14ac:dyDescent="0.25">
      <c r="A2">
        <v>182</v>
      </c>
      <c r="B2">
        <v>0</v>
      </c>
      <c r="D2" t="s">
        <v>8405</v>
      </c>
      <c r="E2" s="31">
        <f>AVERAGE(sbacker2)</f>
        <v>194.42517162471395</v>
      </c>
      <c r="F2">
        <f>MEDIAN(sbacker2)</f>
        <v>62</v>
      </c>
      <c r="G2">
        <f>MIN(sbacker2)</f>
        <v>1</v>
      </c>
      <c r="H2">
        <f>MAX(sbacker2)</f>
        <v>26457</v>
      </c>
      <c r="I2" s="31">
        <f>_xlfn.VAR.P(sbacker2)</f>
        <v>712840.9867348104</v>
      </c>
      <c r="J2" s="31">
        <f>_xlfn.VAR.S(sbacker2)</f>
        <v>713167.37912800396</v>
      </c>
      <c r="K2" s="31">
        <f>_xlfn.STDEV.P(sbacker2)</f>
        <v>844.29910975602149</v>
      </c>
    </row>
    <row r="3" spans="1:11" x14ac:dyDescent="0.25">
      <c r="A3">
        <v>79</v>
      </c>
      <c r="B3">
        <v>1</v>
      </c>
      <c r="D3" t="s">
        <v>8406</v>
      </c>
      <c r="E3" s="31">
        <f>AVERAGE(fbacker2)</f>
        <v>17.709803921568628</v>
      </c>
      <c r="F3">
        <f>MEDIAN(fbacker2)</f>
        <v>4</v>
      </c>
      <c r="G3">
        <f>MIN(fbacker2)</f>
        <v>0</v>
      </c>
      <c r="H3">
        <f>MAX(fbacker2)</f>
        <v>1293</v>
      </c>
      <c r="I3" s="31">
        <f>_xlfn.VAR.P(fbacker2)</f>
        <v>3773.2216685890044</v>
      </c>
      <c r="J3" s="31">
        <f>_xlfn.VAR.S(fbacker2)</f>
        <v>3775.6894394644714</v>
      </c>
      <c r="K3" s="31">
        <f>_xlfn.STDEV.P(fbacker2)</f>
        <v>61.426555076684906</v>
      </c>
    </row>
    <row r="4" spans="1:11" x14ac:dyDescent="0.25">
      <c r="A4">
        <v>35</v>
      </c>
      <c r="B4">
        <v>10</v>
      </c>
    </row>
    <row r="5" spans="1:11" x14ac:dyDescent="0.25">
      <c r="A5">
        <v>150</v>
      </c>
      <c r="B5">
        <v>0</v>
      </c>
    </row>
    <row r="6" spans="1:11" x14ac:dyDescent="0.25">
      <c r="A6">
        <v>284</v>
      </c>
      <c r="B6">
        <v>7</v>
      </c>
    </row>
    <row r="7" spans="1:11" x14ac:dyDescent="0.25">
      <c r="A7">
        <v>47</v>
      </c>
      <c r="B7">
        <v>0</v>
      </c>
    </row>
    <row r="8" spans="1:11" x14ac:dyDescent="0.25">
      <c r="A8">
        <v>58</v>
      </c>
      <c r="B8">
        <v>1</v>
      </c>
    </row>
    <row r="9" spans="1:11" x14ac:dyDescent="0.25">
      <c r="A9">
        <v>57</v>
      </c>
      <c r="B9">
        <v>2</v>
      </c>
    </row>
    <row r="10" spans="1:11" x14ac:dyDescent="0.25">
      <c r="A10">
        <v>12</v>
      </c>
      <c r="B10">
        <v>3</v>
      </c>
    </row>
    <row r="11" spans="1:11" x14ac:dyDescent="0.25">
      <c r="A11">
        <v>20</v>
      </c>
      <c r="B11">
        <v>10</v>
      </c>
    </row>
    <row r="12" spans="1:11" x14ac:dyDescent="0.25">
      <c r="A12">
        <v>19</v>
      </c>
      <c r="B12">
        <v>10</v>
      </c>
    </row>
    <row r="13" spans="1:11" x14ac:dyDescent="0.25">
      <c r="A13">
        <v>75</v>
      </c>
      <c r="B13">
        <v>1</v>
      </c>
    </row>
    <row r="14" spans="1:11" x14ac:dyDescent="0.25">
      <c r="A14">
        <v>827</v>
      </c>
      <c r="B14">
        <v>0</v>
      </c>
    </row>
    <row r="15" spans="1:11" x14ac:dyDescent="0.25">
      <c r="A15">
        <v>51</v>
      </c>
      <c r="B15">
        <v>0</v>
      </c>
    </row>
    <row r="16" spans="1:11" x14ac:dyDescent="0.25">
      <c r="A16">
        <v>41</v>
      </c>
      <c r="B16">
        <v>0</v>
      </c>
    </row>
    <row r="17" spans="1:2" x14ac:dyDescent="0.25">
      <c r="A17">
        <v>98</v>
      </c>
      <c r="B17">
        <v>26</v>
      </c>
    </row>
    <row r="18" spans="1:2" x14ac:dyDescent="0.25">
      <c r="A18">
        <v>70</v>
      </c>
      <c r="B18">
        <v>0</v>
      </c>
    </row>
    <row r="19" spans="1:2" x14ac:dyDescent="0.25">
      <c r="A19">
        <v>36</v>
      </c>
      <c r="B19">
        <v>7</v>
      </c>
    </row>
    <row r="20" spans="1:2" x14ac:dyDescent="0.25">
      <c r="A20">
        <v>342</v>
      </c>
      <c r="B20">
        <v>0</v>
      </c>
    </row>
    <row r="21" spans="1:2" x14ac:dyDescent="0.25">
      <c r="A21">
        <v>22</v>
      </c>
      <c r="B21">
        <v>2</v>
      </c>
    </row>
    <row r="22" spans="1:2" x14ac:dyDescent="0.25">
      <c r="A22">
        <v>25</v>
      </c>
      <c r="B22">
        <v>13</v>
      </c>
    </row>
    <row r="23" spans="1:2" x14ac:dyDescent="0.25">
      <c r="A23">
        <v>101</v>
      </c>
      <c r="B23">
        <v>4</v>
      </c>
    </row>
    <row r="24" spans="1:2" x14ac:dyDescent="0.25">
      <c r="A24">
        <v>8</v>
      </c>
      <c r="B24">
        <v>0</v>
      </c>
    </row>
    <row r="25" spans="1:2" x14ac:dyDescent="0.25">
      <c r="A25">
        <v>23</v>
      </c>
      <c r="B25">
        <v>12</v>
      </c>
    </row>
    <row r="26" spans="1:2" x14ac:dyDescent="0.25">
      <c r="A26">
        <v>574</v>
      </c>
      <c r="B26">
        <v>2</v>
      </c>
    </row>
    <row r="27" spans="1:2" x14ac:dyDescent="0.25">
      <c r="A27">
        <v>14</v>
      </c>
      <c r="B27">
        <v>10</v>
      </c>
    </row>
    <row r="28" spans="1:2" x14ac:dyDescent="0.25">
      <c r="A28">
        <v>19</v>
      </c>
      <c r="B28">
        <v>0</v>
      </c>
    </row>
    <row r="29" spans="1:2" x14ac:dyDescent="0.25">
      <c r="A29">
        <v>150</v>
      </c>
      <c r="B29">
        <v>5</v>
      </c>
    </row>
    <row r="30" spans="1:2" x14ac:dyDescent="0.25">
      <c r="A30">
        <v>71</v>
      </c>
      <c r="B30">
        <v>0</v>
      </c>
    </row>
    <row r="31" spans="1:2" x14ac:dyDescent="0.25">
      <c r="A31">
        <v>117</v>
      </c>
      <c r="B31">
        <v>5</v>
      </c>
    </row>
    <row r="32" spans="1:2" x14ac:dyDescent="0.25">
      <c r="A32">
        <v>53</v>
      </c>
      <c r="B32">
        <v>1</v>
      </c>
    </row>
    <row r="33" spans="1:2" x14ac:dyDescent="0.25">
      <c r="A33">
        <v>1</v>
      </c>
      <c r="B33">
        <v>3</v>
      </c>
    </row>
    <row r="34" spans="1:2" x14ac:dyDescent="0.25">
      <c r="A34">
        <v>89</v>
      </c>
      <c r="B34">
        <v>3</v>
      </c>
    </row>
    <row r="35" spans="1:2" x14ac:dyDescent="0.25">
      <c r="A35">
        <v>64</v>
      </c>
      <c r="B35">
        <v>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0</v>
      </c>
    </row>
    <row r="38" spans="1:2" x14ac:dyDescent="0.25">
      <c r="A38">
        <v>44</v>
      </c>
      <c r="B38">
        <v>19</v>
      </c>
    </row>
    <row r="39" spans="1:2" x14ac:dyDescent="0.25">
      <c r="A39">
        <v>253</v>
      </c>
      <c r="B39">
        <v>8</v>
      </c>
    </row>
    <row r="40" spans="1:2" x14ac:dyDescent="0.25">
      <c r="A40">
        <v>66</v>
      </c>
      <c r="B40">
        <v>6</v>
      </c>
    </row>
    <row r="41" spans="1:2" x14ac:dyDescent="0.25">
      <c r="A41">
        <v>217</v>
      </c>
      <c r="B41">
        <v>0</v>
      </c>
    </row>
    <row r="42" spans="1:2" x14ac:dyDescent="0.25">
      <c r="A42">
        <v>16</v>
      </c>
      <c r="B42">
        <v>18</v>
      </c>
    </row>
    <row r="43" spans="1:2" x14ac:dyDescent="0.25">
      <c r="A43">
        <v>19</v>
      </c>
      <c r="B43">
        <v>7</v>
      </c>
    </row>
    <row r="44" spans="1:2" x14ac:dyDescent="0.25">
      <c r="A44">
        <v>169</v>
      </c>
      <c r="B44">
        <v>0</v>
      </c>
    </row>
    <row r="45" spans="1:2" x14ac:dyDescent="0.25">
      <c r="A45">
        <v>263</v>
      </c>
      <c r="B45">
        <v>8</v>
      </c>
    </row>
    <row r="46" spans="1:2" x14ac:dyDescent="0.25">
      <c r="A46">
        <v>15</v>
      </c>
      <c r="B46">
        <v>1293</v>
      </c>
    </row>
    <row r="47" spans="1:2" x14ac:dyDescent="0.25">
      <c r="A47">
        <v>61</v>
      </c>
      <c r="B47">
        <v>17</v>
      </c>
    </row>
    <row r="48" spans="1:2" x14ac:dyDescent="0.25">
      <c r="A48">
        <v>45</v>
      </c>
      <c r="B48">
        <v>0</v>
      </c>
    </row>
    <row r="49" spans="1:2" x14ac:dyDescent="0.25">
      <c r="A49">
        <v>70</v>
      </c>
      <c r="B49">
        <v>13</v>
      </c>
    </row>
    <row r="50" spans="1:2" x14ac:dyDescent="0.25">
      <c r="A50">
        <v>38</v>
      </c>
      <c r="B50">
        <v>0</v>
      </c>
    </row>
    <row r="51" spans="1:2" x14ac:dyDescent="0.25">
      <c r="A51">
        <v>87</v>
      </c>
      <c r="B51">
        <v>0</v>
      </c>
    </row>
    <row r="52" spans="1:2" x14ac:dyDescent="0.25">
      <c r="A52">
        <v>22</v>
      </c>
      <c r="B52">
        <v>33</v>
      </c>
    </row>
    <row r="53" spans="1:2" x14ac:dyDescent="0.25">
      <c r="A53">
        <v>119</v>
      </c>
      <c r="B53">
        <v>12</v>
      </c>
    </row>
    <row r="54" spans="1:2" x14ac:dyDescent="0.25">
      <c r="A54">
        <v>52</v>
      </c>
      <c r="B54">
        <v>1</v>
      </c>
    </row>
    <row r="55" spans="1:2" x14ac:dyDescent="0.25">
      <c r="A55">
        <v>117</v>
      </c>
      <c r="B55">
        <v>1</v>
      </c>
    </row>
    <row r="56" spans="1:2" x14ac:dyDescent="0.25">
      <c r="A56">
        <v>52</v>
      </c>
      <c r="B56">
        <v>1</v>
      </c>
    </row>
    <row r="57" spans="1:2" x14ac:dyDescent="0.25">
      <c r="A57">
        <v>86</v>
      </c>
      <c r="B57">
        <v>1</v>
      </c>
    </row>
    <row r="58" spans="1:2" x14ac:dyDescent="0.25">
      <c r="A58">
        <v>174</v>
      </c>
      <c r="B58">
        <v>84</v>
      </c>
    </row>
    <row r="59" spans="1:2" x14ac:dyDescent="0.25">
      <c r="A59">
        <v>69</v>
      </c>
      <c r="B59">
        <v>38</v>
      </c>
    </row>
    <row r="60" spans="1:2" x14ac:dyDescent="0.25">
      <c r="A60">
        <v>75</v>
      </c>
      <c r="B60">
        <v>1</v>
      </c>
    </row>
    <row r="61" spans="1:2" x14ac:dyDescent="0.25">
      <c r="A61">
        <v>33</v>
      </c>
      <c r="B61">
        <v>76</v>
      </c>
    </row>
    <row r="62" spans="1:2" x14ac:dyDescent="0.25">
      <c r="A62">
        <v>108</v>
      </c>
      <c r="B62">
        <v>3</v>
      </c>
    </row>
    <row r="63" spans="1:2" x14ac:dyDescent="0.25">
      <c r="A63">
        <v>23</v>
      </c>
      <c r="B63">
        <v>0</v>
      </c>
    </row>
    <row r="64" spans="1:2" x14ac:dyDescent="0.25">
      <c r="A64">
        <v>48</v>
      </c>
      <c r="B64">
        <v>2</v>
      </c>
    </row>
    <row r="65" spans="1:2" x14ac:dyDescent="0.25">
      <c r="A65">
        <v>64</v>
      </c>
      <c r="B65">
        <v>0</v>
      </c>
    </row>
    <row r="66" spans="1:2" x14ac:dyDescent="0.25">
      <c r="A66">
        <v>24</v>
      </c>
      <c r="B66">
        <v>0</v>
      </c>
    </row>
    <row r="67" spans="1:2" x14ac:dyDescent="0.25">
      <c r="A67">
        <v>57</v>
      </c>
      <c r="B67">
        <v>0</v>
      </c>
    </row>
    <row r="68" spans="1:2" x14ac:dyDescent="0.25">
      <c r="A68">
        <v>26</v>
      </c>
      <c r="B68">
        <v>2</v>
      </c>
    </row>
    <row r="69" spans="1:2" x14ac:dyDescent="0.25">
      <c r="A69">
        <v>20</v>
      </c>
      <c r="B69">
        <v>0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0</v>
      </c>
    </row>
    <row r="72" spans="1:2" x14ac:dyDescent="0.25">
      <c r="A72">
        <v>17</v>
      </c>
      <c r="B72">
        <v>2</v>
      </c>
    </row>
    <row r="73" spans="1:2" x14ac:dyDescent="0.25">
      <c r="A73">
        <v>32</v>
      </c>
      <c r="B73">
        <v>0</v>
      </c>
    </row>
    <row r="74" spans="1:2" x14ac:dyDescent="0.25">
      <c r="A74">
        <v>41</v>
      </c>
      <c r="B74">
        <v>7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5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0</v>
      </c>
    </row>
    <row r="79" spans="1:2" x14ac:dyDescent="0.25">
      <c r="A79">
        <v>26</v>
      </c>
      <c r="B79">
        <v>1</v>
      </c>
    </row>
    <row r="80" spans="1:2" x14ac:dyDescent="0.25">
      <c r="A80">
        <v>35</v>
      </c>
      <c r="B80">
        <v>0</v>
      </c>
    </row>
    <row r="81" spans="1:2" x14ac:dyDescent="0.25">
      <c r="A81">
        <v>41</v>
      </c>
      <c r="B81">
        <v>5</v>
      </c>
    </row>
    <row r="82" spans="1:2" x14ac:dyDescent="0.25">
      <c r="A82">
        <v>47</v>
      </c>
      <c r="B82">
        <v>3</v>
      </c>
    </row>
    <row r="83" spans="1:2" x14ac:dyDescent="0.25">
      <c r="A83">
        <v>28</v>
      </c>
      <c r="B83">
        <v>6</v>
      </c>
    </row>
    <row r="84" spans="1:2" x14ac:dyDescent="0.25">
      <c r="A84">
        <v>100</v>
      </c>
      <c r="B84">
        <v>12</v>
      </c>
    </row>
    <row r="85" spans="1:2" x14ac:dyDescent="0.25">
      <c r="A85">
        <v>13</v>
      </c>
      <c r="B85">
        <v>13</v>
      </c>
    </row>
    <row r="86" spans="1:2" x14ac:dyDescent="0.25">
      <c r="A86">
        <v>7</v>
      </c>
      <c r="B86">
        <v>5</v>
      </c>
    </row>
    <row r="87" spans="1:2" x14ac:dyDescent="0.25">
      <c r="A87">
        <v>21</v>
      </c>
      <c r="B87">
        <v>2</v>
      </c>
    </row>
    <row r="88" spans="1:2" x14ac:dyDescent="0.25">
      <c r="A88">
        <v>17</v>
      </c>
      <c r="B88">
        <v>8</v>
      </c>
    </row>
    <row r="89" spans="1:2" x14ac:dyDescent="0.25">
      <c r="A89">
        <v>25</v>
      </c>
      <c r="B89">
        <v>0</v>
      </c>
    </row>
    <row r="90" spans="1:2" x14ac:dyDescent="0.25">
      <c r="A90">
        <v>60</v>
      </c>
      <c r="B90">
        <v>13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5</v>
      </c>
    </row>
    <row r="93" spans="1:2" x14ac:dyDescent="0.25">
      <c r="A93">
        <v>46</v>
      </c>
      <c r="B93">
        <v>8</v>
      </c>
    </row>
    <row r="94" spans="1:2" x14ac:dyDescent="0.25">
      <c r="A94">
        <v>43</v>
      </c>
      <c r="B94">
        <v>8</v>
      </c>
    </row>
    <row r="95" spans="1:2" x14ac:dyDescent="0.25">
      <c r="A95">
        <v>15</v>
      </c>
      <c r="B95">
        <v>0</v>
      </c>
    </row>
    <row r="96" spans="1:2" x14ac:dyDescent="0.25">
      <c r="A96">
        <v>12</v>
      </c>
      <c r="B96">
        <v>2</v>
      </c>
    </row>
    <row r="97" spans="1:2" x14ac:dyDescent="0.25">
      <c r="A97">
        <v>21</v>
      </c>
      <c r="B97">
        <v>3</v>
      </c>
    </row>
    <row r="98" spans="1:2" x14ac:dyDescent="0.25">
      <c r="A98">
        <v>34</v>
      </c>
      <c r="B98">
        <v>0</v>
      </c>
    </row>
    <row r="99" spans="1:2" x14ac:dyDescent="0.25">
      <c r="A99">
        <v>8</v>
      </c>
      <c r="B99">
        <v>0</v>
      </c>
    </row>
    <row r="100" spans="1:2" x14ac:dyDescent="0.25">
      <c r="A100">
        <v>60</v>
      </c>
      <c r="B100">
        <v>11</v>
      </c>
    </row>
    <row r="101" spans="1:2" x14ac:dyDescent="0.25">
      <c r="A101">
        <v>39</v>
      </c>
      <c r="B101">
        <v>0</v>
      </c>
    </row>
    <row r="102" spans="1:2" x14ac:dyDescent="0.25">
      <c r="A102">
        <v>26</v>
      </c>
      <c r="B102">
        <v>1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17</v>
      </c>
    </row>
    <row r="105" spans="1:2" x14ac:dyDescent="0.25">
      <c r="A105">
        <v>49</v>
      </c>
      <c r="B105">
        <v>2</v>
      </c>
    </row>
    <row r="106" spans="1:2" x14ac:dyDescent="0.25">
      <c r="A106">
        <v>10</v>
      </c>
      <c r="B106">
        <v>1</v>
      </c>
    </row>
    <row r="107" spans="1:2" x14ac:dyDescent="0.25">
      <c r="A107">
        <v>60</v>
      </c>
      <c r="B107">
        <v>2</v>
      </c>
    </row>
    <row r="108" spans="1:2" x14ac:dyDescent="0.25">
      <c r="A108">
        <v>27</v>
      </c>
      <c r="B108">
        <v>16</v>
      </c>
    </row>
    <row r="109" spans="1:2" x14ac:dyDescent="0.25">
      <c r="A109">
        <v>69</v>
      </c>
      <c r="B109">
        <v>1</v>
      </c>
    </row>
    <row r="110" spans="1:2" x14ac:dyDescent="0.25">
      <c r="A110">
        <v>47</v>
      </c>
      <c r="B110">
        <v>4</v>
      </c>
    </row>
    <row r="111" spans="1:2" x14ac:dyDescent="0.25">
      <c r="A111">
        <v>47</v>
      </c>
      <c r="B111">
        <v>5</v>
      </c>
    </row>
    <row r="112" spans="1:2" x14ac:dyDescent="0.25">
      <c r="A112">
        <v>26</v>
      </c>
      <c r="B112">
        <v>7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12</v>
      </c>
    </row>
    <row r="115" spans="1:2" x14ac:dyDescent="0.25">
      <c r="A115">
        <v>78</v>
      </c>
      <c r="B115">
        <v>2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2</v>
      </c>
    </row>
    <row r="118" spans="1:2" x14ac:dyDescent="0.25">
      <c r="A118">
        <v>57</v>
      </c>
      <c r="B118">
        <v>3</v>
      </c>
    </row>
    <row r="119" spans="1:2" x14ac:dyDescent="0.25">
      <c r="A119">
        <v>27</v>
      </c>
      <c r="B119">
        <v>0</v>
      </c>
    </row>
    <row r="120" spans="1:2" x14ac:dyDescent="0.25">
      <c r="A120">
        <v>39</v>
      </c>
      <c r="B120">
        <v>49</v>
      </c>
    </row>
    <row r="121" spans="1:2" x14ac:dyDescent="0.25">
      <c r="A121">
        <v>37</v>
      </c>
      <c r="B121">
        <v>1</v>
      </c>
    </row>
    <row r="122" spans="1:2" x14ac:dyDescent="0.25">
      <c r="A122">
        <v>137</v>
      </c>
      <c r="B122">
        <v>2</v>
      </c>
    </row>
    <row r="123" spans="1:2" x14ac:dyDescent="0.25">
      <c r="A123">
        <v>376</v>
      </c>
      <c r="B123">
        <v>0</v>
      </c>
    </row>
    <row r="124" spans="1:2" x14ac:dyDescent="0.25">
      <c r="A124">
        <v>202</v>
      </c>
      <c r="B124">
        <v>0</v>
      </c>
    </row>
    <row r="125" spans="1:2" x14ac:dyDescent="0.25">
      <c r="A125">
        <v>328</v>
      </c>
      <c r="B125">
        <v>11</v>
      </c>
    </row>
    <row r="126" spans="1:2" x14ac:dyDescent="0.25">
      <c r="A126">
        <v>84</v>
      </c>
      <c r="B126">
        <v>1</v>
      </c>
    </row>
    <row r="127" spans="1:2" x14ac:dyDescent="0.25">
      <c r="A127">
        <v>96</v>
      </c>
      <c r="B127">
        <v>8</v>
      </c>
    </row>
    <row r="128" spans="1:2" x14ac:dyDescent="0.25">
      <c r="A128">
        <v>223</v>
      </c>
      <c r="B128">
        <v>5</v>
      </c>
    </row>
    <row r="129" spans="1:2" x14ac:dyDescent="0.25">
      <c r="A129">
        <v>62</v>
      </c>
      <c r="B129">
        <v>39</v>
      </c>
    </row>
    <row r="130" spans="1:2" x14ac:dyDescent="0.25">
      <c r="A130">
        <v>146</v>
      </c>
      <c r="B130">
        <v>0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2</v>
      </c>
    </row>
    <row r="133" spans="1:2" x14ac:dyDescent="0.25">
      <c r="A133">
        <v>77</v>
      </c>
      <c r="B133">
        <v>170</v>
      </c>
    </row>
    <row r="134" spans="1:2" x14ac:dyDescent="0.25">
      <c r="A134">
        <v>108</v>
      </c>
      <c r="B134">
        <v>5</v>
      </c>
    </row>
    <row r="135" spans="1:2" x14ac:dyDescent="0.25">
      <c r="A135">
        <v>7</v>
      </c>
      <c r="B135">
        <v>14</v>
      </c>
    </row>
    <row r="136" spans="1:2" x14ac:dyDescent="0.25">
      <c r="A136">
        <v>314</v>
      </c>
      <c r="B136">
        <v>1</v>
      </c>
    </row>
    <row r="137" spans="1:2" x14ac:dyDescent="0.25">
      <c r="A137">
        <v>188</v>
      </c>
      <c r="B137">
        <v>0</v>
      </c>
    </row>
    <row r="138" spans="1:2" x14ac:dyDescent="0.25">
      <c r="A138">
        <v>275</v>
      </c>
      <c r="B138">
        <v>124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0</v>
      </c>
    </row>
    <row r="141" spans="1:2" x14ac:dyDescent="0.25">
      <c r="A141">
        <v>942</v>
      </c>
      <c r="B141">
        <v>55</v>
      </c>
    </row>
    <row r="142" spans="1:2" x14ac:dyDescent="0.25">
      <c r="A142">
        <v>88</v>
      </c>
      <c r="B142">
        <v>140</v>
      </c>
    </row>
    <row r="143" spans="1:2" x14ac:dyDescent="0.25">
      <c r="A143">
        <v>220</v>
      </c>
      <c r="B143">
        <v>21</v>
      </c>
    </row>
    <row r="144" spans="1:2" x14ac:dyDescent="0.25">
      <c r="A144">
        <v>145</v>
      </c>
      <c r="B144">
        <v>1</v>
      </c>
    </row>
    <row r="145" spans="1:2" x14ac:dyDescent="0.25">
      <c r="A145">
        <v>963</v>
      </c>
      <c r="B145">
        <v>147</v>
      </c>
    </row>
    <row r="146" spans="1:2" x14ac:dyDescent="0.25">
      <c r="A146">
        <v>91</v>
      </c>
      <c r="B146">
        <v>11</v>
      </c>
    </row>
    <row r="147" spans="1:2" x14ac:dyDescent="0.25">
      <c r="A147">
        <v>58</v>
      </c>
      <c r="B147">
        <v>125</v>
      </c>
    </row>
    <row r="148" spans="1:2" x14ac:dyDescent="0.25">
      <c r="A148">
        <v>36</v>
      </c>
      <c r="B148">
        <v>1</v>
      </c>
    </row>
    <row r="149" spans="1:2" x14ac:dyDescent="0.25">
      <c r="A149">
        <v>165</v>
      </c>
      <c r="B149">
        <v>0</v>
      </c>
    </row>
    <row r="150" spans="1:2" x14ac:dyDescent="0.25">
      <c r="A150">
        <v>111</v>
      </c>
      <c r="B150">
        <v>0</v>
      </c>
    </row>
    <row r="151" spans="1:2" x14ac:dyDescent="0.25">
      <c r="A151">
        <v>1596</v>
      </c>
      <c r="B151">
        <v>3</v>
      </c>
    </row>
    <row r="152" spans="1:2" x14ac:dyDescent="0.25">
      <c r="A152">
        <v>61</v>
      </c>
      <c r="B152">
        <v>0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0</v>
      </c>
    </row>
    <row r="155" spans="1:2" x14ac:dyDescent="0.25">
      <c r="A155">
        <v>118</v>
      </c>
      <c r="B155">
        <v>0</v>
      </c>
    </row>
    <row r="156" spans="1:2" x14ac:dyDescent="0.25">
      <c r="A156">
        <v>113</v>
      </c>
      <c r="B156">
        <v>3</v>
      </c>
    </row>
    <row r="157" spans="1:2" x14ac:dyDescent="0.25">
      <c r="A157">
        <v>332</v>
      </c>
      <c r="B157">
        <v>0</v>
      </c>
    </row>
    <row r="158" spans="1:2" x14ac:dyDescent="0.25">
      <c r="A158">
        <v>62</v>
      </c>
      <c r="B158">
        <v>1</v>
      </c>
    </row>
    <row r="159" spans="1:2" x14ac:dyDescent="0.25">
      <c r="A159">
        <v>951</v>
      </c>
      <c r="B159">
        <v>3</v>
      </c>
    </row>
    <row r="160" spans="1:2" x14ac:dyDescent="0.25">
      <c r="A160">
        <v>415</v>
      </c>
      <c r="B160">
        <v>22</v>
      </c>
    </row>
    <row r="161" spans="1:2" x14ac:dyDescent="0.25">
      <c r="A161">
        <v>305</v>
      </c>
      <c r="B161">
        <v>26</v>
      </c>
    </row>
    <row r="162" spans="1:2" x14ac:dyDescent="0.25">
      <c r="A162">
        <v>2139</v>
      </c>
      <c r="B162">
        <v>4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4</v>
      </c>
    </row>
    <row r="165" spans="1:2" x14ac:dyDescent="0.25">
      <c r="A165">
        <v>202</v>
      </c>
      <c r="B165">
        <v>9</v>
      </c>
    </row>
    <row r="166" spans="1:2" x14ac:dyDescent="0.25">
      <c r="A166">
        <v>760</v>
      </c>
      <c r="B166">
        <v>5</v>
      </c>
    </row>
    <row r="167" spans="1:2" x14ac:dyDescent="0.25">
      <c r="A167">
        <v>563</v>
      </c>
      <c r="B167">
        <v>14</v>
      </c>
    </row>
    <row r="168" spans="1:2" x14ac:dyDescent="0.25">
      <c r="A168">
        <v>135</v>
      </c>
      <c r="B168">
        <v>1</v>
      </c>
    </row>
    <row r="169" spans="1:2" x14ac:dyDescent="0.25">
      <c r="A169">
        <v>290</v>
      </c>
      <c r="B169">
        <v>10</v>
      </c>
    </row>
    <row r="170" spans="1:2" x14ac:dyDescent="0.25">
      <c r="A170">
        <v>447</v>
      </c>
      <c r="B170">
        <v>3</v>
      </c>
    </row>
    <row r="171" spans="1:2" x14ac:dyDescent="0.25">
      <c r="A171">
        <v>232</v>
      </c>
      <c r="B171">
        <v>1</v>
      </c>
    </row>
    <row r="172" spans="1:2" x14ac:dyDescent="0.25">
      <c r="A172">
        <v>168</v>
      </c>
      <c r="B172">
        <v>0</v>
      </c>
    </row>
    <row r="173" spans="1:2" x14ac:dyDescent="0.25">
      <c r="A173">
        <v>128</v>
      </c>
      <c r="B173">
        <v>5</v>
      </c>
    </row>
    <row r="174" spans="1:2" x14ac:dyDescent="0.25">
      <c r="A174">
        <v>493</v>
      </c>
      <c r="B174">
        <v>2</v>
      </c>
    </row>
    <row r="175" spans="1:2" x14ac:dyDescent="0.25">
      <c r="A175">
        <v>131</v>
      </c>
      <c r="B175">
        <v>68</v>
      </c>
    </row>
    <row r="176" spans="1:2" x14ac:dyDescent="0.25">
      <c r="A176">
        <v>50</v>
      </c>
      <c r="B176">
        <v>3</v>
      </c>
    </row>
    <row r="177" spans="1:2" x14ac:dyDescent="0.25">
      <c r="A177">
        <v>665</v>
      </c>
      <c r="B177">
        <v>34</v>
      </c>
    </row>
    <row r="178" spans="1:2" x14ac:dyDescent="0.25">
      <c r="A178">
        <v>129</v>
      </c>
      <c r="B178">
        <v>0</v>
      </c>
    </row>
    <row r="179" spans="1:2" x14ac:dyDescent="0.25">
      <c r="A179">
        <v>142</v>
      </c>
      <c r="B179">
        <v>3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70</v>
      </c>
    </row>
    <row r="182" spans="1:2" x14ac:dyDescent="0.25">
      <c r="A182">
        <v>298</v>
      </c>
      <c r="B182">
        <v>1</v>
      </c>
    </row>
    <row r="183" spans="1:2" x14ac:dyDescent="0.25">
      <c r="A183">
        <v>251</v>
      </c>
      <c r="B183">
        <v>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2</v>
      </c>
    </row>
    <row r="186" spans="1:2" x14ac:dyDescent="0.25">
      <c r="A186">
        <v>74</v>
      </c>
      <c r="B186">
        <v>2</v>
      </c>
    </row>
    <row r="187" spans="1:2" x14ac:dyDescent="0.25">
      <c r="A187">
        <v>189</v>
      </c>
      <c r="B187">
        <v>34</v>
      </c>
    </row>
    <row r="188" spans="1:2" x14ac:dyDescent="0.25">
      <c r="A188">
        <v>80</v>
      </c>
      <c r="B188">
        <v>2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1</v>
      </c>
    </row>
    <row r="191" spans="1:2" x14ac:dyDescent="0.25">
      <c r="A191">
        <v>238</v>
      </c>
      <c r="B191">
        <v>8</v>
      </c>
    </row>
    <row r="192" spans="1:2" x14ac:dyDescent="0.25">
      <c r="A192">
        <v>36</v>
      </c>
      <c r="B192">
        <v>4</v>
      </c>
    </row>
    <row r="193" spans="1:2" x14ac:dyDescent="0.25">
      <c r="A193">
        <v>150</v>
      </c>
      <c r="B193">
        <v>28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6</v>
      </c>
    </row>
    <row r="196" spans="1:2" x14ac:dyDescent="0.25">
      <c r="A196">
        <v>120</v>
      </c>
      <c r="B196">
        <v>22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20</v>
      </c>
    </row>
    <row r="200" spans="1:2" x14ac:dyDescent="0.25">
      <c r="A200">
        <v>284</v>
      </c>
      <c r="B200">
        <v>0</v>
      </c>
    </row>
    <row r="201" spans="1:2" x14ac:dyDescent="0.25">
      <c r="A201">
        <v>51</v>
      </c>
      <c r="B201">
        <v>1</v>
      </c>
    </row>
    <row r="202" spans="1:2" x14ac:dyDescent="0.25">
      <c r="A202">
        <v>158</v>
      </c>
      <c r="B202">
        <v>3</v>
      </c>
    </row>
    <row r="203" spans="1:2" x14ac:dyDescent="0.25">
      <c r="A203">
        <v>337</v>
      </c>
      <c r="B203">
        <v>2</v>
      </c>
    </row>
    <row r="204" spans="1:2" x14ac:dyDescent="0.25">
      <c r="A204">
        <v>186</v>
      </c>
      <c r="B204">
        <v>0</v>
      </c>
    </row>
    <row r="205" spans="1:2" x14ac:dyDescent="0.25">
      <c r="A205">
        <v>58</v>
      </c>
      <c r="B205">
        <v>2</v>
      </c>
    </row>
    <row r="206" spans="1:2" x14ac:dyDescent="0.25">
      <c r="A206">
        <v>82</v>
      </c>
      <c r="B206">
        <v>1</v>
      </c>
    </row>
    <row r="207" spans="1:2" x14ac:dyDescent="0.25">
      <c r="A207">
        <v>736</v>
      </c>
      <c r="B207">
        <v>0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0</v>
      </c>
    </row>
    <row r="210" spans="1:2" x14ac:dyDescent="0.25">
      <c r="A210">
        <v>498</v>
      </c>
      <c r="B210">
        <v>5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1</v>
      </c>
    </row>
    <row r="213" spans="1:2" x14ac:dyDescent="0.25">
      <c r="A213">
        <v>438</v>
      </c>
      <c r="B213">
        <v>2</v>
      </c>
    </row>
    <row r="214" spans="1:2" x14ac:dyDescent="0.25">
      <c r="A214">
        <v>555</v>
      </c>
      <c r="B214">
        <v>0</v>
      </c>
    </row>
    <row r="215" spans="1:2" x14ac:dyDescent="0.25">
      <c r="A215">
        <v>266</v>
      </c>
      <c r="B215">
        <v>9</v>
      </c>
    </row>
    <row r="216" spans="1:2" x14ac:dyDescent="0.25">
      <c r="A216">
        <v>69</v>
      </c>
      <c r="B216">
        <v>4</v>
      </c>
    </row>
    <row r="217" spans="1:2" x14ac:dyDescent="0.25">
      <c r="A217">
        <v>80</v>
      </c>
      <c r="B217">
        <v>4</v>
      </c>
    </row>
    <row r="218" spans="1:2" x14ac:dyDescent="0.25">
      <c r="A218">
        <v>493</v>
      </c>
      <c r="B218">
        <v>1</v>
      </c>
    </row>
    <row r="219" spans="1:2" x14ac:dyDescent="0.25">
      <c r="A219">
        <v>31</v>
      </c>
      <c r="B219">
        <v>1</v>
      </c>
    </row>
    <row r="220" spans="1:2" x14ac:dyDescent="0.25">
      <c r="A220">
        <v>236</v>
      </c>
      <c r="B220">
        <v>7</v>
      </c>
    </row>
    <row r="221" spans="1:2" x14ac:dyDescent="0.25">
      <c r="A221">
        <v>89</v>
      </c>
      <c r="B221">
        <v>5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0</v>
      </c>
    </row>
    <row r="224" spans="1:2" x14ac:dyDescent="0.25">
      <c r="A224">
        <v>325</v>
      </c>
      <c r="B224">
        <v>0</v>
      </c>
    </row>
    <row r="225" spans="1:2" x14ac:dyDescent="0.25">
      <c r="A225">
        <v>524</v>
      </c>
      <c r="B225">
        <v>1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0</v>
      </c>
    </row>
    <row r="228" spans="1:2" x14ac:dyDescent="0.25">
      <c r="A228">
        <v>188</v>
      </c>
      <c r="B228">
        <v>4</v>
      </c>
    </row>
    <row r="229" spans="1:2" x14ac:dyDescent="0.25">
      <c r="A229">
        <v>379</v>
      </c>
      <c r="B229">
        <v>7</v>
      </c>
    </row>
    <row r="230" spans="1:2" x14ac:dyDescent="0.25">
      <c r="A230">
        <v>119</v>
      </c>
      <c r="B230">
        <v>2</v>
      </c>
    </row>
    <row r="231" spans="1:2" x14ac:dyDescent="0.25">
      <c r="A231">
        <v>167</v>
      </c>
      <c r="B231">
        <v>1</v>
      </c>
    </row>
    <row r="232" spans="1:2" x14ac:dyDescent="0.25">
      <c r="A232">
        <v>221</v>
      </c>
      <c r="B232">
        <v>9</v>
      </c>
    </row>
    <row r="233" spans="1:2" x14ac:dyDescent="0.25">
      <c r="A233">
        <v>964</v>
      </c>
      <c r="B233">
        <v>2</v>
      </c>
    </row>
    <row r="234" spans="1:2" x14ac:dyDescent="0.25">
      <c r="A234">
        <v>286</v>
      </c>
      <c r="B234">
        <v>1</v>
      </c>
    </row>
    <row r="235" spans="1:2" x14ac:dyDescent="0.25">
      <c r="A235">
        <v>613</v>
      </c>
      <c r="B235">
        <v>7</v>
      </c>
    </row>
    <row r="236" spans="1:2" x14ac:dyDescent="0.25">
      <c r="A236">
        <v>29</v>
      </c>
      <c r="B236">
        <v>2</v>
      </c>
    </row>
    <row r="237" spans="1:2" x14ac:dyDescent="0.25">
      <c r="A237">
        <v>165</v>
      </c>
      <c r="B237">
        <v>8</v>
      </c>
    </row>
    <row r="238" spans="1:2" x14ac:dyDescent="0.25">
      <c r="A238">
        <v>97</v>
      </c>
      <c r="B238">
        <v>2</v>
      </c>
    </row>
    <row r="239" spans="1:2" x14ac:dyDescent="0.25">
      <c r="A239">
        <v>303</v>
      </c>
      <c r="B239">
        <v>2</v>
      </c>
    </row>
    <row r="240" spans="1:2" x14ac:dyDescent="0.25">
      <c r="A240">
        <v>267</v>
      </c>
      <c r="B240">
        <v>7</v>
      </c>
    </row>
    <row r="241" spans="1:2" x14ac:dyDescent="0.25">
      <c r="A241">
        <v>302</v>
      </c>
      <c r="B241">
        <v>2</v>
      </c>
    </row>
    <row r="242" spans="1:2" x14ac:dyDescent="0.25">
      <c r="A242">
        <v>87</v>
      </c>
      <c r="B242">
        <v>18</v>
      </c>
    </row>
    <row r="243" spans="1:2" x14ac:dyDescent="0.25">
      <c r="A243">
        <v>354</v>
      </c>
      <c r="B243">
        <v>9</v>
      </c>
    </row>
    <row r="244" spans="1:2" x14ac:dyDescent="0.25">
      <c r="A244">
        <v>86</v>
      </c>
      <c r="B244">
        <v>4</v>
      </c>
    </row>
    <row r="245" spans="1:2" x14ac:dyDescent="0.25">
      <c r="A245">
        <v>26</v>
      </c>
      <c r="B245">
        <v>7</v>
      </c>
    </row>
    <row r="246" spans="1:2" x14ac:dyDescent="0.25">
      <c r="A246">
        <v>113</v>
      </c>
      <c r="B246">
        <v>29</v>
      </c>
    </row>
    <row r="247" spans="1:2" x14ac:dyDescent="0.25">
      <c r="A247">
        <v>65</v>
      </c>
      <c r="B247">
        <v>12</v>
      </c>
    </row>
    <row r="248" spans="1:2" x14ac:dyDescent="0.25">
      <c r="A248">
        <v>134</v>
      </c>
      <c r="B248">
        <v>4</v>
      </c>
    </row>
    <row r="249" spans="1:2" x14ac:dyDescent="0.25">
      <c r="A249">
        <v>119</v>
      </c>
      <c r="B249">
        <v>28</v>
      </c>
    </row>
    <row r="250" spans="1:2" x14ac:dyDescent="0.25">
      <c r="A250">
        <v>159</v>
      </c>
      <c r="B250">
        <v>25</v>
      </c>
    </row>
    <row r="251" spans="1:2" x14ac:dyDescent="0.25">
      <c r="A251">
        <v>167</v>
      </c>
      <c r="B251">
        <v>28</v>
      </c>
    </row>
    <row r="252" spans="1:2" x14ac:dyDescent="0.25">
      <c r="A252">
        <v>43</v>
      </c>
      <c r="B252">
        <v>310</v>
      </c>
    </row>
    <row r="253" spans="1:2" x14ac:dyDescent="0.25">
      <c r="A253">
        <v>1062</v>
      </c>
      <c r="B253">
        <v>15</v>
      </c>
    </row>
    <row r="254" spans="1:2" x14ac:dyDescent="0.25">
      <c r="A254">
        <v>9</v>
      </c>
      <c r="B254">
        <v>215</v>
      </c>
    </row>
    <row r="255" spans="1:2" x14ac:dyDescent="0.25">
      <c r="A255">
        <v>89</v>
      </c>
      <c r="B255">
        <v>3</v>
      </c>
    </row>
    <row r="256" spans="1:2" x14ac:dyDescent="0.25">
      <c r="A256">
        <v>174</v>
      </c>
      <c r="B256">
        <v>2</v>
      </c>
    </row>
    <row r="257" spans="1:2" x14ac:dyDescent="0.25">
      <c r="A257">
        <v>14</v>
      </c>
      <c r="B257">
        <v>26</v>
      </c>
    </row>
    <row r="258" spans="1:2" x14ac:dyDescent="0.25">
      <c r="A258">
        <v>48</v>
      </c>
      <c r="B258">
        <v>24</v>
      </c>
    </row>
    <row r="259" spans="1:2" x14ac:dyDescent="0.25">
      <c r="A259">
        <v>133</v>
      </c>
      <c r="B259">
        <v>96</v>
      </c>
    </row>
    <row r="260" spans="1:2" x14ac:dyDescent="0.25">
      <c r="A260">
        <v>83</v>
      </c>
      <c r="B260">
        <v>17</v>
      </c>
    </row>
    <row r="261" spans="1:2" x14ac:dyDescent="0.25">
      <c r="A261">
        <v>149</v>
      </c>
      <c r="B261">
        <v>94</v>
      </c>
    </row>
    <row r="262" spans="1:2" x14ac:dyDescent="0.25">
      <c r="A262">
        <v>49</v>
      </c>
      <c r="B262">
        <v>129</v>
      </c>
    </row>
    <row r="263" spans="1:2" x14ac:dyDescent="0.25">
      <c r="A263">
        <v>251</v>
      </c>
      <c r="B263">
        <v>1</v>
      </c>
    </row>
    <row r="264" spans="1:2" x14ac:dyDescent="0.25">
      <c r="A264">
        <v>22</v>
      </c>
      <c r="B264">
        <v>4</v>
      </c>
    </row>
    <row r="265" spans="1:2" x14ac:dyDescent="0.25">
      <c r="A265">
        <v>48</v>
      </c>
      <c r="B265">
        <v>3</v>
      </c>
    </row>
    <row r="266" spans="1:2" x14ac:dyDescent="0.25">
      <c r="A266">
        <v>383</v>
      </c>
      <c r="B266">
        <v>135</v>
      </c>
    </row>
    <row r="267" spans="1:2" x14ac:dyDescent="0.25">
      <c r="A267">
        <v>237</v>
      </c>
      <c r="B267">
        <v>10</v>
      </c>
    </row>
    <row r="268" spans="1:2" x14ac:dyDescent="0.25">
      <c r="A268">
        <v>13</v>
      </c>
      <c r="B268">
        <v>0</v>
      </c>
    </row>
    <row r="269" spans="1:2" x14ac:dyDescent="0.25">
      <c r="A269">
        <v>562</v>
      </c>
      <c r="B269">
        <v>6</v>
      </c>
    </row>
    <row r="270" spans="1:2" x14ac:dyDescent="0.25">
      <c r="A270">
        <v>71</v>
      </c>
      <c r="B270">
        <v>36</v>
      </c>
    </row>
    <row r="271" spans="1:2" x14ac:dyDescent="0.25">
      <c r="A271">
        <v>1510</v>
      </c>
      <c r="B271">
        <v>336</v>
      </c>
    </row>
    <row r="272" spans="1:2" x14ac:dyDescent="0.25">
      <c r="A272">
        <v>14</v>
      </c>
      <c r="B272">
        <v>34</v>
      </c>
    </row>
    <row r="273" spans="1:2" x14ac:dyDescent="0.25">
      <c r="A273">
        <v>193</v>
      </c>
      <c r="B273">
        <v>10</v>
      </c>
    </row>
    <row r="274" spans="1:2" x14ac:dyDescent="0.25">
      <c r="A274">
        <v>206</v>
      </c>
      <c r="B274">
        <v>201</v>
      </c>
    </row>
    <row r="275" spans="1:2" x14ac:dyDescent="0.25">
      <c r="A275">
        <v>351</v>
      </c>
      <c r="B275">
        <v>296</v>
      </c>
    </row>
    <row r="276" spans="1:2" x14ac:dyDescent="0.25">
      <c r="A276">
        <v>50</v>
      </c>
      <c r="B276">
        <v>7</v>
      </c>
    </row>
    <row r="277" spans="1:2" x14ac:dyDescent="0.25">
      <c r="A277">
        <v>184</v>
      </c>
      <c r="B277">
        <v>7</v>
      </c>
    </row>
    <row r="278" spans="1:2" x14ac:dyDescent="0.25">
      <c r="A278">
        <v>196</v>
      </c>
      <c r="B278">
        <v>1</v>
      </c>
    </row>
    <row r="279" spans="1:2" x14ac:dyDescent="0.25">
      <c r="A279">
        <v>229</v>
      </c>
      <c r="B279">
        <v>114</v>
      </c>
    </row>
    <row r="280" spans="1:2" x14ac:dyDescent="0.25">
      <c r="A280">
        <v>67</v>
      </c>
      <c r="B280">
        <v>29</v>
      </c>
    </row>
    <row r="281" spans="1:2" x14ac:dyDescent="0.25">
      <c r="A281">
        <v>95</v>
      </c>
      <c r="B281">
        <v>890</v>
      </c>
    </row>
    <row r="282" spans="1:2" x14ac:dyDescent="0.25">
      <c r="A282">
        <v>62</v>
      </c>
      <c r="B282">
        <v>31</v>
      </c>
    </row>
    <row r="283" spans="1:2" x14ac:dyDescent="0.25">
      <c r="A283">
        <v>73</v>
      </c>
      <c r="B283">
        <v>21</v>
      </c>
    </row>
    <row r="284" spans="1:2" x14ac:dyDescent="0.25">
      <c r="A284">
        <v>43</v>
      </c>
      <c r="B284">
        <v>37</v>
      </c>
    </row>
    <row r="285" spans="1:2" x14ac:dyDescent="0.25">
      <c r="A285">
        <v>70</v>
      </c>
      <c r="B285">
        <v>7</v>
      </c>
    </row>
    <row r="286" spans="1:2" x14ac:dyDescent="0.25">
      <c r="A286">
        <v>271</v>
      </c>
      <c r="B286">
        <v>4</v>
      </c>
    </row>
    <row r="287" spans="1:2" x14ac:dyDescent="0.25">
      <c r="A287">
        <v>55</v>
      </c>
      <c r="B287">
        <v>5</v>
      </c>
    </row>
    <row r="288" spans="1:2" x14ac:dyDescent="0.25">
      <c r="A288">
        <v>35</v>
      </c>
      <c r="B288">
        <v>0</v>
      </c>
    </row>
    <row r="289" spans="1:2" x14ac:dyDescent="0.25">
      <c r="A289">
        <v>22</v>
      </c>
      <c r="B289">
        <v>456</v>
      </c>
    </row>
    <row r="290" spans="1:2" x14ac:dyDescent="0.25">
      <c r="A290">
        <v>38</v>
      </c>
      <c r="B290">
        <v>369</v>
      </c>
    </row>
    <row r="291" spans="1:2" x14ac:dyDescent="0.25">
      <c r="A291">
        <v>15</v>
      </c>
      <c r="B291">
        <v>2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338</v>
      </c>
    </row>
    <row r="294" spans="1:2" x14ac:dyDescent="0.25">
      <c r="A294">
        <v>55</v>
      </c>
      <c r="B294">
        <v>4</v>
      </c>
    </row>
    <row r="295" spans="1:2" x14ac:dyDescent="0.25">
      <c r="A295">
        <v>171</v>
      </c>
      <c r="B295">
        <v>1</v>
      </c>
    </row>
    <row r="296" spans="1:2" x14ac:dyDescent="0.25">
      <c r="A296">
        <v>208</v>
      </c>
      <c r="B296">
        <v>28</v>
      </c>
    </row>
    <row r="297" spans="1:2" x14ac:dyDescent="0.25">
      <c r="A297">
        <v>21</v>
      </c>
      <c r="B297">
        <v>12</v>
      </c>
    </row>
    <row r="298" spans="1:2" x14ac:dyDescent="0.25">
      <c r="A298">
        <v>25</v>
      </c>
      <c r="B298">
        <v>16</v>
      </c>
    </row>
    <row r="299" spans="1:2" x14ac:dyDescent="0.25">
      <c r="A299">
        <v>52</v>
      </c>
      <c r="B299">
        <v>4</v>
      </c>
    </row>
    <row r="300" spans="1:2" x14ac:dyDescent="0.25">
      <c r="A300">
        <v>104</v>
      </c>
      <c r="B300">
        <v>4</v>
      </c>
    </row>
    <row r="301" spans="1:2" x14ac:dyDescent="0.25">
      <c r="A301">
        <v>73</v>
      </c>
      <c r="B301">
        <v>10</v>
      </c>
    </row>
    <row r="302" spans="1:2" x14ac:dyDescent="0.25">
      <c r="A302">
        <v>34</v>
      </c>
      <c r="B302">
        <v>0</v>
      </c>
    </row>
    <row r="303" spans="1:2" x14ac:dyDescent="0.25">
      <c r="A303">
        <v>56</v>
      </c>
      <c r="B303">
        <v>6</v>
      </c>
    </row>
    <row r="304" spans="1:2" x14ac:dyDescent="0.25">
      <c r="A304">
        <v>31</v>
      </c>
      <c r="B304">
        <v>0</v>
      </c>
    </row>
    <row r="305" spans="1:2" x14ac:dyDescent="0.25">
      <c r="A305">
        <v>84</v>
      </c>
      <c r="B305">
        <v>1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44</v>
      </c>
    </row>
    <row r="308" spans="1:2" x14ac:dyDescent="0.25">
      <c r="A308">
        <v>23</v>
      </c>
      <c r="B308">
        <v>0</v>
      </c>
    </row>
    <row r="309" spans="1:2" x14ac:dyDescent="0.25">
      <c r="A309">
        <v>158</v>
      </c>
      <c r="B309">
        <v>3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52</v>
      </c>
    </row>
    <row r="312" spans="1:2" x14ac:dyDescent="0.25">
      <c r="A312">
        <v>29</v>
      </c>
      <c r="B312">
        <v>0</v>
      </c>
    </row>
    <row r="313" spans="1:2" x14ac:dyDescent="0.25">
      <c r="A313">
        <v>31</v>
      </c>
      <c r="B313">
        <v>1</v>
      </c>
    </row>
    <row r="314" spans="1:2" x14ac:dyDescent="0.25">
      <c r="A314">
        <v>173</v>
      </c>
      <c r="B314">
        <v>1</v>
      </c>
    </row>
    <row r="315" spans="1:2" x14ac:dyDescent="0.25">
      <c r="A315">
        <v>17</v>
      </c>
      <c r="B315">
        <v>2</v>
      </c>
    </row>
    <row r="316" spans="1:2" x14ac:dyDescent="0.25">
      <c r="A316">
        <v>48</v>
      </c>
      <c r="B316">
        <v>9</v>
      </c>
    </row>
    <row r="317" spans="1:2" x14ac:dyDescent="0.25">
      <c r="A317">
        <v>59</v>
      </c>
      <c r="B317">
        <v>5</v>
      </c>
    </row>
    <row r="318" spans="1:2" x14ac:dyDescent="0.25">
      <c r="A318">
        <v>39</v>
      </c>
      <c r="B318">
        <v>57</v>
      </c>
    </row>
    <row r="319" spans="1:2" x14ac:dyDescent="0.25">
      <c r="A319">
        <v>59</v>
      </c>
      <c r="B319">
        <v>3</v>
      </c>
    </row>
    <row r="320" spans="1:2" x14ac:dyDescent="0.25">
      <c r="A320">
        <v>60</v>
      </c>
      <c r="B320">
        <v>1</v>
      </c>
    </row>
    <row r="321" spans="1:2" x14ac:dyDescent="0.25">
      <c r="A321">
        <v>20</v>
      </c>
      <c r="B321">
        <v>6</v>
      </c>
    </row>
    <row r="322" spans="1:2" x14ac:dyDescent="0.25">
      <c r="A322">
        <v>2</v>
      </c>
      <c r="B322">
        <v>48</v>
      </c>
    </row>
    <row r="323" spans="1:2" x14ac:dyDescent="0.25">
      <c r="A323">
        <v>315</v>
      </c>
      <c r="B323">
        <v>2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5</v>
      </c>
    </row>
    <row r="326" spans="1:2" x14ac:dyDescent="0.25">
      <c r="A326">
        <v>1021</v>
      </c>
      <c r="B326">
        <v>79</v>
      </c>
    </row>
    <row r="327" spans="1:2" x14ac:dyDescent="0.25">
      <c r="A327">
        <v>237</v>
      </c>
      <c r="B327">
        <v>2</v>
      </c>
    </row>
    <row r="328" spans="1:2" x14ac:dyDescent="0.25">
      <c r="A328">
        <v>27</v>
      </c>
      <c r="B328">
        <v>11</v>
      </c>
    </row>
    <row r="329" spans="1:2" x14ac:dyDescent="0.25">
      <c r="A329">
        <v>17</v>
      </c>
      <c r="B329">
        <v>11</v>
      </c>
    </row>
    <row r="330" spans="1:2" x14ac:dyDescent="0.25">
      <c r="A330">
        <v>27</v>
      </c>
      <c r="B330">
        <v>1</v>
      </c>
    </row>
    <row r="331" spans="1:2" x14ac:dyDescent="0.25">
      <c r="A331">
        <v>82</v>
      </c>
      <c r="B331">
        <v>3</v>
      </c>
    </row>
    <row r="332" spans="1:2" x14ac:dyDescent="0.25">
      <c r="A332">
        <v>48</v>
      </c>
      <c r="B332">
        <v>5</v>
      </c>
    </row>
    <row r="333" spans="1:2" x14ac:dyDescent="0.25">
      <c r="A333">
        <v>105</v>
      </c>
      <c r="B333">
        <v>12</v>
      </c>
    </row>
    <row r="334" spans="1:2" x14ac:dyDescent="0.25">
      <c r="A334">
        <v>28</v>
      </c>
      <c r="B334">
        <v>2</v>
      </c>
    </row>
    <row r="335" spans="1:2" x14ac:dyDescent="0.25">
      <c r="A335">
        <v>1107</v>
      </c>
      <c r="B335">
        <v>5</v>
      </c>
    </row>
    <row r="336" spans="1:2" x14ac:dyDescent="0.25">
      <c r="A336">
        <v>1013</v>
      </c>
      <c r="B336">
        <v>21</v>
      </c>
    </row>
    <row r="337" spans="1:2" x14ac:dyDescent="0.25">
      <c r="A337">
        <v>274</v>
      </c>
      <c r="B337">
        <v>0</v>
      </c>
    </row>
    <row r="338" spans="1:2" x14ac:dyDescent="0.25">
      <c r="A338">
        <v>87</v>
      </c>
      <c r="B338">
        <v>45</v>
      </c>
    </row>
    <row r="339" spans="1:2" x14ac:dyDescent="0.25">
      <c r="A339">
        <v>99</v>
      </c>
      <c r="B339">
        <v>29</v>
      </c>
    </row>
    <row r="340" spans="1:2" x14ac:dyDescent="0.25">
      <c r="A340">
        <v>276</v>
      </c>
      <c r="B340">
        <v>2</v>
      </c>
    </row>
    <row r="341" spans="1:2" x14ac:dyDescent="0.25">
      <c r="A341">
        <v>21</v>
      </c>
      <c r="B341">
        <v>30</v>
      </c>
    </row>
    <row r="342" spans="1:2" x14ac:dyDescent="0.25">
      <c r="A342">
        <v>41</v>
      </c>
      <c r="B342">
        <v>8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14</v>
      </c>
    </row>
    <row r="345" spans="1:2" x14ac:dyDescent="0.25">
      <c r="A345">
        <v>100</v>
      </c>
      <c r="B345">
        <v>24</v>
      </c>
    </row>
    <row r="346" spans="1:2" x14ac:dyDescent="0.25">
      <c r="A346">
        <v>143</v>
      </c>
      <c r="B346">
        <v>2</v>
      </c>
    </row>
    <row r="347" spans="1:2" x14ac:dyDescent="0.25">
      <c r="A347">
        <v>140</v>
      </c>
      <c r="B347">
        <v>21</v>
      </c>
    </row>
    <row r="348" spans="1:2" x14ac:dyDescent="0.25">
      <c r="A348">
        <v>35</v>
      </c>
      <c r="B348">
        <v>7</v>
      </c>
    </row>
    <row r="349" spans="1:2" x14ac:dyDescent="0.25">
      <c r="A349">
        <v>149</v>
      </c>
      <c r="B349">
        <v>0</v>
      </c>
    </row>
    <row r="350" spans="1:2" x14ac:dyDescent="0.25">
      <c r="A350">
        <v>130</v>
      </c>
      <c r="B350">
        <v>4</v>
      </c>
    </row>
    <row r="351" spans="1:2" x14ac:dyDescent="0.25">
      <c r="A351">
        <v>120</v>
      </c>
      <c r="B351">
        <v>32</v>
      </c>
    </row>
    <row r="352" spans="1:2" x14ac:dyDescent="0.25">
      <c r="A352">
        <v>265</v>
      </c>
      <c r="B352">
        <v>4</v>
      </c>
    </row>
    <row r="353" spans="1:2" x14ac:dyDescent="0.25">
      <c r="A353">
        <v>71</v>
      </c>
      <c r="B353">
        <v>9</v>
      </c>
    </row>
    <row r="354" spans="1:2" x14ac:dyDescent="0.25">
      <c r="A354">
        <v>13</v>
      </c>
      <c r="B354">
        <v>17</v>
      </c>
    </row>
    <row r="355" spans="1:2" x14ac:dyDescent="0.25">
      <c r="A355">
        <v>169</v>
      </c>
      <c r="B355">
        <v>5</v>
      </c>
    </row>
    <row r="356" spans="1:2" x14ac:dyDescent="0.25">
      <c r="A356">
        <v>57</v>
      </c>
      <c r="B356">
        <v>53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72</v>
      </c>
    </row>
    <row r="359" spans="1:2" x14ac:dyDescent="0.25">
      <c r="A359">
        <v>108</v>
      </c>
      <c r="B359">
        <v>0</v>
      </c>
    </row>
    <row r="360" spans="1:2" x14ac:dyDescent="0.25">
      <c r="A360">
        <v>41</v>
      </c>
      <c r="B360">
        <v>2</v>
      </c>
    </row>
    <row r="361" spans="1:2" x14ac:dyDescent="0.25">
      <c r="A361">
        <v>139</v>
      </c>
      <c r="B361">
        <v>8</v>
      </c>
    </row>
    <row r="362" spans="1:2" x14ac:dyDescent="0.25">
      <c r="A362">
        <v>19</v>
      </c>
      <c r="B362">
        <v>2</v>
      </c>
    </row>
    <row r="363" spans="1:2" x14ac:dyDescent="0.25">
      <c r="A363">
        <v>94</v>
      </c>
      <c r="B363">
        <v>0</v>
      </c>
    </row>
    <row r="364" spans="1:2" x14ac:dyDescent="0.25">
      <c r="A364">
        <v>23</v>
      </c>
      <c r="B364">
        <v>3</v>
      </c>
    </row>
    <row r="365" spans="1:2" x14ac:dyDescent="0.25">
      <c r="A365">
        <v>15</v>
      </c>
      <c r="B365">
        <v>4</v>
      </c>
    </row>
    <row r="366" spans="1:2" x14ac:dyDescent="0.25">
      <c r="A366">
        <v>62</v>
      </c>
      <c r="B366">
        <v>3</v>
      </c>
    </row>
    <row r="367" spans="1:2" x14ac:dyDescent="0.25">
      <c r="A367">
        <v>74</v>
      </c>
      <c r="B367">
        <v>6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0</v>
      </c>
    </row>
    <row r="370" spans="1:2" x14ac:dyDescent="0.25">
      <c r="A370">
        <v>44</v>
      </c>
      <c r="B370">
        <v>0</v>
      </c>
    </row>
    <row r="371" spans="1:2" x14ac:dyDescent="0.25">
      <c r="A371">
        <v>110</v>
      </c>
      <c r="B371">
        <v>8</v>
      </c>
    </row>
    <row r="372" spans="1:2" x14ac:dyDescent="0.25">
      <c r="A372">
        <v>59</v>
      </c>
      <c r="B372">
        <v>5</v>
      </c>
    </row>
    <row r="373" spans="1:2" x14ac:dyDescent="0.25">
      <c r="A373">
        <v>62</v>
      </c>
      <c r="B373">
        <v>0</v>
      </c>
    </row>
    <row r="374" spans="1:2" x14ac:dyDescent="0.25">
      <c r="A374">
        <v>105</v>
      </c>
      <c r="B374">
        <v>2</v>
      </c>
    </row>
    <row r="375" spans="1:2" x14ac:dyDescent="0.25">
      <c r="A375">
        <v>26</v>
      </c>
      <c r="B375">
        <v>24</v>
      </c>
    </row>
    <row r="376" spans="1:2" x14ac:dyDescent="0.25">
      <c r="A376">
        <v>49</v>
      </c>
      <c r="B376">
        <v>0</v>
      </c>
    </row>
    <row r="377" spans="1:2" x14ac:dyDescent="0.25">
      <c r="A377">
        <v>68</v>
      </c>
      <c r="B377">
        <v>9</v>
      </c>
    </row>
    <row r="378" spans="1:2" x14ac:dyDescent="0.25">
      <c r="A378">
        <v>22</v>
      </c>
      <c r="B378">
        <v>0</v>
      </c>
    </row>
    <row r="379" spans="1:2" x14ac:dyDescent="0.25">
      <c r="A379">
        <v>18</v>
      </c>
      <c r="B379">
        <v>1</v>
      </c>
    </row>
    <row r="380" spans="1:2" x14ac:dyDescent="0.25">
      <c r="A380">
        <v>19</v>
      </c>
      <c r="B380">
        <v>10</v>
      </c>
    </row>
    <row r="381" spans="1:2" x14ac:dyDescent="0.25">
      <c r="A381">
        <v>99</v>
      </c>
      <c r="B381">
        <v>1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20</v>
      </c>
    </row>
    <row r="384" spans="1:2" x14ac:dyDescent="0.25">
      <c r="A384">
        <v>14</v>
      </c>
      <c r="B384">
        <v>30</v>
      </c>
    </row>
    <row r="385" spans="1:2" x14ac:dyDescent="0.25">
      <c r="A385">
        <v>35</v>
      </c>
      <c r="B385">
        <v>6</v>
      </c>
    </row>
    <row r="386" spans="1:2" x14ac:dyDescent="0.25">
      <c r="A386">
        <v>10</v>
      </c>
      <c r="B386">
        <v>15</v>
      </c>
    </row>
    <row r="387" spans="1:2" x14ac:dyDescent="0.25">
      <c r="A387">
        <v>29</v>
      </c>
      <c r="B387">
        <v>5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0</v>
      </c>
    </row>
    <row r="390" spans="1:2" x14ac:dyDescent="0.25">
      <c r="A390">
        <v>34</v>
      </c>
      <c r="B390">
        <v>28</v>
      </c>
    </row>
    <row r="391" spans="1:2" x14ac:dyDescent="0.25">
      <c r="A391">
        <v>14</v>
      </c>
      <c r="B391">
        <v>0</v>
      </c>
    </row>
    <row r="392" spans="1:2" x14ac:dyDescent="0.25">
      <c r="A392">
        <v>156</v>
      </c>
      <c r="B392">
        <v>5</v>
      </c>
    </row>
    <row r="393" spans="1:2" x14ac:dyDescent="0.25">
      <c r="A393">
        <v>128</v>
      </c>
      <c r="B393">
        <v>7</v>
      </c>
    </row>
    <row r="394" spans="1:2" x14ac:dyDescent="0.25">
      <c r="A394">
        <v>60</v>
      </c>
      <c r="B394">
        <v>30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30</v>
      </c>
    </row>
    <row r="397" spans="1:2" x14ac:dyDescent="0.25">
      <c r="A397">
        <v>184</v>
      </c>
      <c r="B397">
        <v>2</v>
      </c>
    </row>
    <row r="398" spans="1:2" x14ac:dyDescent="0.25">
      <c r="A398">
        <v>90</v>
      </c>
      <c r="B398">
        <v>0</v>
      </c>
    </row>
    <row r="399" spans="1:2" x14ac:dyDescent="0.25">
      <c r="A399">
        <v>71</v>
      </c>
      <c r="B399">
        <v>2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2</v>
      </c>
    </row>
    <row r="402" spans="1:2" x14ac:dyDescent="0.25">
      <c r="A402">
        <v>56</v>
      </c>
      <c r="B402">
        <v>14</v>
      </c>
    </row>
    <row r="403" spans="1:2" x14ac:dyDescent="0.25">
      <c r="A403">
        <v>51</v>
      </c>
      <c r="B403">
        <v>31</v>
      </c>
    </row>
    <row r="404" spans="1:2" x14ac:dyDescent="0.25">
      <c r="A404">
        <v>75</v>
      </c>
      <c r="B404">
        <v>16</v>
      </c>
    </row>
    <row r="405" spans="1:2" x14ac:dyDescent="0.25">
      <c r="A405">
        <v>38</v>
      </c>
      <c r="B405">
        <v>12</v>
      </c>
    </row>
    <row r="406" spans="1:2" x14ac:dyDescent="0.25">
      <c r="A406">
        <v>18</v>
      </c>
      <c r="B406">
        <v>96</v>
      </c>
    </row>
    <row r="407" spans="1:2" x14ac:dyDescent="0.25">
      <c r="A407">
        <v>54</v>
      </c>
      <c r="B407">
        <v>16</v>
      </c>
    </row>
    <row r="408" spans="1:2" x14ac:dyDescent="0.25">
      <c r="A408">
        <v>71</v>
      </c>
      <c r="B408">
        <v>5</v>
      </c>
    </row>
    <row r="409" spans="1:2" x14ac:dyDescent="0.25">
      <c r="A409">
        <v>57</v>
      </c>
      <c r="B409">
        <v>0</v>
      </c>
    </row>
    <row r="410" spans="1:2" x14ac:dyDescent="0.25">
      <c r="A410">
        <v>43</v>
      </c>
      <c r="B410">
        <v>8</v>
      </c>
    </row>
    <row r="411" spans="1:2" x14ac:dyDescent="0.25">
      <c r="A411">
        <v>52</v>
      </c>
      <c r="B411">
        <v>7</v>
      </c>
    </row>
    <row r="412" spans="1:2" x14ac:dyDescent="0.25">
      <c r="A412">
        <v>27</v>
      </c>
      <c r="B412">
        <v>24</v>
      </c>
    </row>
    <row r="413" spans="1:2" x14ac:dyDescent="0.25">
      <c r="A413">
        <v>12</v>
      </c>
      <c r="B413">
        <v>121</v>
      </c>
    </row>
    <row r="414" spans="1:2" x14ac:dyDescent="0.25">
      <c r="A414">
        <v>33</v>
      </c>
      <c r="B414">
        <v>196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73</v>
      </c>
    </row>
    <row r="417" spans="1:2" x14ac:dyDescent="0.25">
      <c r="A417">
        <v>43</v>
      </c>
      <c r="B417">
        <v>93</v>
      </c>
    </row>
    <row r="418" spans="1:2" x14ac:dyDescent="0.25">
      <c r="A418">
        <v>205</v>
      </c>
      <c r="B418">
        <v>17</v>
      </c>
    </row>
    <row r="419" spans="1:2" x14ac:dyDescent="0.25">
      <c r="A419">
        <v>23</v>
      </c>
      <c r="B419">
        <v>7</v>
      </c>
    </row>
    <row r="420" spans="1:2" x14ac:dyDescent="0.25">
      <c r="A420">
        <v>19</v>
      </c>
      <c r="B420">
        <v>17</v>
      </c>
    </row>
    <row r="421" spans="1:2" x14ac:dyDescent="0.25">
      <c r="A421">
        <v>14</v>
      </c>
      <c r="B421">
        <v>171</v>
      </c>
    </row>
    <row r="422" spans="1:2" x14ac:dyDescent="0.25">
      <c r="A422">
        <v>38</v>
      </c>
      <c r="B422">
        <v>188</v>
      </c>
    </row>
    <row r="423" spans="1:2" x14ac:dyDescent="0.25">
      <c r="A423">
        <v>78</v>
      </c>
      <c r="B423">
        <v>110</v>
      </c>
    </row>
    <row r="424" spans="1:2" x14ac:dyDescent="0.25">
      <c r="A424">
        <v>69</v>
      </c>
      <c r="B424">
        <v>37</v>
      </c>
    </row>
    <row r="425" spans="1:2" x14ac:dyDescent="0.25">
      <c r="A425">
        <v>33</v>
      </c>
      <c r="B425">
        <v>9</v>
      </c>
    </row>
    <row r="426" spans="1:2" x14ac:dyDescent="0.25">
      <c r="A426">
        <v>54</v>
      </c>
      <c r="B426">
        <v>29</v>
      </c>
    </row>
    <row r="427" spans="1:2" x14ac:dyDescent="0.25">
      <c r="A427">
        <v>99</v>
      </c>
      <c r="B427">
        <v>6</v>
      </c>
    </row>
    <row r="428" spans="1:2" x14ac:dyDescent="0.25">
      <c r="A428">
        <v>49</v>
      </c>
      <c r="B428">
        <v>30</v>
      </c>
    </row>
    <row r="429" spans="1:2" x14ac:dyDescent="0.25">
      <c r="A429">
        <v>11</v>
      </c>
      <c r="B429">
        <v>81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11</v>
      </c>
    </row>
    <row r="432" spans="1:2" x14ac:dyDescent="0.25">
      <c r="A432">
        <v>32</v>
      </c>
      <c r="B432">
        <v>14</v>
      </c>
    </row>
    <row r="433" spans="1:2" x14ac:dyDescent="0.25">
      <c r="A433">
        <v>20</v>
      </c>
      <c r="B433">
        <v>5</v>
      </c>
    </row>
    <row r="434" spans="1:2" x14ac:dyDescent="0.25">
      <c r="A434">
        <v>154</v>
      </c>
      <c r="B434">
        <v>45</v>
      </c>
    </row>
    <row r="435" spans="1:2" x14ac:dyDescent="0.25">
      <c r="A435">
        <v>41</v>
      </c>
      <c r="B435">
        <v>8</v>
      </c>
    </row>
    <row r="436" spans="1:2" x14ac:dyDescent="0.25">
      <c r="A436">
        <v>75</v>
      </c>
      <c r="B436">
        <v>3</v>
      </c>
    </row>
    <row r="437" spans="1:2" x14ac:dyDescent="0.25">
      <c r="A437">
        <v>40</v>
      </c>
      <c r="B437">
        <v>24</v>
      </c>
    </row>
    <row r="438" spans="1:2" x14ac:dyDescent="0.25">
      <c r="A438">
        <v>46</v>
      </c>
      <c r="B438">
        <v>18</v>
      </c>
    </row>
    <row r="439" spans="1:2" x14ac:dyDescent="0.25">
      <c r="A439">
        <v>62</v>
      </c>
      <c r="B439">
        <v>12</v>
      </c>
    </row>
    <row r="440" spans="1:2" x14ac:dyDescent="0.25">
      <c r="A440">
        <v>61</v>
      </c>
      <c r="B440">
        <v>123</v>
      </c>
    </row>
    <row r="441" spans="1:2" x14ac:dyDescent="0.25">
      <c r="A441">
        <v>96</v>
      </c>
      <c r="B441">
        <v>96</v>
      </c>
    </row>
    <row r="442" spans="1:2" x14ac:dyDescent="0.25">
      <c r="A442">
        <v>190</v>
      </c>
      <c r="B442">
        <v>31</v>
      </c>
    </row>
    <row r="443" spans="1:2" x14ac:dyDescent="0.25">
      <c r="A443">
        <v>94</v>
      </c>
      <c r="B443">
        <v>4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179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23</v>
      </c>
    </row>
    <row r="448" spans="1:2" x14ac:dyDescent="0.25">
      <c r="A448">
        <v>47</v>
      </c>
      <c r="B448">
        <v>23</v>
      </c>
    </row>
    <row r="449" spans="1:2" x14ac:dyDescent="0.25">
      <c r="A449">
        <v>1</v>
      </c>
      <c r="B449">
        <v>41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32</v>
      </c>
    </row>
    <row r="452" spans="1:2" x14ac:dyDescent="0.25">
      <c r="A452">
        <v>133</v>
      </c>
      <c r="B452">
        <v>2</v>
      </c>
    </row>
    <row r="453" spans="1:2" x14ac:dyDescent="0.25">
      <c r="A453">
        <v>70</v>
      </c>
      <c r="B453">
        <v>7</v>
      </c>
    </row>
    <row r="454" spans="1:2" x14ac:dyDescent="0.25">
      <c r="A454">
        <v>62</v>
      </c>
      <c r="B454">
        <v>4</v>
      </c>
    </row>
    <row r="455" spans="1:2" x14ac:dyDescent="0.25">
      <c r="A455">
        <v>10</v>
      </c>
      <c r="B455">
        <v>196</v>
      </c>
    </row>
    <row r="456" spans="1:2" x14ac:dyDescent="0.25">
      <c r="A456">
        <v>499</v>
      </c>
      <c r="B456">
        <v>11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5</v>
      </c>
    </row>
    <row r="459" spans="1:2" x14ac:dyDescent="0.25">
      <c r="A459">
        <v>24</v>
      </c>
      <c r="B459">
        <v>8</v>
      </c>
    </row>
    <row r="460" spans="1:2" x14ac:dyDescent="0.25">
      <c r="A460">
        <v>76</v>
      </c>
      <c r="B460">
        <v>229</v>
      </c>
    </row>
    <row r="461" spans="1:2" x14ac:dyDescent="0.25">
      <c r="A461">
        <v>98</v>
      </c>
      <c r="B461">
        <v>40</v>
      </c>
    </row>
    <row r="462" spans="1:2" x14ac:dyDescent="0.25">
      <c r="A462">
        <v>30</v>
      </c>
      <c r="B462">
        <v>123</v>
      </c>
    </row>
    <row r="463" spans="1:2" x14ac:dyDescent="0.25">
      <c r="A463">
        <v>478</v>
      </c>
      <c r="B463">
        <v>5</v>
      </c>
    </row>
    <row r="464" spans="1:2" x14ac:dyDescent="0.25">
      <c r="A464">
        <v>74</v>
      </c>
      <c r="B464">
        <v>148</v>
      </c>
    </row>
    <row r="465" spans="1:2" x14ac:dyDescent="0.25">
      <c r="A465">
        <v>131</v>
      </c>
      <c r="B465">
        <v>10</v>
      </c>
    </row>
    <row r="466" spans="1:2" x14ac:dyDescent="0.25">
      <c r="A466">
        <v>61</v>
      </c>
      <c r="B466">
        <v>4</v>
      </c>
    </row>
    <row r="467" spans="1:2" x14ac:dyDescent="0.25">
      <c r="A467">
        <v>1071</v>
      </c>
      <c r="B467">
        <v>21</v>
      </c>
    </row>
    <row r="468" spans="1:2" x14ac:dyDescent="0.25">
      <c r="A468">
        <v>122</v>
      </c>
      <c r="B468">
        <v>2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4</v>
      </c>
    </row>
    <row r="471" spans="1:2" x14ac:dyDescent="0.25">
      <c r="A471">
        <v>141</v>
      </c>
      <c r="B471">
        <v>1</v>
      </c>
    </row>
    <row r="472" spans="1:2" x14ac:dyDescent="0.25">
      <c r="A472">
        <v>159</v>
      </c>
      <c r="B472">
        <v>30</v>
      </c>
    </row>
    <row r="473" spans="1:2" x14ac:dyDescent="0.25">
      <c r="A473">
        <v>99</v>
      </c>
      <c r="B473">
        <v>3</v>
      </c>
    </row>
    <row r="474" spans="1:2" x14ac:dyDescent="0.25">
      <c r="A474">
        <v>96</v>
      </c>
      <c r="B474">
        <v>975</v>
      </c>
    </row>
    <row r="475" spans="1:2" x14ac:dyDescent="0.25">
      <c r="A475">
        <v>27</v>
      </c>
      <c r="B475">
        <v>167</v>
      </c>
    </row>
    <row r="476" spans="1:2" x14ac:dyDescent="0.25">
      <c r="A476">
        <v>166</v>
      </c>
      <c r="B476">
        <v>5</v>
      </c>
    </row>
    <row r="477" spans="1:2" x14ac:dyDescent="0.25">
      <c r="A477">
        <v>76</v>
      </c>
      <c r="B477">
        <v>18</v>
      </c>
    </row>
    <row r="478" spans="1:2" x14ac:dyDescent="0.25">
      <c r="A478">
        <v>211</v>
      </c>
      <c r="B478">
        <v>98</v>
      </c>
    </row>
    <row r="479" spans="1:2" x14ac:dyDescent="0.25">
      <c r="A479">
        <v>21</v>
      </c>
      <c r="B479">
        <v>4</v>
      </c>
    </row>
    <row r="480" spans="1:2" x14ac:dyDescent="0.25">
      <c r="A480">
        <v>61</v>
      </c>
      <c r="B480">
        <v>3</v>
      </c>
    </row>
    <row r="481" spans="1:2" x14ac:dyDescent="0.25">
      <c r="A481">
        <v>30</v>
      </c>
      <c r="B481">
        <v>1</v>
      </c>
    </row>
    <row r="482" spans="1:2" x14ac:dyDescent="0.25">
      <c r="A482">
        <v>375</v>
      </c>
      <c r="B482">
        <v>0</v>
      </c>
    </row>
    <row r="483" spans="1:2" x14ac:dyDescent="0.25">
      <c r="A483">
        <v>111</v>
      </c>
      <c r="B483">
        <v>9</v>
      </c>
    </row>
    <row r="484" spans="1:2" x14ac:dyDescent="0.25">
      <c r="A484">
        <v>123</v>
      </c>
      <c r="B484">
        <v>2</v>
      </c>
    </row>
    <row r="485" spans="1:2" x14ac:dyDescent="0.25">
      <c r="A485">
        <v>70</v>
      </c>
      <c r="B485">
        <v>0</v>
      </c>
    </row>
    <row r="486" spans="1:2" x14ac:dyDescent="0.25">
      <c r="A486">
        <v>85</v>
      </c>
      <c r="B486">
        <v>147</v>
      </c>
    </row>
    <row r="487" spans="1:2" x14ac:dyDescent="0.25">
      <c r="A487">
        <v>86</v>
      </c>
      <c r="B487">
        <v>49</v>
      </c>
    </row>
    <row r="488" spans="1:2" x14ac:dyDescent="0.25">
      <c r="A488">
        <v>13</v>
      </c>
      <c r="B488">
        <v>1</v>
      </c>
    </row>
    <row r="489" spans="1:2" x14ac:dyDescent="0.25">
      <c r="A489">
        <v>33</v>
      </c>
      <c r="B489">
        <v>2</v>
      </c>
    </row>
    <row r="490" spans="1:2" x14ac:dyDescent="0.25">
      <c r="A490">
        <v>15</v>
      </c>
      <c r="B490">
        <v>7</v>
      </c>
    </row>
    <row r="491" spans="1:2" x14ac:dyDescent="0.25">
      <c r="A491">
        <v>273</v>
      </c>
      <c r="B491">
        <v>4</v>
      </c>
    </row>
    <row r="492" spans="1:2" x14ac:dyDescent="0.25">
      <c r="A492">
        <v>714</v>
      </c>
      <c r="B492">
        <v>27</v>
      </c>
    </row>
    <row r="493" spans="1:2" x14ac:dyDescent="0.25">
      <c r="A493">
        <v>170</v>
      </c>
      <c r="B493">
        <v>94</v>
      </c>
    </row>
    <row r="494" spans="1:2" x14ac:dyDescent="0.25">
      <c r="A494">
        <v>512</v>
      </c>
      <c r="B494">
        <v>29</v>
      </c>
    </row>
    <row r="495" spans="1:2" x14ac:dyDescent="0.25">
      <c r="A495">
        <v>314</v>
      </c>
      <c r="B495">
        <v>7</v>
      </c>
    </row>
    <row r="496" spans="1:2" x14ac:dyDescent="0.25">
      <c r="A496">
        <v>167</v>
      </c>
      <c r="B496">
        <v>22</v>
      </c>
    </row>
    <row r="497" spans="1:2" x14ac:dyDescent="0.25">
      <c r="A497">
        <v>9</v>
      </c>
      <c r="B497">
        <v>1</v>
      </c>
    </row>
    <row r="498" spans="1:2" x14ac:dyDescent="0.25">
      <c r="A498">
        <v>103</v>
      </c>
      <c r="B498">
        <v>10</v>
      </c>
    </row>
    <row r="499" spans="1:2" x14ac:dyDescent="0.25">
      <c r="A499">
        <v>111</v>
      </c>
      <c r="B499">
        <v>6</v>
      </c>
    </row>
    <row r="500" spans="1:2" x14ac:dyDescent="0.25">
      <c r="A500">
        <v>271</v>
      </c>
      <c r="B500">
        <v>24</v>
      </c>
    </row>
    <row r="501" spans="1:2" x14ac:dyDescent="0.25">
      <c r="A501">
        <v>101</v>
      </c>
      <c r="B501">
        <v>15</v>
      </c>
    </row>
    <row r="502" spans="1:2" x14ac:dyDescent="0.25">
      <c r="A502">
        <v>57</v>
      </c>
      <c r="B502">
        <v>37</v>
      </c>
    </row>
    <row r="503" spans="1:2" x14ac:dyDescent="0.25">
      <c r="A503">
        <v>62</v>
      </c>
      <c r="B503">
        <v>20</v>
      </c>
    </row>
    <row r="504" spans="1:2" x14ac:dyDescent="0.25">
      <c r="A504">
        <v>32</v>
      </c>
      <c r="B504">
        <v>7</v>
      </c>
    </row>
    <row r="505" spans="1:2" x14ac:dyDescent="0.25">
      <c r="A505">
        <v>141</v>
      </c>
      <c r="B505">
        <v>0</v>
      </c>
    </row>
    <row r="506" spans="1:2" x14ac:dyDescent="0.25">
      <c r="A506">
        <v>75</v>
      </c>
      <c r="B506">
        <v>21</v>
      </c>
    </row>
    <row r="507" spans="1:2" x14ac:dyDescent="0.25">
      <c r="A507">
        <v>46</v>
      </c>
      <c r="B507">
        <v>3</v>
      </c>
    </row>
    <row r="508" spans="1:2" x14ac:dyDescent="0.25">
      <c r="A508">
        <v>103</v>
      </c>
      <c r="B508">
        <v>11</v>
      </c>
    </row>
    <row r="509" spans="1:2" x14ac:dyDescent="0.25">
      <c r="A509">
        <v>6</v>
      </c>
      <c r="B509">
        <v>1</v>
      </c>
    </row>
    <row r="510" spans="1:2" x14ac:dyDescent="0.25">
      <c r="A510">
        <v>83</v>
      </c>
      <c r="B510">
        <v>312</v>
      </c>
    </row>
    <row r="511" spans="1:2" x14ac:dyDescent="0.25">
      <c r="A511">
        <v>108</v>
      </c>
      <c r="B511">
        <v>1</v>
      </c>
    </row>
    <row r="512" spans="1:2" x14ac:dyDescent="0.25">
      <c r="A512">
        <v>25</v>
      </c>
      <c r="B512">
        <v>3</v>
      </c>
    </row>
    <row r="513" spans="1:2" x14ac:dyDescent="0.25">
      <c r="A513">
        <v>549</v>
      </c>
      <c r="B513">
        <v>4</v>
      </c>
    </row>
    <row r="514" spans="1:2" x14ac:dyDescent="0.25">
      <c r="A514">
        <v>222</v>
      </c>
      <c r="B514">
        <v>10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1</v>
      </c>
    </row>
    <row r="518" spans="1:2" x14ac:dyDescent="0.25">
      <c r="A518">
        <v>140</v>
      </c>
      <c r="B518">
        <v>0</v>
      </c>
    </row>
    <row r="519" spans="1:2" x14ac:dyDescent="0.25">
      <c r="A519">
        <v>103</v>
      </c>
      <c r="B519">
        <v>5</v>
      </c>
    </row>
    <row r="520" spans="1:2" x14ac:dyDescent="0.25">
      <c r="A520">
        <v>138</v>
      </c>
      <c r="B520">
        <v>0</v>
      </c>
    </row>
    <row r="521" spans="1:2" x14ac:dyDescent="0.25">
      <c r="A521">
        <v>191</v>
      </c>
      <c r="B521">
        <v>3</v>
      </c>
    </row>
    <row r="522" spans="1:2" x14ac:dyDescent="0.25">
      <c r="A522">
        <v>45</v>
      </c>
      <c r="B522">
        <v>7</v>
      </c>
    </row>
    <row r="523" spans="1:2" x14ac:dyDescent="0.25">
      <c r="A523">
        <v>17</v>
      </c>
      <c r="B523">
        <v>0</v>
      </c>
    </row>
    <row r="524" spans="1:2" x14ac:dyDescent="0.25">
      <c r="A524">
        <v>31</v>
      </c>
      <c r="B524">
        <v>2</v>
      </c>
    </row>
    <row r="525" spans="1:2" x14ac:dyDescent="0.25">
      <c r="A525">
        <v>50</v>
      </c>
      <c r="B525">
        <v>23</v>
      </c>
    </row>
    <row r="526" spans="1:2" x14ac:dyDescent="0.25">
      <c r="A526">
        <v>59</v>
      </c>
      <c r="B526">
        <v>1</v>
      </c>
    </row>
    <row r="527" spans="1:2" x14ac:dyDescent="0.25">
      <c r="A527">
        <v>81</v>
      </c>
      <c r="B527">
        <v>2</v>
      </c>
    </row>
    <row r="528" spans="1:2" x14ac:dyDescent="0.25">
      <c r="A528">
        <v>508</v>
      </c>
      <c r="B528">
        <v>3</v>
      </c>
    </row>
    <row r="529" spans="1:2" x14ac:dyDescent="0.25">
      <c r="A529">
        <v>74</v>
      </c>
      <c r="B529">
        <v>0</v>
      </c>
    </row>
    <row r="530" spans="1:2" x14ac:dyDescent="0.25">
      <c r="A530">
        <v>141</v>
      </c>
      <c r="B530">
        <v>13</v>
      </c>
    </row>
    <row r="531" spans="1:2" x14ac:dyDescent="0.25">
      <c r="A531">
        <v>711</v>
      </c>
      <c r="B531">
        <v>1</v>
      </c>
    </row>
    <row r="532" spans="1:2" x14ac:dyDescent="0.25">
      <c r="A532">
        <v>141</v>
      </c>
      <c r="B532">
        <v>1</v>
      </c>
    </row>
    <row r="533" spans="1:2" x14ac:dyDescent="0.25">
      <c r="A533">
        <v>109</v>
      </c>
      <c r="B533">
        <v>1</v>
      </c>
    </row>
    <row r="534" spans="1:2" x14ac:dyDescent="0.25">
      <c r="A534">
        <v>361</v>
      </c>
      <c r="B534">
        <v>6</v>
      </c>
    </row>
    <row r="535" spans="1:2" x14ac:dyDescent="0.25">
      <c r="A535">
        <v>176</v>
      </c>
      <c r="B535">
        <v>39</v>
      </c>
    </row>
    <row r="536" spans="1:2" x14ac:dyDescent="0.25">
      <c r="A536">
        <v>670</v>
      </c>
      <c r="B536">
        <v>4</v>
      </c>
    </row>
    <row r="537" spans="1:2" x14ac:dyDescent="0.25">
      <c r="A537">
        <v>96</v>
      </c>
      <c r="B537">
        <v>1</v>
      </c>
    </row>
    <row r="538" spans="1:2" x14ac:dyDescent="0.25">
      <c r="A538">
        <v>74</v>
      </c>
      <c r="B538">
        <v>0</v>
      </c>
    </row>
    <row r="539" spans="1:2" x14ac:dyDescent="0.25">
      <c r="A539">
        <v>52</v>
      </c>
      <c r="B539">
        <v>0</v>
      </c>
    </row>
    <row r="540" spans="1:2" x14ac:dyDescent="0.25">
      <c r="A540">
        <v>105</v>
      </c>
      <c r="B540">
        <v>0</v>
      </c>
    </row>
    <row r="541" spans="1:2" x14ac:dyDescent="0.25">
      <c r="A541">
        <v>41</v>
      </c>
      <c r="B541">
        <v>8</v>
      </c>
    </row>
    <row r="542" spans="1:2" x14ac:dyDescent="0.25">
      <c r="A542">
        <v>34</v>
      </c>
      <c r="B542">
        <v>0</v>
      </c>
    </row>
    <row r="543" spans="1:2" x14ac:dyDescent="0.25">
      <c r="A543">
        <v>66</v>
      </c>
      <c r="B543">
        <v>1</v>
      </c>
    </row>
    <row r="544" spans="1:2" x14ac:dyDescent="0.25">
      <c r="A544">
        <v>50</v>
      </c>
      <c r="B544">
        <v>12</v>
      </c>
    </row>
    <row r="545" spans="1:2" x14ac:dyDescent="0.25">
      <c r="A545">
        <v>159</v>
      </c>
      <c r="B545">
        <v>0</v>
      </c>
    </row>
    <row r="546" spans="1:2" x14ac:dyDescent="0.25">
      <c r="A546">
        <v>182</v>
      </c>
      <c r="B546">
        <v>3</v>
      </c>
    </row>
    <row r="547" spans="1:2" x14ac:dyDescent="0.25">
      <c r="A547">
        <v>206</v>
      </c>
      <c r="B547">
        <v>2</v>
      </c>
    </row>
    <row r="548" spans="1:2" x14ac:dyDescent="0.25">
      <c r="A548">
        <v>169</v>
      </c>
      <c r="B548">
        <v>6</v>
      </c>
    </row>
    <row r="549" spans="1:2" x14ac:dyDescent="0.25">
      <c r="A549">
        <v>31</v>
      </c>
      <c r="B549">
        <v>0</v>
      </c>
    </row>
    <row r="550" spans="1:2" x14ac:dyDescent="0.25">
      <c r="A550">
        <v>28</v>
      </c>
      <c r="B550">
        <v>15</v>
      </c>
    </row>
    <row r="551" spans="1:2" x14ac:dyDescent="0.25">
      <c r="A551">
        <v>54</v>
      </c>
      <c r="B551">
        <v>1</v>
      </c>
    </row>
    <row r="552" spans="1:2" x14ac:dyDescent="0.25">
      <c r="A552">
        <v>467</v>
      </c>
      <c r="B552">
        <v>3</v>
      </c>
    </row>
    <row r="553" spans="1:2" x14ac:dyDescent="0.25">
      <c r="A553">
        <v>389</v>
      </c>
      <c r="B553">
        <v>8</v>
      </c>
    </row>
    <row r="554" spans="1:2" x14ac:dyDescent="0.25">
      <c r="A554">
        <v>68</v>
      </c>
      <c r="B554">
        <v>0</v>
      </c>
    </row>
    <row r="555" spans="1:2" x14ac:dyDescent="0.25">
      <c r="A555">
        <v>413</v>
      </c>
      <c r="B555">
        <v>3</v>
      </c>
    </row>
    <row r="556" spans="1:2" x14ac:dyDescent="0.25">
      <c r="A556">
        <v>190</v>
      </c>
      <c r="B556">
        <v>3</v>
      </c>
    </row>
    <row r="557" spans="1:2" x14ac:dyDescent="0.25">
      <c r="A557">
        <v>189</v>
      </c>
      <c r="B557">
        <v>0</v>
      </c>
    </row>
    <row r="558" spans="1:2" x14ac:dyDescent="0.25">
      <c r="A558">
        <v>130</v>
      </c>
      <c r="B558">
        <v>19</v>
      </c>
    </row>
    <row r="559" spans="1:2" x14ac:dyDescent="0.25">
      <c r="A559">
        <v>74</v>
      </c>
      <c r="B559">
        <v>0</v>
      </c>
    </row>
    <row r="560" spans="1:2" x14ac:dyDescent="0.25">
      <c r="A560">
        <v>274</v>
      </c>
      <c r="B560">
        <v>2</v>
      </c>
    </row>
    <row r="561" spans="1:2" x14ac:dyDescent="0.25">
      <c r="A561">
        <v>22</v>
      </c>
      <c r="B561">
        <v>0</v>
      </c>
    </row>
    <row r="562" spans="1:2" x14ac:dyDescent="0.25">
      <c r="A562">
        <v>31</v>
      </c>
      <c r="B562">
        <v>0</v>
      </c>
    </row>
    <row r="563" spans="1:2" x14ac:dyDescent="0.25">
      <c r="A563">
        <v>63</v>
      </c>
      <c r="B563">
        <v>25</v>
      </c>
    </row>
    <row r="564" spans="1:2" x14ac:dyDescent="0.25">
      <c r="A564">
        <v>20</v>
      </c>
      <c r="B564">
        <v>8</v>
      </c>
    </row>
    <row r="565" spans="1:2" x14ac:dyDescent="0.25">
      <c r="A565">
        <v>25</v>
      </c>
      <c r="B565">
        <v>16</v>
      </c>
    </row>
    <row r="566" spans="1:2" x14ac:dyDescent="0.25">
      <c r="A566">
        <v>61</v>
      </c>
      <c r="B566">
        <v>3</v>
      </c>
    </row>
    <row r="567" spans="1:2" x14ac:dyDescent="0.25">
      <c r="A567">
        <v>52</v>
      </c>
      <c r="B567">
        <v>3</v>
      </c>
    </row>
    <row r="568" spans="1:2" x14ac:dyDescent="0.25">
      <c r="A568">
        <v>86</v>
      </c>
      <c r="B568">
        <v>2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0</v>
      </c>
    </row>
    <row r="571" spans="1:2" x14ac:dyDescent="0.25">
      <c r="A571">
        <v>120</v>
      </c>
      <c r="B571">
        <v>1</v>
      </c>
    </row>
    <row r="572" spans="1:2" x14ac:dyDescent="0.25">
      <c r="A572">
        <v>22</v>
      </c>
      <c r="B572">
        <v>19</v>
      </c>
    </row>
    <row r="573" spans="1:2" x14ac:dyDescent="0.25">
      <c r="A573">
        <v>64</v>
      </c>
      <c r="B573">
        <v>9</v>
      </c>
    </row>
    <row r="574" spans="1:2" x14ac:dyDescent="0.25">
      <c r="A574">
        <v>23</v>
      </c>
      <c r="B574">
        <v>1</v>
      </c>
    </row>
    <row r="575" spans="1:2" x14ac:dyDescent="0.25">
      <c r="A575">
        <v>238</v>
      </c>
      <c r="B575">
        <v>0</v>
      </c>
    </row>
    <row r="576" spans="1:2" x14ac:dyDescent="0.25">
      <c r="A576">
        <v>33</v>
      </c>
      <c r="B576">
        <v>1</v>
      </c>
    </row>
    <row r="577" spans="1:2" x14ac:dyDescent="0.25">
      <c r="A577">
        <v>32</v>
      </c>
      <c r="B577">
        <v>5</v>
      </c>
    </row>
    <row r="578" spans="1:2" x14ac:dyDescent="0.25">
      <c r="A578">
        <v>24</v>
      </c>
      <c r="B578">
        <v>85</v>
      </c>
    </row>
    <row r="579" spans="1:2" x14ac:dyDescent="0.25">
      <c r="A579">
        <v>29</v>
      </c>
      <c r="B579">
        <v>3</v>
      </c>
    </row>
    <row r="580" spans="1:2" x14ac:dyDescent="0.25">
      <c r="A580">
        <v>50</v>
      </c>
      <c r="B580">
        <v>4</v>
      </c>
    </row>
    <row r="581" spans="1:2" x14ac:dyDescent="0.25">
      <c r="A581">
        <v>108</v>
      </c>
      <c r="B581">
        <v>3</v>
      </c>
    </row>
    <row r="582" spans="1:2" x14ac:dyDescent="0.25">
      <c r="A582">
        <v>139</v>
      </c>
      <c r="B582">
        <v>5</v>
      </c>
    </row>
    <row r="583" spans="1:2" x14ac:dyDescent="0.25">
      <c r="A583">
        <v>7</v>
      </c>
      <c r="B583">
        <v>17</v>
      </c>
    </row>
    <row r="584" spans="1:2" x14ac:dyDescent="0.25">
      <c r="A584">
        <v>149</v>
      </c>
      <c r="B584">
        <v>3</v>
      </c>
    </row>
    <row r="585" spans="1:2" x14ac:dyDescent="0.25">
      <c r="A585">
        <v>31</v>
      </c>
      <c r="B585">
        <v>2</v>
      </c>
    </row>
    <row r="586" spans="1:2" x14ac:dyDescent="0.25">
      <c r="A586">
        <v>26</v>
      </c>
      <c r="B586">
        <v>6</v>
      </c>
    </row>
    <row r="587" spans="1:2" x14ac:dyDescent="0.25">
      <c r="A587">
        <v>172</v>
      </c>
      <c r="B587">
        <v>0</v>
      </c>
    </row>
    <row r="588" spans="1:2" x14ac:dyDescent="0.25">
      <c r="A588">
        <v>78</v>
      </c>
      <c r="B588">
        <v>1</v>
      </c>
    </row>
    <row r="589" spans="1:2" x14ac:dyDescent="0.25">
      <c r="A589">
        <v>120</v>
      </c>
      <c r="B589">
        <v>3</v>
      </c>
    </row>
    <row r="590" spans="1:2" x14ac:dyDescent="0.25">
      <c r="A590">
        <v>227</v>
      </c>
      <c r="B590">
        <v>13</v>
      </c>
    </row>
    <row r="591" spans="1:2" x14ac:dyDescent="0.25">
      <c r="A591">
        <v>42</v>
      </c>
      <c r="B591">
        <v>1</v>
      </c>
    </row>
    <row r="592" spans="1:2" x14ac:dyDescent="0.25">
      <c r="A592">
        <v>64</v>
      </c>
      <c r="B592">
        <v>1</v>
      </c>
    </row>
    <row r="593" spans="1:2" x14ac:dyDescent="0.25">
      <c r="A593">
        <v>121</v>
      </c>
      <c r="B593">
        <v>9</v>
      </c>
    </row>
    <row r="594" spans="1:2" x14ac:dyDescent="0.25">
      <c r="A594">
        <v>87</v>
      </c>
      <c r="B594">
        <v>0</v>
      </c>
    </row>
    <row r="595" spans="1:2" x14ac:dyDescent="0.25">
      <c r="A595">
        <v>65</v>
      </c>
      <c r="B595">
        <v>2</v>
      </c>
    </row>
    <row r="596" spans="1:2" x14ac:dyDescent="0.25">
      <c r="A596">
        <v>49</v>
      </c>
      <c r="B596">
        <v>1</v>
      </c>
    </row>
    <row r="597" spans="1:2" x14ac:dyDescent="0.25">
      <c r="A597">
        <v>19</v>
      </c>
      <c r="B597">
        <v>10</v>
      </c>
    </row>
    <row r="598" spans="1:2" x14ac:dyDescent="0.25">
      <c r="A598">
        <v>81</v>
      </c>
      <c r="B598">
        <v>3</v>
      </c>
    </row>
    <row r="599" spans="1:2" x14ac:dyDescent="0.25">
      <c r="A599">
        <v>264</v>
      </c>
      <c r="B599">
        <v>2</v>
      </c>
    </row>
    <row r="600" spans="1:2" x14ac:dyDescent="0.25">
      <c r="A600">
        <v>25</v>
      </c>
      <c r="B600">
        <v>2</v>
      </c>
    </row>
    <row r="601" spans="1:2" x14ac:dyDescent="0.25">
      <c r="A601">
        <v>5</v>
      </c>
      <c r="B601">
        <v>1</v>
      </c>
    </row>
    <row r="602" spans="1:2" x14ac:dyDescent="0.25">
      <c r="A602">
        <v>144</v>
      </c>
      <c r="B602">
        <v>14</v>
      </c>
    </row>
    <row r="603" spans="1:2" x14ac:dyDescent="0.25">
      <c r="A603">
        <v>92</v>
      </c>
      <c r="B603">
        <v>0</v>
      </c>
    </row>
    <row r="604" spans="1:2" x14ac:dyDescent="0.25">
      <c r="A604">
        <v>147</v>
      </c>
      <c r="B604">
        <v>0</v>
      </c>
    </row>
    <row r="605" spans="1:2" x14ac:dyDescent="0.25">
      <c r="A605">
        <v>90</v>
      </c>
      <c r="B605">
        <v>4</v>
      </c>
    </row>
    <row r="606" spans="1:2" x14ac:dyDescent="0.25">
      <c r="A606">
        <v>87</v>
      </c>
      <c r="B606">
        <v>3</v>
      </c>
    </row>
    <row r="607" spans="1:2" x14ac:dyDescent="0.25">
      <c r="A607">
        <v>406</v>
      </c>
      <c r="B607">
        <v>0</v>
      </c>
    </row>
    <row r="608" spans="1:2" x14ac:dyDescent="0.25">
      <c r="A608">
        <v>20</v>
      </c>
      <c r="B608">
        <v>5</v>
      </c>
    </row>
    <row r="609" spans="1:2" x14ac:dyDescent="0.25">
      <c r="A609">
        <v>70</v>
      </c>
      <c r="B609">
        <v>47</v>
      </c>
    </row>
    <row r="610" spans="1:2" x14ac:dyDescent="0.25">
      <c r="A610">
        <v>16</v>
      </c>
      <c r="B610">
        <v>0</v>
      </c>
    </row>
    <row r="611" spans="1:2" x14ac:dyDescent="0.25">
      <c r="A611">
        <v>52</v>
      </c>
      <c r="B611">
        <v>10</v>
      </c>
    </row>
    <row r="612" spans="1:2" x14ac:dyDescent="0.25">
      <c r="A612">
        <v>66</v>
      </c>
      <c r="B612">
        <v>11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2</v>
      </c>
    </row>
    <row r="615" spans="1:2" x14ac:dyDescent="0.25">
      <c r="A615">
        <v>31</v>
      </c>
      <c r="B615">
        <v>22</v>
      </c>
    </row>
    <row r="616" spans="1:2" x14ac:dyDescent="0.25">
      <c r="A616">
        <v>133</v>
      </c>
      <c r="B616">
        <v>8</v>
      </c>
    </row>
    <row r="617" spans="1:2" x14ac:dyDescent="0.25">
      <c r="A617">
        <v>151</v>
      </c>
      <c r="B617">
        <v>6</v>
      </c>
    </row>
    <row r="618" spans="1:2" x14ac:dyDescent="0.25">
      <c r="A618">
        <v>5</v>
      </c>
      <c r="B618">
        <v>1</v>
      </c>
    </row>
    <row r="619" spans="1:2" x14ac:dyDescent="0.25">
      <c r="A619">
        <v>73</v>
      </c>
      <c r="B619">
        <v>3</v>
      </c>
    </row>
    <row r="620" spans="1:2" x14ac:dyDescent="0.25">
      <c r="A620">
        <v>148</v>
      </c>
      <c r="B620">
        <v>0</v>
      </c>
    </row>
    <row r="621" spans="1:2" x14ac:dyDescent="0.25">
      <c r="A621">
        <v>93</v>
      </c>
      <c r="B621">
        <v>0</v>
      </c>
    </row>
    <row r="622" spans="1:2" x14ac:dyDescent="0.25">
      <c r="A622">
        <v>63</v>
      </c>
      <c r="B622">
        <v>0</v>
      </c>
    </row>
    <row r="623" spans="1:2" x14ac:dyDescent="0.25">
      <c r="A623">
        <v>134</v>
      </c>
      <c r="B623">
        <v>0</v>
      </c>
    </row>
    <row r="624" spans="1:2" x14ac:dyDescent="0.25">
      <c r="A624">
        <v>14</v>
      </c>
      <c r="B624">
        <v>0</v>
      </c>
    </row>
    <row r="625" spans="1:2" x14ac:dyDescent="0.25">
      <c r="A625">
        <v>78</v>
      </c>
      <c r="B625">
        <v>3</v>
      </c>
    </row>
    <row r="626" spans="1:2" x14ac:dyDescent="0.25">
      <c r="A626">
        <v>112</v>
      </c>
      <c r="B626">
        <v>0</v>
      </c>
    </row>
    <row r="627" spans="1:2" x14ac:dyDescent="0.25">
      <c r="A627">
        <v>34</v>
      </c>
      <c r="B627">
        <v>0</v>
      </c>
    </row>
    <row r="628" spans="1:2" x14ac:dyDescent="0.25">
      <c r="A628">
        <v>19</v>
      </c>
      <c r="B628">
        <v>1</v>
      </c>
    </row>
    <row r="629" spans="1:2" x14ac:dyDescent="0.25">
      <c r="A629">
        <v>13</v>
      </c>
      <c r="B629">
        <v>6</v>
      </c>
    </row>
    <row r="630" spans="1:2" x14ac:dyDescent="0.25">
      <c r="A630">
        <v>104</v>
      </c>
      <c r="B630">
        <v>1</v>
      </c>
    </row>
    <row r="631" spans="1:2" x14ac:dyDescent="0.25">
      <c r="A631">
        <v>52</v>
      </c>
      <c r="B631">
        <v>2</v>
      </c>
    </row>
    <row r="632" spans="1:2" x14ac:dyDescent="0.25">
      <c r="A632">
        <v>17</v>
      </c>
      <c r="B632">
        <v>0</v>
      </c>
    </row>
    <row r="633" spans="1:2" x14ac:dyDescent="0.25">
      <c r="A633">
        <v>82</v>
      </c>
      <c r="B633">
        <v>3</v>
      </c>
    </row>
    <row r="634" spans="1:2" x14ac:dyDescent="0.25">
      <c r="A634">
        <v>73</v>
      </c>
      <c r="B634">
        <v>3</v>
      </c>
    </row>
    <row r="635" spans="1:2" x14ac:dyDescent="0.25">
      <c r="A635">
        <v>158</v>
      </c>
      <c r="B635">
        <v>0</v>
      </c>
    </row>
    <row r="636" spans="1:2" x14ac:dyDescent="0.25">
      <c r="A636">
        <v>65</v>
      </c>
      <c r="B636">
        <v>6</v>
      </c>
    </row>
    <row r="637" spans="1:2" x14ac:dyDescent="0.25">
      <c r="A637">
        <v>184</v>
      </c>
      <c r="B637">
        <v>0</v>
      </c>
    </row>
    <row r="638" spans="1:2" x14ac:dyDescent="0.25">
      <c r="A638">
        <v>34</v>
      </c>
      <c r="B638">
        <v>19</v>
      </c>
    </row>
    <row r="639" spans="1:2" x14ac:dyDescent="0.25">
      <c r="A639">
        <v>240</v>
      </c>
      <c r="B639">
        <v>1</v>
      </c>
    </row>
    <row r="640" spans="1:2" x14ac:dyDescent="0.25">
      <c r="A640">
        <v>113</v>
      </c>
      <c r="B640">
        <v>2</v>
      </c>
    </row>
    <row r="641" spans="1:2" x14ac:dyDescent="0.25">
      <c r="A641">
        <v>66</v>
      </c>
      <c r="B641">
        <v>0</v>
      </c>
    </row>
    <row r="642" spans="1:2" x14ac:dyDescent="0.25">
      <c r="A642">
        <v>340</v>
      </c>
      <c r="B642">
        <v>11</v>
      </c>
    </row>
    <row r="643" spans="1:2" x14ac:dyDescent="0.25">
      <c r="A643">
        <v>150</v>
      </c>
      <c r="B643">
        <v>0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1</v>
      </c>
    </row>
    <row r="646" spans="1:2" x14ac:dyDescent="0.25">
      <c r="A646">
        <v>2602</v>
      </c>
      <c r="B646">
        <v>3</v>
      </c>
    </row>
    <row r="647" spans="1:2" x14ac:dyDescent="0.25">
      <c r="A647">
        <v>248</v>
      </c>
      <c r="B647">
        <v>1</v>
      </c>
    </row>
    <row r="648" spans="1:2" x14ac:dyDescent="0.25">
      <c r="A648">
        <v>600</v>
      </c>
      <c r="B648">
        <v>15</v>
      </c>
    </row>
    <row r="649" spans="1:2" x14ac:dyDescent="0.25">
      <c r="A649">
        <v>293</v>
      </c>
      <c r="B649">
        <v>2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1</v>
      </c>
    </row>
    <row r="652" spans="1:2" x14ac:dyDescent="0.25">
      <c r="A652">
        <v>343</v>
      </c>
      <c r="B652">
        <v>0</v>
      </c>
    </row>
    <row r="653" spans="1:2" x14ac:dyDescent="0.25">
      <c r="A653">
        <v>336</v>
      </c>
      <c r="B653">
        <v>1</v>
      </c>
    </row>
    <row r="654" spans="1:2" x14ac:dyDescent="0.25">
      <c r="A654">
        <v>47</v>
      </c>
      <c r="B654">
        <v>11</v>
      </c>
    </row>
    <row r="655" spans="1:2" x14ac:dyDescent="0.25">
      <c r="A655">
        <v>76</v>
      </c>
      <c r="B655">
        <v>0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6</v>
      </c>
    </row>
    <row r="658" spans="1:2" x14ac:dyDescent="0.25">
      <c r="A658">
        <v>369</v>
      </c>
      <c r="B658">
        <v>7</v>
      </c>
    </row>
    <row r="659" spans="1:2" x14ac:dyDescent="0.25">
      <c r="A659">
        <v>20242</v>
      </c>
      <c r="B659">
        <v>0</v>
      </c>
    </row>
    <row r="660" spans="1:2" x14ac:dyDescent="0.25">
      <c r="A660">
        <v>71</v>
      </c>
      <c r="B660">
        <v>16</v>
      </c>
    </row>
    <row r="661" spans="1:2" x14ac:dyDescent="0.25">
      <c r="A661">
        <v>635</v>
      </c>
      <c r="B661">
        <v>0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12</v>
      </c>
    </row>
    <row r="665" spans="1:2" x14ac:dyDescent="0.25">
      <c r="A665">
        <v>269</v>
      </c>
      <c r="B665">
        <v>1</v>
      </c>
    </row>
    <row r="666" spans="1:2" x14ac:dyDescent="0.25">
      <c r="A666">
        <v>345</v>
      </c>
      <c r="B666">
        <v>3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4</v>
      </c>
    </row>
    <row r="669" spans="1:2" x14ac:dyDescent="0.25">
      <c r="A669">
        <v>211</v>
      </c>
      <c r="B669">
        <v>1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1</v>
      </c>
    </row>
    <row r="672" spans="1:2" x14ac:dyDescent="0.25">
      <c r="A672">
        <v>206</v>
      </c>
      <c r="B672">
        <v>0</v>
      </c>
    </row>
    <row r="673" spans="1:2" x14ac:dyDescent="0.25">
      <c r="A673">
        <v>335</v>
      </c>
      <c r="B673">
        <v>12</v>
      </c>
    </row>
    <row r="674" spans="1:2" x14ac:dyDescent="0.25">
      <c r="A674">
        <v>215</v>
      </c>
      <c r="B674">
        <v>0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0</v>
      </c>
    </row>
    <row r="677" spans="1:2" x14ac:dyDescent="0.25">
      <c r="A677">
        <v>116</v>
      </c>
      <c r="B677">
        <v>0</v>
      </c>
    </row>
    <row r="678" spans="1:2" x14ac:dyDescent="0.25">
      <c r="A678">
        <v>615</v>
      </c>
      <c r="B678">
        <v>2</v>
      </c>
    </row>
    <row r="679" spans="1:2" x14ac:dyDescent="0.25">
      <c r="A679">
        <v>236</v>
      </c>
      <c r="B679">
        <v>92</v>
      </c>
    </row>
    <row r="680" spans="1:2" x14ac:dyDescent="0.25">
      <c r="A680">
        <v>145</v>
      </c>
      <c r="B680">
        <v>0</v>
      </c>
    </row>
    <row r="681" spans="1:2" x14ac:dyDescent="0.25">
      <c r="A681">
        <v>167</v>
      </c>
      <c r="B681">
        <v>3</v>
      </c>
    </row>
    <row r="682" spans="1:2" x14ac:dyDescent="0.25">
      <c r="A682">
        <v>235</v>
      </c>
      <c r="B682">
        <v>10</v>
      </c>
    </row>
    <row r="683" spans="1:2" x14ac:dyDescent="0.25">
      <c r="A683">
        <v>452</v>
      </c>
      <c r="B683">
        <v>7</v>
      </c>
    </row>
    <row r="684" spans="1:2" x14ac:dyDescent="0.25">
      <c r="A684">
        <v>241</v>
      </c>
      <c r="B684">
        <v>3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1</v>
      </c>
    </row>
    <row r="687" spans="1:2" x14ac:dyDescent="0.25">
      <c r="A687">
        <v>280</v>
      </c>
      <c r="B687">
        <v>0</v>
      </c>
    </row>
    <row r="688" spans="1:2" x14ac:dyDescent="0.25">
      <c r="A688">
        <v>70</v>
      </c>
      <c r="B688">
        <v>9</v>
      </c>
    </row>
    <row r="689" spans="1:2" x14ac:dyDescent="0.25">
      <c r="A689">
        <v>160</v>
      </c>
      <c r="B689">
        <v>2</v>
      </c>
    </row>
    <row r="690" spans="1:2" x14ac:dyDescent="0.25">
      <c r="A690">
        <v>141</v>
      </c>
      <c r="B690">
        <v>1</v>
      </c>
    </row>
    <row r="691" spans="1:2" x14ac:dyDescent="0.25">
      <c r="A691">
        <v>874</v>
      </c>
      <c r="B691">
        <v>2</v>
      </c>
    </row>
    <row r="692" spans="1:2" x14ac:dyDescent="0.25">
      <c r="A692">
        <v>73</v>
      </c>
      <c r="B692">
        <v>11</v>
      </c>
    </row>
    <row r="693" spans="1:2" x14ac:dyDescent="0.25">
      <c r="A693">
        <v>294</v>
      </c>
      <c r="B693">
        <v>0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9</v>
      </c>
    </row>
    <row r="696" spans="1:2" x14ac:dyDescent="0.25">
      <c r="A696">
        <v>110</v>
      </c>
      <c r="B696">
        <v>0</v>
      </c>
    </row>
    <row r="697" spans="1:2" x14ac:dyDescent="0.25">
      <c r="A697">
        <v>455</v>
      </c>
      <c r="B697">
        <v>4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2</v>
      </c>
    </row>
    <row r="700" spans="1:2" x14ac:dyDescent="0.25">
      <c r="A700">
        <v>284</v>
      </c>
      <c r="B700">
        <v>0</v>
      </c>
    </row>
    <row r="701" spans="1:2" x14ac:dyDescent="0.25">
      <c r="A701">
        <v>98</v>
      </c>
      <c r="B701">
        <v>1</v>
      </c>
    </row>
    <row r="702" spans="1:2" x14ac:dyDescent="0.25">
      <c r="A702">
        <v>56</v>
      </c>
      <c r="B702">
        <v>17</v>
      </c>
    </row>
    <row r="703" spans="1:2" x14ac:dyDescent="0.25">
      <c r="A703">
        <v>32</v>
      </c>
      <c r="B703">
        <v>2</v>
      </c>
    </row>
    <row r="704" spans="1:2" x14ac:dyDescent="0.25">
      <c r="A704">
        <v>30</v>
      </c>
      <c r="B704">
        <v>3</v>
      </c>
    </row>
    <row r="705" spans="1:2" x14ac:dyDescent="0.25">
      <c r="A705">
        <v>70</v>
      </c>
      <c r="B705">
        <v>41</v>
      </c>
    </row>
    <row r="706" spans="1:2" x14ac:dyDescent="0.25">
      <c r="A706">
        <v>44</v>
      </c>
      <c r="B706">
        <v>2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8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1</v>
      </c>
    </row>
    <row r="711" spans="1:2" x14ac:dyDescent="0.25">
      <c r="A711">
        <v>112</v>
      </c>
      <c r="B711">
        <v>3</v>
      </c>
    </row>
    <row r="712" spans="1:2" x14ac:dyDescent="0.25">
      <c r="A712">
        <v>27</v>
      </c>
      <c r="B712">
        <v>4</v>
      </c>
    </row>
    <row r="713" spans="1:2" x14ac:dyDescent="0.25">
      <c r="A713">
        <v>11</v>
      </c>
      <c r="B713">
        <v>9</v>
      </c>
    </row>
    <row r="714" spans="1:2" x14ac:dyDescent="0.25">
      <c r="A714">
        <v>26</v>
      </c>
      <c r="B714">
        <v>16</v>
      </c>
    </row>
    <row r="715" spans="1:2" x14ac:dyDescent="0.25">
      <c r="A715">
        <v>77</v>
      </c>
      <c r="B715">
        <v>1</v>
      </c>
    </row>
    <row r="716" spans="1:2" x14ac:dyDescent="0.25">
      <c r="A716">
        <v>136</v>
      </c>
      <c r="B716">
        <v>7</v>
      </c>
    </row>
    <row r="717" spans="1:2" x14ac:dyDescent="0.25">
      <c r="A717">
        <v>157</v>
      </c>
      <c r="B717">
        <v>0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0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1</v>
      </c>
    </row>
    <row r="723" spans="1:2" x14ac:dyDescent="0.25">
      <c r="A723">
        <v>65</v>
      </c>
      <c r="B723">
        <v>2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15</v>
      </c>
    </row>
    <row r="726" spans="1:2" x14ac:dyDescent="0.25">
      <c r="A726">
        <v>104</v>
      </c>
      <c r="B726">
        <v>1</v>
      </c>
    </row>
    <row r="727" spans="1:2" x14ac:dyDescent="0.25">
      <c r="A727">
        <v>108</v>
      </c>
      <c r="B727">
        <v>1</v>
      </c>
    </row>
    <row r="728" spans="1:2" x14ac:dyDescent="0.25">
      <c r="A728">
        <v>38</v>
      </c>
      <c r="B728">
        <v>0</v>
      </c>
    </row>
    <row r="729" spans="1:2" x14ac:dyDescent="0.25">
      <c r="A729">
        <v>88</v>
      </c>
      <c r="B729">
        <v>39</v>
      </c>
    </row>
    <row r="730" spans="1:2" x14ac:dyDescent="0.25">
      <c r="A730">
        <v>82</v>
      </c>
      <c r="B730">
        <v>103</v>
      </c>
    </row>
    <row r="731" spans="1:2" x14ac:dyDescent="0.25">
      <c r="A731">
        <v>126</v>
      </c>
      <c r="B731">
        <v>0</v>
      </c>
    </row>
    <row r="732" spans="1:2" x14ac:dyDescent="0.25">
      <c r="A732">
        <v>133</v>
      </c>
      <c r="B732">
        <v>39</v>
      </c>
    </row>
    <row r="733" spans="1:2" x14ac:dyDescent="0.25">
      <c r="A733">
        <v>47</v>
      </c>
      <c r="B733">
        <v>15</v>
      </c>
    </row>
    <row r="734" spans="1:2" x14ac:dyDescent="0.25">
      <c r="A734">
        <v>58</v>
      </c>
      <c r="B734">
        <v>22</v>
      </c>
    </row>
    <row r="735" spans="1:2" x14ac:dyDescent="0.25">
      <c r="A735">
        <v>32</v>
      </c>
      <c r="B735">
        <v>92</v>
      </c>
    </row>
    <row r="736" spans="1:2" x14ac:dyDescent="0.25">
      <c r="A736">
        <v>37</v>
      </c>
      <c r="B736">
        <v>25</v>
      </c>
    </row>
    <row r="737" spans="1:2" x14ac:dyDescent="0.25">
      <c r="A737">
        <v>87</v>
      </c>
      <c r="B737">
        <v>19</v>
      </c>
    </row>
    <row r="738" spans="1:2" x14ac:dyDescent="0.25">
      <c r="A738">
        <v>15</v>
      </c>
      <c r="B738">
        <v>19</v>
      </c>
    </row>
    <row r="739" spans="1:2" x14ac:dyDescent="0.25">
      <c r="A739">
        <v>27</v>
      </c>
      <c r="B739">
        <v>13</v>
      </c>
    </row>
    <row r="740" spans="1:2" x14ac:dyDescent="0.25">
      <c r="A740">
        <v>19</v>
      </c>
      <c r="B740">
        <v>124</v>
      </c>
    </row>
    <row r="741" spans="1:2" x14ac:dyDescent="0.25">
      <c r="A741">
        <v>17</v>
      </c>
      <c r="B741">
        <v>4</v>
      </c>
    </row>
    <row r="742" spans="1:2" x14ac:dyDescent="0.25">
      <c r="A742">
        <v>26</v>
      </c>
      <c r="B742">
        <v>10</v>
      </c>
    </row>
    <row r="743" spans="1:2" x14ac:dyDescent="0.25">
      <c r="A743">
        <v>28</v>
      </c>
      <c r="B743">
        <v>15</v>
      </c>
    </row>
    <row r="744" spans="1:2" x14ac:dyDescent="0.25">
      <c r="A744">
        <v>37</v>
      </c>
      <c r="B744">
        <v>38</v>
      </c>
    </row>
    <row r="745" spans="1:2" x14ac:dyDescent="0.25">
      <c r="A745">
        <v>128</v>
      </c>
      <c r="B745">
        <v>152</v>
      </c>
    </row>
    <row r="746" spans="1:2" x14ac:dyDescent="0.25">
      <c r="A746">
        <v>10</v>
      </c>
      <c r="B746">
        <v>24</v>
      </c>
    </row>
    <row r="747" spans="1:2" x14ac:dyDescent="0.25">
      <c r="A747">
        <v>83</v>
      </c>
      <c r="B747">
        <v>76</v>
      </c>
    </row>
    <row r="748" spans="1:2" x14ac:dyDescent="0.25">
      <c r="A748">
        <v>46</v>
      </c>
      <c r="B748">
        <v>185</v>
      </c>
    </row>
    <row r="749" spans="1:2" x14ac:dyDescent="0.25">
      <c r="A749">
        <v>90</v>
      </c>
      <c r="B749">
        <v>33</v>
      </c>
    </row>
    <row r="750" spans="1:2" x14ac:dyDescent="0.25">
      <c r="A750">
        <v>81</v>
      </c>
      <c r="B750">
        <v>108</v>
      </c>
    </row>
    <row r="751" spans="1:2" x14ac:dyDescent="0.25">
      <c r="A751">
        <v>32</v>
      </c>
      <c r="B751">
        <v>29</v>
      </c>
    </row>
    <row r="752" spans="1:2" x14ac:dyDescent="0.25">
      <c r="A752">
        <v>20</v>
      </c>
      <c r="B752">
        <v>24</v>
      </c>
    </row>
    <row r="753" spans="1:2" x14ac:dyDescent="0.25">
      <c r="A753">
        <v>70</v>
      </c>
      <c r="B753">
        <v>4</v>
      </c>
    </row>
    <row r="754" spans="1:2" x14ac:dyDescent="0.25">
      <c r="A754">
        <v>168</v>
      </c>
      <c r="B754">
        <v>4</v>
      </c>
    </row>
    <row r="755" spans="1:2" x14ac:dyDescent="0.25">
      <c r="A755">
        <v>34</v>
      </c>
      <c r="B755">
        <v>15</v>
      </c>
    </row>
    <row r="756" spans="1:2" x14ac:dyDescent="0.25">
      <c r="A756">
        <v>48</v>
      </c>
      <c r="B756">
        <v>4</v>
      </c>
    </row>
    <row r="757" spans="1:2" x14ac:dyDescent="0.25">
      <c r="A757">
        <v>48</v>
      </c>
      <c r="B757">
        <v>139</v>
      </c>
    </row>
    <row r="758" spans="1:2" x14ac:dyDescent="0.25">
      <c r="A758">
        <v>221</v>
      </c>
      <c r="B758">
        <v>2</v>
      </c>
    </row>
    <row r="759" spans="1:2" x14ac:dyDescent="0.25">
      <c r="A759">
        <v>107</v>
      </c>
      <c r="B759">
        <v>18</v>
      </c>
    </row>
    <row r="760" spans="1:2" x14ac:dyDescent="0.25">
      <c r="A760">
        <v>45</v>
      </c>
      <c r="B760">
        <v>81</v>
      </c>
    </row>
    <row r="761" spans="1:2" x14ac:dyDescent="0.25">
      <c r="A761">
        <v>36</v>
      </c>
      <c r="B761">
        <v>86</v>
      </c>
    </row>
    <row r="762" spans="1:2" x14ac:dyDescent="0.25">
      <c r="A762">
        <v>101</v>
      </c>
      <c r="B762">
        <v>140</v>
      </c>
    </row>
    <row r="763" spans="1:2" x14ac:dyDescent="0.25">
      <c r="A763">
        <v>62</v>
      </c>
      <c r="B763">
        <v>37</v>
      </c>
    </row>
    <row r="764" spans="1:2" x14ac:dyDescent="0.25">
      <c r="A764">
        <v>32</v>
      </c>
      <c r="B764">
        <v>6</v>
      </c>
    </row>
    <row r="765" spans="1:2" x14ac:dyDescent="0.25">
      <c r="A765">
        <v>89</v>
      </c>
      <c r="B765">
        <v>113</v>
      </c>
    </row>
    <row r="766" spans="1:2" x14ac:dyDescent="0.25">
      <c r="A766">
        <v>93</v>
      </c>
      <c r="B766">
        <v>37</v>
      </c>
    </row>
    <row r="767" spans="1:2" x14ac:dyDescent="0.25">
      <c r="A767">
        <v>98</v>
      </c>
      <c r="B767">
        <v>18</v>
      </c>
    </row>
    <row r="768" spans="1:2" x14ac:dyDescent="0.25">
      <c r="A768">
        <v>82</v>
      </c>
      <c r="B768">
        <v>75</v>
      </c>
    </row>
    <row r="769" spans="1:2" x14ac:dyDescent="0.25">
      <c r="A769">
        <v>116</v>
      </c>
      <c r="B769">
        <v>52</v>
      </c>
    </row>
    <row r="770" spans="1:2" x14ac:dyDescent="0.25">
      <c r="A770">
        <v>52</v>
      </c>
      <c r="B770">
        <v>122</v>
      </c>
    </row>
    <row r="771" spans="1:2" x14ac:dyDescent="0.25">
      <c r="A771">
        <v>23</v>
      </c>
      <c r="B771">
        <v>8</v>
      </c>
    </row>
    <row r="772" spans="1:2" x14ac:dyDescent="0.25">
      <c r="A772">
        <v>77</v>
      </c>
      <c r="B772">
        <v>8</v>
      </c>
    </row>
    <row r="773" spans="1:2" x14ac:dyDescent="0.25">
      <c r="A773">
        <v>49</v>
      </c>
      <c r="B773">
        <v>96</v>
      </c>
    </row>
    <row r="774" spans="1:2" x14ac:dyDescent="0.25">
      <c r="A774">
        <v>59</v>
      </c>
      <c r="B774">
        <v>9</v>
      </c>
    </row>
    <row r="775" spans="1:2" x14ac:dyDescent="0.25">
      <c r="A775">
        <v>113</v>
      </c>
      <c r="B775">
        <v>2</v>
      </c>
    </row>
    <row r="776" spans="1:2" x14ac:dyDescent="0.25">
      <c r="A776">
        <v>34</v>
      </c>
      <c r="B776">
        <v>26</v>
      </c>
    </row>
    <row r="777" spans="1:2" x14ac:dyDescent="0.25">
      <c r="A777">
        <v>42</v>
      </c>
      <c r="B777">
        <v>23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140</v>
      </c>
    </row>
    <row r="780" spans="1:2" x14ac:dyDescent="0.25">
      <c r="A780">
        <v>56</v>
      </c>
      <c r="B780">
        <v>0</v>
      </c>
    </row>
    <row r="781" spans="1:2" x14ac:dyDescent="0.25">
      <c r="A781">
        <v>25</v>
      </c>
      <c r="B781">
        <v>6</v>
      </c>
    </row>
    <row r="782" spans="1:2" x14ac:dyDescent="0.25">
      <c r="A782">
        <v>52</v>
      </c>
      <c r="B782">
        <v>100</v>
      </c>
    </row>
    <row r="783" spans="1:2" x14ac:dyDescent="0.25">
      <c r="A783">
        <v>34</v>
      </c>
      <c r="B783">
        <v>0</v>
      </c>
    </row>
    <row r="784" spans="1:2" x14ac:dyDescent="0.25">
      <c r="A784">
        <v>67</v>
      </c>
      <c r="B784">
        <v>4</v>
      </c>
    </row>
    <row r="785" spans="1:2" x14ac:dyDescent="0.25">
      <c r="A785">
        <v>70</v>
      </c>
      <c r="B785">
        <v>8</v>
      </c>
    </row>
    <row r="786" spans="1:2" x14ac:dyDescent="0.25">
      <c r="A786">
        <v>89</v>
      </c>
      <c r="B786">
        <v>0</v>
      </c>
    </row>
    <row r="787" spans="1:2" x14ac:dyDescent="0.25">
      <c r="A787">
        <v>107</v>
      </c>
      <c r="B787">
        <v>16</v>
      </c>
    </row>
    <row r="788" spans="1:2" x14ac:dyDescent="0.25">
      <c r="A788">
        <v>159</v>
      </c>
      <c r="B788">
        <v>2</v>
      </c>
    </row>
    <row r="789" spans="1:2" x14ac:dyDescent="0.25">
      <c r="A789">
        <v>181</v>
      </c>
      <c r="B789">
        <v>48</v>
      </c>
    </row>
    <row r="790" spans="1:2" x14ac:dyDescent="0.25">
      <c r="A790">
        <v>131</v>
      </c>
      <c r="B790">
        <v>2</v>
      </c>
    </row>
    <row r="791" spans="1:2" x14ac:dyDescent="0.25">
      <c r="A791">
        <v>125</v>
      </c>
      <c r="B791">
        <v>2</v>
      </c>
    </row>
    <row r="792" spans="1:2" x14ac:dyDescent="0.25">
      <c r="A792">
        <v>61</v>
      </c>
      <c r="B792">
        <v>1</v>
      </c>
    </row>
    <row r="793" spans="1:2" x14ac:dyDescent="0.25">
      <c r="A793">
        <v>90</v>
      </c>
      <c r="B793">
        <v>17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11</v>
      </c>
    </row>
    <row r="796" spans="1:2" x14ac:dyDescent="0.25">
      <c r="A796">
        <v>4</v>
      </c>
      <c r="B796">
        <v>95</v>
      </c>
    </row>
    <row r="797" spans="1:2" x14ac:dyDescent="0.25">
      <c r="A797">
        <v>120</v>
      </c>
      <c r="B797">
        <v>13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</v>
      </c>
    </row>
    <row r="800" spans="1:2" x14ac:dyDescent="0.25">
      <c r="A800">
        <v>49</v>
      </c>
      <c r="B800">
        <v>3</v>
      </c>
    </row>
    <row r="801" spans="1:2" x14ac:dyDescent="0.25">
      <c r="A801">
        <v>102</v>
      </c>
      <c r="B801">
        <v>0</v>
      </c>
    </row>
    <row r="802" spans="1:2" x14ac:dyDescent="0.25">
      <c r="A802">
        <v>3</v>
      </c>
      <c r="B802">
        <v>0</v>
      </c>
    </row>
    <row r="803" spans="1:2" x14ac:dyDescent="0.25">
      <c r="A803">
        <v>25</v>
      </c>
      <c r="B803">
        <v>0</v>
      </c>
    </row>
    <row r="804" spans="1:2" x14ac:dyDescent="0.25">
      <c r="A804">
        <v>118</v>
      </c>
      <c r="B804">
        <v>2</v>
      </c>
    </row>
    <row r="805" spans="1:2" x14ac:dyDescent="0.25">
      <c r="A805">
        <v>57</v>
      </c>
      <c r="B805">
        <v>24</v>
      </c>
    </row>
    <row r="806" spans="1:2" x14ac:dyDescent="0.25">
      <c r="A806">
        <v>11</v>
      </c>
      <c r="B806">
        <v>25</v>
      </c>
    </row>
    <row r="807" spans="1:2" x14ac:dyDescent="0.25">
      <c r="A807">
        <v>33</v>
      </c>
      <c r="B807">
        <v>3</v>
      </c>
    </row>
    <row r="808" spans="1:2" x14ac:dyDescent="0.25">
      <c r="A808">
        <v>40</v>
      </c>
      <c r="B808">
        <v>41</v>
      </c>
    </row>
    <row r="809" spans="1:2" x14ac:dyDescent="0.25">
      <c r="A809">
        <v>50</v>
      </c>
      <c r="B809">
        <v>2</v>
      </c>
    </row>
    <row r="810" spans="1:2" x14ac:dyDescent="0.25">
      <c r="A810">
        <v>38</v>
      </c>
      <c r="B810">
        <v>4</v>
      </c>
    </row>
    <row r="811" spans="1:2" x14ac:dyDescent="0.25">
      <c r="A811">
        <v>96</v>
      </c>
      <c r="B811">
        <v>99</v>
      </c>
    </row>
    <row r="812" spans="1:2" x14ac:dyDescent="0.25">
      <c r="A812">
        <v>48</v>
      </c>
      <c r="B812">
        <v>4</v>
      </c>
    </row>
    <row r="813" spans="1:2" x14ac:dyDescent="0.25">
      <c r="A813">
        <v>33</v>
      </c>
      <c r="B813">
        <v>4</v>
      </c>
    </row>
    <row r="814" spans="1:2" x14ac:dyDescent="0.25">
      <c r="A814">
        <v>226</v>
      </c>
      <c r="B814">
        <v>38</v>
      </c>
    </row>
    <row r="815" spans="1:2" x14ac:dyDescent="0.25">
      <c r="A815">
        <v>14</v>
      </c>
      <c r="B815">
        <v>285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42</v>
      </c>
    </row>
    <row r="818" spans="1:2" x14ac:dyDescent="0.25">
      <c r="A818">
        <v>90</v>
      </c>
      <c r="B818">
        <v>26</v>
      </c>
    </row>
    <row r="819" spans="1:2" x14ac:dyDescent="0.25">
      <c r="A819">
        <v>11</v>
      </c>
      <c r="B819">
        <v>2</v>
      </c>
    </row>
    <row r="820" spans="1:2" x14ac:dyDescent="0.25">
      <c r="A820">
        <v>55</v>
      </c>
      <c r="B820">
        <v>4</v>
      </c>
    </row>
    <row r="821" spans="1:2" x14ac:dyDescent="0.25">
      <c r="A821">
        <v>30</v>
      </c>
      <c r="B821">
        <v>6</v>
      </c>
    </row>
    <row r="822" spans="1:2" x14ac:dyDescent="0.25">
      <c r="A822">
        <v>28</v>
      </c>
      <c r="B822">
        <v>70</v>
      </c>
    </row>
    <row r="823" spans="1:2" x14ac:dyDescent="0.25">
      <c r="A823">
        <v>45</v>
      </c>
      <c r="B823">
        <v>9</v>
      </c>
    </row>
    <row r="824" spans="1:2" x14ac:dyDescent="0.25">
      <c r="A824">
        <v>13</v>
      </c>
      <c r="B824">
        <v>8</v>
      </c>
    </row>
    <row r="825" spans="1:2" x14ac:dyDescent="0.25">
      <c r="A825">
        <v>40</v>
      </c>
      <c r="B825">
        <v>105</v>
      </c>
    </row>
    <row r="826" spans="1:2" x14ac:dyDescent="0.25">
      <c r="A826">
        <v>21</v>
      </c>
      <c r="B826">
        <v>12</v>
      </c>
    </row>
    <row r="827" spans="1:2" x14ac:dyDescent="0.25">
      <c r="A827">
        <v>134</v>
      </c>
      <c r="B827">
        <v>0</v>
      </c>
    </row>
    <row r="828" spans="1:2" x14ac:dyDescent="0.25">
      <c r="A828">
        <v>20</v>
      </c>
      <c r="B828">
        <v>16</v>
      </c>
    </row>
    <row r="829" spans="1:2" x14ac:dyDescent="0.25">
      <c r="A829">
        <v>19</v>
      </c>
      <c r="B829">
        <v>7</v>
      </c>
    </row>
    <row r="830" spans="1:2" x14ac:dyDescent="0.25">
      <c r="A830">
        <v>209</v>
      </c>
      <c r="B830">
        <v>4</v>
      </c>
    </row>
    <row r="831" spans="1:2" x14ac:dyDescent="0.25">
      <c r="A831">
        <v>38</v>
      </c>
      <c r="B831">
        <v>1</v>
      </c>
    </row>
    <row r="832" spans="1:2" x14ac:dyDescent="0.25">
      <c r="A832">
        <v>24</v>
      </c>
      <c r="B832">
        <v>28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1</v>
      </c>
    </row>
    <row r="835" spans="1:2" x14ac:dyDescent="0.25">
      <c r="A835">
        <v>26</v>
      </c>
      <c r="B835">
        <v>5</v>
      </c>
    </row>
    <row r="836" spans="1:2" x14ac:dyDescent="0.25">
      <c r="A836">
        <v>131</v>
      </c>
      <c r="B836">
        <v>3</v>
      </c>
    </row>
    <row r="837" spans="1:2" x14ac:dyDescent="0.25">
      <c r="A837">
        <v>14</v>
      </c>
      <c r="B837">
        <v>2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0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0</v>
      </c>
    </row>
    <row r="842" spans="1:2" x14ac:dyDescent="0.25">
      <c r="A842">
        <v>149</v>
      </c>
      <c r="B842">
        <v>0</v>
      </c>
    </row>
    <row r="843" spans="1:2" x14ac:dyDescent="0.25">
      <c r="A843">
        <v>56</v>
      </c>
      <c r="B843">
        <v>3</v>
      </c>
    </row>
    <row r="844" spans="1:2" x14ac:dyDescent="0.25">
      <c r="A844">
        <v>19</v>
      </c>
      <c r="B844">
        <v>7</v>
      </c>
    </row>
    <row r="845" spans="1:2" x14ac:dyDescent="0.25">
      <c r="A845">
        <v>70</v>
      </c>
      <c r="B845">
        <v>25</v>
      </c>
    </row>
    <row r="846" spans="1:2" x14ac:dyDescent="0.25">
      <c r="A846">
        <v>81</v>
      </c>
      <c r="B846">
        <v>10</v>
      </c>
    </row>
    <row r="847" spans="1:2" x14ac:dyDescent="0.25">
      <c r="A847">
        <v>32</v>
      </c>
      <c r="B847">
        <v>3</v>
      </c>
    </row>
    <row r="848" spans="1:2" x14ac:dyDescent="0.25">
      <c r="A848">
        <v>26</v>
      </c>
      <c r="B848">
        <v>5</v>
      </c>
    </row>
    <row r="849" spans="1:2" x14ac:dyDescent="0.25">
      <c r="A849">
        <v>105</v>
      </c>
      <c r="B849">
        <v>5</v>
      </c>
    </row>
    <row r="850" spans="1:2" x14ac:dyDescent="0.25">
      <c r="A850">
        <v>29</v>
      </c>
      <c r="B850">
        <v>27</v>
      </c>
    </row>
    <row r="851" spans="1:2" x14ac:dyDescent="0.25">
      <c r="A851">
        <v>8</v>
      </c>
      <c r="B851">
        <v>2</v>
      </c>
    </row>
    <row r="852" spans="1:2" x14ac:dyDescent="0.25">
      <c r="A852">
        <v>89</v>
      </c>
      <c r="B852">
        <v>236</v>
      </c>
    </row>
    <row r="853" spans="1:2" x14ac:dyDescent="0.25">
      <c r="A853">
        <v>44</v>
      </c>
      <c r="B853">
        <v>1</v>
      </c>
    </row>
    <row r="854" spans="1:2" x14ac:dyDescent="0.25">
      <c r="A854">
        <v>246</v>
      </c>
      <c r="B854">
        <v>12</v>
      </c>
    </row>
    <row r="855" spans="1:2" x14ac:dyDescent="0.25">
      <c r="A855">
        <v>120</v>
      </c>
      <c r="B855">
        <v>4</v>
      </c>
    </row>
    <row r="856" spans="1:2" x14ac:dyDescent="0.25">
      <c r="A856">
        <v>26</v>
      </c>
      <c r="B856">
        <v>3</v>
      </c>
    </row>
    <row r="857" spans="1:2" x14ac:dyDescent="0.25">
      <c r="A857">
        <v>45</v>
      </c>
      <c r="B857">
        <v>99</v>
      </c>
    </row>
    <row r="858" spans="1:2" x14ac:dyDescent="0.25">
      <c r="A858">
        <v>20</v>
      </c>
      <c r="B858">
        <v>3</v>
      </c>
    </row>
    <row r="859" spans="1:2" x14ac:dyDescent="0.25">
      <c r="A859">
        <v>47</v>
      </c>
      <c r="B859">
        <v>3</v>
      </c>
    </row>
    <row r="860" spans="1:2" x14ac:dyDescent="0.25">
      <c r="A860">
        <v>13</v>
      </c>
      <c r="B860">
        <v>22</v>
      </c>
    </row>
    <row r="861" spans="1:2" x14ac:dyDescent="0.25">
      <c r="A861">
        <v>183</v>
      </c>
      <c r="B861">
        <v>4</v>
      </c>
    </row>
    <row r="862" spans="1:2" x14ac:dyDescent="0.25">
      <c r="A862">
        <v>21</v>
      </c>
      <c r="B862">
        <v>534</v>
      </c>
    </row>
    <row r="863" spans="1:2" x14ac:dyDescent="0.25">
      <c r="A863">
        <v>42</v>
      </c>
      <c r="B863">
        <v>12</v>
      </c>
    </row>
    <row r="864" spans="1:2" x14ac:dyDescent="0.25">
      <c r="A864">
        <v>54</v>
      </c>
      <c r="B864">
        <v>56</v>
      </c>
    </row>
    <row r="865" spans="1:2" x14ac:dyDescent="0.25">
      <c r="A865">
        <v>38</v>
      </c>
      <c r="B865">
        <v>11</v>
      </c>
    </row>
    <row r="866" spans="1:2" x14ac:dyDescent="0.25">
      <c r="A866">
        <v>64</v>
      </c>
      <c r="B866">
        <v>0</v>
      </c>
    </row>
    <row r="867" spans="1:2" x14ac:dyDescent="0.25">
      <c r="A867">
        <v>13</v>
      </c>
      <c r="B867">
        <v>12</v>
      </c>
    </row>
    <row r="868" spans="1:2" x14ac:dyDescent="0.25">
      <c r="A868">
        <v>33</v>
      </c>
      <c r="B868">
        <v>5</v>
      </c>
    </row>
    <row r="869" spans="1:2" x14ac:dyDescent="0.25">
      <c r="A869">
        <v>52</v>
      </c>
      <c r="B869">
        <v>24</v>
      </c>
    </row>
    <row r="870" spans="1:2" x14ac:dyDescent="0.25">
      <c r="A870">
        <v>107</v>
      </c>
      <c r="B870">
        <v>89</v>
      </c>
    </row>
    <row r="871" spans="1:2" x14ac:dyDescent="0.25">
      <c r="A871">
        <v>11</v>
      </c>
      <c r="B871">
        <v>1</v>
      </c>
    </row>
    <row r="872" spans="1:2" x14ac:dyDescent="0.25">
      <c r="A872">
        <v>34</v>
      </c>
      <c r="B872">
        <v>55</v>
      </c>
    </row>
    <row r="873" spans="1:2" x14ac:dyDescent="0.25">
      <c r="A873">
        <v>75</v>
      </c>
      <c r="B873">
        <v>2</v>
      </c>
    </row>
    <row r="874" spans="1:2" x14ac:dyDescent="0.25">
      <c r="A874">
        <v>26</v>
      </c>
      <c r="B874">
        <v>0</v>
      </c>
    </row>
    <row r="875" spans="1:2" x14ac:dyDescent="0.25">
      <c r="A875">
        <v>50</v>
      </c>
      <c r="B875">
        <v>4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4</v>
      </c>
    </row>
    <row r="878" spans="1:2" x14ac:dyDescent="0.25">
      <c r="A878">
        <v>77</v>
      </c>
      <c r="B878">
        <v>4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5</v>
      </c>
    </row>
    <row r="881" spans="1:2" x14ac:dyDescent="0.25">
      <c r="A881">
        <v>29</v>
      </c>
      <c r="B881">
        <v>83</v>
      </c>
    </row>
    <row r="882" spans="1:2" x14ac:dyDescent="0.25">
      <c r="A882">
        <v>114</v>
      </c>
      <c r="B882">
        <v>57</v>
      </c>
    </row>
    <row r="883" spans="1:2" x14ac:dyDescent="0.25">
      <c r="A883">
        <v>96</v>
      </c>
      <c r="B883">
        <v>311</v>
      </c>
    </row>
    <row r="884" spans="1:2" x14ac:dyDescent="0.25">
      <c r="A884">
        <v>31</v>
      </c>
      <c r="B884">
        <v>2</v>
      </c>
    </row>
    <row r="885" spans="1:2" x14ac:dyDescent="0.25">
      <c r="A885">
        <v>4883</v>
      </c>
      <c r="B885">
        <v>16</v>
      </c>
    </row>
    <row r="886" spans="1:2" x14ac:dyDescent="0.25">
      <c r="A886">
        <v>95</v>
      </c>
      <c r="B886">
        <v>9</v>
      </c>
    </row>
    <row r="887" spans="1:2" x14ac:dyDescent="0.25">
      <c r="A887">
        <v>2478</v>
      </c>
      <c r="B887">
        <v>1</v>
      </c>
    </row>
    <row r="888" spans="1:2" x14ac:dyDescent="0.25">
      <c r="A888">
        <v>1789</v>
      </c>
      <c r="B888">
        <v>12</v>
      </c>
    </row>
    <row r="889" spans="1:2" x14ac:dyDescent="0.25">
      <c r="A889">
        <v>680</v>
      </c>
      <c r="B889">
        <v>0</v>
      </c>
    </row>
    <row r="890" spans="1:2" x14ac:dyDescent="0.25">
      <c r="A890">
        <v>70</v>
      </c>
      <c r="B890">
        <v>20</v>
      </c>
    </row>
    <row r="891" spans="1:2" x14ac:dyDescent="0.25">
      <c r="A891">
        <v>23</v>
      </c>
      <c r="B891">
        <v>16</v>
      </c>
    </row>
    <row r="892" spans="1:2" x14ac:dyDescent="0.25">
      <c r="A892">
        <v>4245</v>
      </c>
      <c r="B892">
        <v>33</v>
      </c>
    </row>
    <row r="893" spans="1:2" x14ac:dyDescent="0.25">
      <c r="A893">
        <v>943</v>
      </c>
      <c r="B893">
        <v>2</v>
      </c>
    </row>
    <row r="894" spans="1:2" x14ac:dyDescent="0.25">
      <c r="A894">
        <v>1876</v>
      </c>
      <c r="B894">
        <v>6</v>
      </c>
    </row>
    <row r="895" spans="1:2" x14ac:dyDescent="0.25">
      <c r="A895">
        <v>834</v>
      </c>
      <c r="B895">
        <v>0</v>
      </c>
    </row>
    <row r="896" spans="1:2" x14ac:dyDescent="0.25">
      <c r="A896">
        <v>682</v>
      </c>
      <c r="B896">
        <v>3</v>
      </c>
    </row>
    <row r="897" spans="1:2" x14ac:dyDescent="0.25">
      <c r="A897">
        <v>147</v>
      </c>
      <c r="B897">
        <v>0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13</v>
      </c>
    </row>
    <row r="900" spans="1:2" x14ac:dyDescent="0.25">
      <c r="A900">
        <v>365</v>
      </c>
      <c r="B900">
        <v>6</v>
      </c>
    </row>
    <row r="901" spans="1:2" x14ac:dyDescent="0.25">
      <c r="A901">
        <v>660</v>
      </c>
      <c r="B901">
        <v>1</v>
      </c>
    </row>
    <row r="902" spans="1:2" x14ac:dyDescent="0.25">
      <c r="A902">
        <v>1356</v>
      </c>
      <c r="B902">
        <v>0</v>
      </c>
    </row>
    <row r="903" spans="1:2" x14ac:dyDescent="0.25">
      <c r="A903">
        <v>424</v>
      </c>
      <c r="B903">
        <v>5</v>
      </c>
    </row>
    <row r="904" spans="1:2" x14ac:dyDescent="0.25">
      <c r="A904">
        <v>33</v>
      </c>
      <c r="B904">
        <v>0</v>
      </c>
    </row>
    <row r="905" spans="1:2" x14ac:dyDescent="0.25">
      <c r="A905">
        <v>1633</v>
      </c>
      <c r="B905">
        <v>36</v>
      </c>
    </row>
    <row r="906" spans="1:2" x14ac:dyDescent="0.25">
      <c r="A906">
        <v>306</v>
      </c>
      <c r="B906">
        <v>1</v>
      </c>
    </row>
    <row r="907" spans="1:2" x14ac:dyDescent="0.25">
      <c r="A907">
        <v>205</v>
      </c>
      <c r="B907">
        <v>1</v>
      </c>
    </row>
    <row r="908" spans="1:2" x14ac:dyDescent="0.25">
      <c r="A908">
        <v>1281</v>
      </c>
      <c r="B908">
        <v>1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1</v>
      </c>
    </row>
    <row r="911" spans="1:2" x14ac:dyDescent="0.25">
      <c r="A911">
        <v>405</v>
      </c>
      <c r="B911">
        <v>0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1</v>
      </c>
    </row>
    <row r="914" spans="1:2" x14ac:dyDescent="0.25">
      <c r="A914">
        <v>701</v>
      </c>
      <c r="B914">
        <v>4</v>
      </c>
    </row>
    <row r="915" spans="1:2" x14ac:dyDescent="0.25">
      <c r="A915">
        <v>3863</v>
      </c>
      <c r="B915">
        <v>2</v>
      </c>
    </row>
    <row r="916" spans="1:2" x14ac:dyDescent="0.25">
      <c r="A916">
        <v>238</v>
      </c>
      <c r="B916">
        <v>2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0</v>
      </c>
    </row>
    <row r="919" spans="1:2" x14ac:dyDescent="0.25">
      <c r="A919">
        <v>253</v>
      </c>
      <c r="B919">
        <v>2</v>
      </c>
    </row>
    <row r="920" spans="1:2" x14ac:dyDescent="0.25">
      <c r="A920">
        <v>473</v>
      </c>
      <c r="B920">
        <v>4</v>
      </c>
    </row>
    <row r="921" spans="1:2" x14ac:dyDescent="0.25">
      <c r="A921">
        <v>821</v>
      </c>
      <c r="B921">
        <v>2</v>
      </c>
    </row>
    <row r="922" spans="1:2" x14ac:dyDescent="0.25">
      <c r="A922">
        <v>388</v>
      </c>
      <c r="B922">
        <v>0</v>
      </c>
    </row>
    <row r="923" spans="1:2" x14ac:dyDescent="0.25">
      <c r="A923">
        <v>813</v>
      </c>
      <c r="B923">
        <v>1</v>
      </c>
    </row>
    <row r="924" spans="1:2" x14ac:dyDescent="0.25">
      <c r="A924">
        <v>1945</v>
      </c>
      <c r="B924">
        <v>0</v>
      </c>
    </row>
    <row r="925" spans="1:2" x14ac:dyDescent="0.25">
      <c r="A925">
        <v>1637</v>
      </c>
      <c r="B925">
        <v>2</v>
      </c>
    </row>
    <row r="926" spans="1:2" x14ac:dyDescent="0.25">
      <c r="A926">
        <v>1375</v>
      </c>
      <c r="B926">
        <v>7</v>
      </c>
    </row>
    <row r="927" spans="1:2" x14ac:dyDescent="0.25">
      <c r="A927">
        <v>17</v>
      </c>
      <c r="B927">
        <v>5</v>
      </c>
    </row>
    <row r="928" spans="1:2" x14ac:dyDescent="0.25">
      <c r="A928">
        <v>354</v>
      </c>
      <c r="B928">
        <v>0</v>
      </c>
    </row>
    <row r="929" spans="1:2" x14ac:dyDescent="0.25">
      <c r="A929">
        <v>191</v>
      </c>
      <c r="B929">
        <v>0</v>
      </c>
    </row>
    <row r="930" spans="1:2" x14ac:dyDescent="0.25">
      <c r="A930">
        <v>303</v>
      </c>
      <c r="B930">
        <v>0</v>
      </c>
    </row>
    <row r="931" spans="1:2" x14ac:dyDescent="0.25">
      <c r="A931">
        <v>137</v>
      </c>
      <c r="B931">
        <v>2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28</v>
      </c>
    </row>
    <row r="935" spans="1:2" x14ac:dyDescent="0.25">
      <c r="A935">
        <v>971</v>
      </c>
      <c r="B935">
        <v>2</v>
      </c>
    </row>
    <row r="936" spans="1:2" x14ac:dyDescent="0.25">
      <c r="A936">
        <v>183</v>
      </c>
      <c r="B936">
        <v>0</v>
      </c>
    </row>
    <row r="937" spans="1:2" x14ac:dyDescent="0.25">
      <c r="A937">
        <v>4562</v>
      </c>
      <c r="B937">
        <v>0</v>
      </c>
    </row>
    <row r="938" spans="1:2" x14ac:dyDescent="0.25">
      <c r="A938">
        <v>26457</v>
      </c>
      <c r="B938">
        <v>0</v>
      </c>
    </row>
    <row r="939" spans="1:2" x14ac:dyDescent="0.25">
      <c r="A939">
        <v>162</v>
      </c>
      <c r="B939">
        <v>4</v>
      </c>
    </row>
    <row r="940" spans="1:2" x14ac:dyDescent="0.25">
      <c r="A940">
        <v>479</v>
      </c>
      <c r="B940">
        <v>12</v>
      </c>
    </row>
    <row r="941" spans="1:2" x14ac:dyDescent="0.25">
      <c r="A941">
        <v>426</v>
      </c>
      <c r="B941">
        <v>0</v>
      </c>
    </row>
    <row r="942" spans="1:2" x14ac:dyDescent="0.25">
      <c r="A942">
        <v>450</v>
      </c>
      <c r="B942">
        <v>33</v>
      </c>
    </row>
    <row r="943" spans="1:2" x14ac:dyDescent="0.25">
      <c r="A943">
        <v>1780</v>
      </c>
      <c r="B943">
        <v>0</v>
      </c>
    </row>
    <row r="944" spans="1:2" x14ac:dyDescent="0.25">
      <c r="A944">
        <v>122</v>
      </c>
      <c r="B944">
        <v>4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11</v>
      </c>
    </row>
    <row r="947" spans="1:2" x14ac:dyDescent="0.25">
      <c r="A947">
        <v>353</v>
      </c>
      <c r="B947">
        <v>1</v>
      </c>
    </row>
    <row r="948" spans="1:2" x14ac:dyDescent="0.25">
      <c r="A948">
        <v>105</v>
      </c>
      <c r="B948">
        <v>5</v>
      </c>
    </row>
    <row r="949" spans="1:2" x14ac:dyDescent="0.25">
      <c r="A949">
        <v>729</v>
      </c>
      <c r="B949">
        <v>0</v>
      </c>
    </row>
    <row r="950" spans="1:2" x14ac:dyDescent="0.25">
      <c r="A950">
        <v>454</v>
      </c>
      <c r="B950">
        <v>1</v>
      </c>
    </row>
    <row r="951" spans="1:2" x14ac:dyDescent="0.25">
      <c r="A951">
        <v>539</v>
      </c>
      <c r="B951">
        <v>1</v>
      </c>
    </row>
    <row r="952" spans="1:2" x14ac:dyDescent="0.25">
      <c r="A952">
        <v>79</v>
      </c>
      <c r="B952">
        <v>6</v>
      </c>
    </row>
    <row r="953" spans="1:2" x14ac:dyDescent="0.25">
      <c r="A953">
        <v>94</v>
      </c>
      <c r="B953">
        <v>8</v>
      </c>
    </row>
    <row r="954" spans="1:2" x14ac:dyDescent="0.25">
      <c r="A954">
        <v>625</v>
      </c>
      <c r="B954">
        <v>1</v>
      </c>
    </row>
    <row r="955" spans="1:2" x14ac:dyDescent="0.25">
      <c r="A955">
        <v>508</v>
      </c>
      <c r="B955">
        <v>0</v>
      </c>
    </row>
    <row r="956" spans="1:2" x14ac:dyDescent="0.25">
      <c r="A956">
        <v>531</v>
      </c>
      <c r="B956">
        <v>2</v>
      </c>
    </row>
    <row r="957" spans="1:2" x14ac:dyDescent="0.25">
      <c r="A957">
        <v>158</v>
      </c>
      <c r="B957">
        <v>1</v>
      </c>
    </row>
    <row r="958" spans="1:2" x14ac:dyDescent="0.25">
      <c r="A958">
        <v>508</v>
      </c>
      <c r="B958">
        <v>0</v>
      </c>
    </row>
    <row r="959" spans="1:2" x14ac:dyDescent="0.25">
      <c r="A959">
        <v>644</v>
      </c>
      <c r="B959">
        <v>1</v>
      </c>
    </row>
    <row r="960" spans="1:2" x14ac:dyDescent="0.25">
      <c r="A960">
        <v>848</v>
      </c>
      <c r="B960">
        <v>19</v>
      </c>
    </row>
    <row r="961" spans="1:2" x14ac:dyDescent="0.25">
      <c r="A961">
        <v>429</v>
      </c>
      <c r="B961">
        <v>27</v>
      </c>
    </row>
    <row r="962" spans="1:2" x14ac:dyDescent="0.25">
      <c r="A962">
        <v>204</v>
      </c>
      <c r="B962">
        <v>7</v>
      </c>
    </row>
    <row r="963" spans="1:2" x14ac:dyDescent="0.25">
      <c r="A963">
        <v>379</v>
      </c>
      <c r="B963">
        <v>14</v>
      </c>
    </row>
    <row r="964" spans="1:2" x14ac:dyDescent="0.25">
      <c r="A964">
        <v>271</v>
      </c>
      <c r="B964">
        <v>5</v>
      </c>
    </row>
    <row r="965" spans="1:2" x14ac:dyDescent="0.25">
      <c r="A965">
        <v>120</v>
      </c>
      <c r="B965">
        <v>30</v>
      </c>
    </row>
    <row r="966" spans="1:2" x14ac:dyDescent="0.25">
      <c r="A966">
        <v>140</v>
      </c>
      <c r="B966">
        <v>1</v>
      </c>
    </row>
    <row r="967" spans="1:2" x14ac:dyDescent="0.25">
      <c r="A967">
        <v>193</v>
      </c>
      <c r="B967">
        <v>0</v>
      </c>
    </row>
    <row r="968" spans="1:2" x14ac:dyDescent="0.25">
      <c r="A968">
        <v>180</v>
      </c>
      <c r="B968">
        <v>60</v>
      </c>
    </row>
    <row r="969" spans="1:2" x14ac:dyDescent="0.25">
      <c r="A969">
        <v>263</v>
      </c>
      <c r="B969">
        <v>84</v>
      </c>
    </row>
    <row r="970" spans="1:2" x14ac:dyDescent="0.25">
      <c r="A970">
        <v>217</v>
      </c>
      <c r="B970">
        <v>47</v>
      </c>
    </row>
    <row r="971" spans="1:2" x14ac:dyDescent="0.25">
      <c r="A971">
        <v>443</v>
      </c>
      <c r="B971">
        <v>66</v>
      </c>
    </row>
    <row r="972" spans="1:2" x14ac:dyDescent="0.25">
      <c r="A972">
        <v>1373</v>
      </c>
      <c r="B972">
        <v>171</v>
      </c>
    </row>
    <row r="973" spans="1:2" x14ac:dyDescent="0.25">
      <c r="A973">
        <v>742</v>
      </c>
      <c r="B973">
        <v>29</v>
      </c>
    </row>
    <row r="974" spans="1:2" x14ac:dyDescent="0.25">
      <c r="A974">
        <v>170</v>
      </c>
      <c r="B974">
        <v>9</v>
      </c>
    </row>
    <row r="975" spans="1:2" x14ac:dyDescent="0.25">
      <c r="A975">
        <v>242</v>
      </c>
      <c r="B975">
        <v>27</v>
      </c>
    </row>
    <row r="976" spans="1:2" x14ac:dyDescent="0.25">
      <c r="A976">
        <v>541</v>
      </c>
      <c r="B976">
        <v>2</v>
      </c>
    </row>
    <row r="977" spans="1:2" x14ac:dyDescent="0.25">
      <c r="A977">
        <v>121</v>
      </c>
      <c r="B977">
        <v>3</v>
      </c>
    </row>
    <row r="978" spans="1:2" x14ac:dyDescent="0.25">
      <c r="A978">
        <v>621</v>
      </c>
      <c r="B978">
        <v>4</v>
      </c>
    </row>
    <row r="979" spans="1:2" x14ac:dyDescent="0.25">
      <c r="A979">
        <v>101</v>
      </c>
      <c r="B979">
        <v>2</v>
      </c>
    </row>
    <row r="980" spans="1:2" x14ac:dyDescent="0.25">
      <c r="A980">
        <v>554</v>
      </c>
      <c r="B980">
        <v>20</v>
      </c>
    </row>
    <row r="981" spans="1:2" x14ac:dyDescent="0.25">
      <c r="A981">
        <v>666</v>
      </c>
      <c r="B981">
        <v>3</v>
      </c>
    </row>
    <row r="982" spans="1:2" x14ac:dyDescent="0.25">
      <c r="A982">
        <v>410</v>
      </c>
      <c r="B982">
        <v>4</v>
      </c>
    </row>
    <row r="983" spans="1:2" x14ac:dyDescent="0.25">
      <c r="A983">
        <v>375</v>
      </c>
      <c r="B983">
        <v>1</v>
      </c>
    </row>
    <row r="984" spans="1:2" x14ac:dyDescent="0.25">
      <c r="A984">
        <v>1364</v>
      </c>
      <c r="B984">
        <v>0</v>
      </c>
    </row>
    <row r="985" spans="1:2" x14ac:dyDescent="0.25">
      <c r="A985">
        <v>35</v>
      </c>
      <c r="B985">
        <v>0</v>
      </c>
    </row>
    <row r="986" spans="1:2" x14ac:dyDescent="0.25">
      <c r="A986">
        <v>203</v>
      </c>
      <c r="B986">
        <v>14</v>
      </c>
    </row>
    <row r="987" spans="1:2" x14ac:dyDescent="0.25">
      <c r="A987">
        <v>49</v>
      </c>
      <c r="B987">
        <v>1</v>
      </c>
    </row>
    <row r="988" spans="1:2" x14ac:dyDescent="0.25">
      <c r="A988">
        <v>5812</v>
      </c>
      <c r="B988">
        <v>118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1</v>
      </c>
    </row>
    <row r="991" spans="1:2" x14ac:dyDescent="0.25">
      <c r="A991">
        <v>10</v>
      </c>
      <c r="B991">
        <v>3</v>
      </c>
    </row>
    <row r="992" spans="1:2" x14ac:dyDescent="0.25">
      <c r="A992">
        <v>76</v>
      </c>
      <c r="B992">
        <v>1</v>
      </c>
    </row>
    <row r="993" spans="1:2" x14ac:dyDescent="0.25">
      <c r="A993">
        <v>263</v>
      </c>
      <c r="B993">
        <v>3</v>
      </c>
    </row>
    <row r="994" spans="1:2" x14ac:dyDescent="0.25">
      <c r="A994">
        <v>1530</v>
      </c>
      <c r="B994">
        <v>38</v>
      </c>
    </row>
    <row r="995" spans="1:2" x14ac:dyDescent="0.25">
      <c r="A995">
        <v>278</v>
      </c>
      <c r="B995">
        <v>52</v>
      </c>
    </row>
    <row r="996" spans="1:2" x14ac:dyDescent="0.25">
      <c r="A996">
        <v>350</v>
      </c>
      <c r="B996">
        <v>2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4</v>
      </c>
    </row>
    <row r="1000" spans="1:2" x14ac:dyDescent="0.25">
      <c r="A1000">
        <v>8359</v>
      </c>
      <c r="B1000">
        <v>18</v>
      </c>
    </row>
    <row r="1001" spans="1:2" x14ac:dyDescent="0.25">
      <c r="A1001">
        <v>188</v>
      </c>
      <c r="B1001">
        <v>0</v>
      </c>
    </row>
    <row r="1002" spans="1:2" x14ac:dyDescent="0.25">
      <c r="A1002">
        <v>48</v>
      </c>
      <c r="B1002">
        <v>22</v>
      </c>
    </row>
    <row r="1003" spans="1:2" x14ac:dyDescent="0.25">
      <c r="A1003">
        <v>607</v>
      </c>
      <c r="B1003">
        <v>49</v>
      </c>
    </row>
    <row r="1004" spans="1:2" x14ac:dyDescent="0.25">
      <c r="A1004">
        <v>50</v>
      </c>
      <c r="B1004">
        <v>19</v>
      </c>
    </row>
    <row r="1005" spans="1:2" x14ac:dyDescent="0.25">
      <c r="A1005">
        <v>55</v>
      </c>
      <c r="B1005">
        <v>4</v>
      </c>
    </row>
    <row r="1006" spans="1:2" x14ac:dyDescent="0.25">
      <c r="A1006">
        <v>38</v>
      </c>
      <c r="B1006">
        <v>4</v>
      </c>
    </row>
    <row r="1007" spans="1:2" x14ac:dyDescent="0.25">
      <c r="A1007">
        <v>25</v>
      </c>
      <c r="B1007">
        <v>2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0</v>
      </c>
    </row>
    <row r="1010" spans="1:2" x14ac:dyDescent="0.25">
      <c r="A1010">
        <v>35</v>
      </c>
      <c r="B1010">
        <v>14</v>
      </c>
    </row>
    <row r="1011" spans="1:2" x14ac:dyDescent="0.25">
      <c r="A1011">
        <v>25</v>
      </c>
      <c r="B1011">
        <v>8</v>
      </c>
    </row>
    <row r="1012" spans="1:2" x14ac:dyDescent="0.25">
      <c r="A1012">
        <v>75</v>
      </c>
      <c r="B1012">
        <v>0</v>
      </c>
    </row>
    <row r="1013" spans="1:2" x14ac:dyDescent="0.25">
      <c r="A1013">
        <v>62</v>
      </c>
      <c r="B1013">
        <v>15</v>
      </c>
    </row>
    <row r="1014" spans="1:2" x14ac:dyDescent="0.25">
      <c r="A1014">
        <v>160</v>
      </c>
      <c r="B1014">
        <v>33</v>
      </c>
    </row>
    <row r="1015" spans="1:2" x14ac:dyDescent="0.25">
      <c r="A1015">
        <v>246</v>
      </c>
      <c r="B1015">
        <v>2</v>
      </c>
    </row>
    <row r="1016" spans="1:2" x14ac:dyDescent="0.25">
      <c r="A1016">
        <v>55</v>
      </c>
      <c r="B1016">
        <v>6</v>
      </c>
    </row>
    <row r="1017" spans="1:2" x14ac:dyDescent="0.25">
      <c r="A1017">
        <v>23</v>
      </c>
      <c r="B1017">
        <v>2</v>
      </c>
    </row>
    <row r="1018" spans="1:2" x14ac:dyDescent="0.25">
      <c r="A1018">
        <v>72</v>
      </c>
      <c r="B1018">
        <v>0</v>
      </c>
    </row>
    <row r="1019" spans="1:2" x14ac:dyDescent="0.25">
      <c r="A1019">
        <v>22</v>
      </c>
      <c r="B1019">
        <v>4</v>
      </c>
    </row>
    <row r="1020" spans="1:2" x14ac:dyDescent="0.25">
      <c r="A1020">
        <v>14</v>
      </c>
      <c r="B1020">
        <v>1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</v>
      </c>
    </row>
    <row r="1023" spans="1:2" x14ac:dyDescent="0.25">
      <c r="A1023">
        <v>63</v>
      </c>
      <c r="B1023">
        <v>0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3</v>
      </c>
    </row>
    <row r="1026" spans="1:2" x14ac:dyDescent="0.25">
      <c r="A1026">
        <v>38</v>
      </c>
      <c r="B1026">
        <v>34</v>
      </c>
    </row>
    <row r="1027" spans="1:2" x14ac:dyDescent="0.25">
      <c r="A1027">
        <v>115</v>
      </c>
      <c r="B1027">
        <v>2</v>
      </c>
    </row>
    <row r="1028" spans="1:2" x14ac:dyDescent="0.25">
      <c r="A1028">
        <v>37</v>
      </c>
      <c r="B1028">
        <v>33</v>
      </c>
    </row>
    <row r="1029" spans="1:2" x14ac:dyDescent="0.25">
      <c r="A1029">
        <v>99</v>
      </c>
      <c r="B1029">
        <v>0</v>
      </c>
    </row>
    <row r="1030" spans="1:2" x14ac:dyDescent="0.25">
      <c r="A1030">
        <v>44</v>
      </c>
      <c r="B1030">
        <v>0</v>
      </c>
    </row>
    <row r="1031" spans="1:2" x14ac:dyDescent="0.25">
      <c r="A1031">
        <v>58</v>
      </c>
      <c r="B1031">
        <v>1</v>
      </c>
    </row>
    <row r="1032" spans="1:2" x14ac:dyDescent="0.25">
      <c r="A1032">
        <v>191</v>
      </c>
      <c r="B1032">
        <v>13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36</v>
      </c>
    </row>
    <row r="1035" spans="1:2" x14ac:dyDescent="0.25">
      <c r="A1035">
        <v>39</v>
      </c>
      <c r="B1035">
        <v>1</v>
      </c>
    </row>
    <row r="1036" spans="1:2" x14ac:dyDescent="0.25">
      <c r="A1036">
        <v>11</v>
      </c>
      <c r="B1036">
        <v>15</v>
      </c>
    </row>
    <row r="1037" spans="1:2" x14ac:dyDescent="0.25">
      <c r="A1037">
        <v>107</v>
      </c>
      <c r="B1037">
        <v>1</v>
      </c>
    </row>
    <row r="1038" spans="1:2" x14ac:dyDescent="0.25">
      <c r="A1038">
        <v>147</v>
      </c>
      <c r="B1038">
        <v>0</v>
      </c>
    </row>
    <row r="1039" spans="1:2" x14ac:dyDescent="0.25">
      <c r="A1039">
        <v>36</v>
      </c>
      <c r="B1039">
        <v>1</v>
      </c>
    </row>
    <row r="1040" spans="1:2" x14ac:dyDescent="0.25">
      <c r="A1040">
        <v>92</v>
      </c>
      <c r="B1040">
        <v>0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</v>
      </c>
    </row>
    <row r="1043" spans="1:2" x14ac:dyDescent="0.25">
      <c r="A1043">
        <v>22</v>
      </c>
      <c r="B1043">
        <v>39</v>
      </c>
    </row>
    <row r="1044" spans="1:2" x14ac:dyDescent="0.25">
      <c r="A1044">
        <v>69</v>
      </c>
      <c r="B1044">
        <v>0</v>
      </c>
    </row>
    <row r="1045" spans="1:2" x14ac:dyDescent="0.25">
      <c r="A1045">
        <v>13</v>
      </c>
      <c r="B1045">
        <v>0</v>
      </c>
    </row>
    <row r="1046" spans="1:2" x14ac:dyDescent="0.25">
      <c r="A1046">
        <v>58</v>
      </c>
      <c r="B1046">
        <v>3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13</v>
      </c>
    </row>
    <row r="1049" spans="1:2" x14ac:dyDescent="0.25">
      <c r="A1049">
        <v>117</v>
      </c>
      <c r="B1049">
        <v>0</v>
      </c>
    </row>
    <row r="1050" spans="1:2" x14ac:dyDescent="0.25">
      <c r="A1050">
        <v>32</v>
      </c>
      <c r="B1050">
        <v>6</v>
      </c>
    </row>
    <row r="1051" spans="1:2" x14ac:dyDescent="0.25">
      <c r="A1051">
        <v>8</v>
      </c>
      <c r="B1051">
        <v>0</v>
      </c>
    </row>
    <row r="1052" spans="1:2" x14ac:dyDescent="0.25">
      <c r="A1052">
        <v>340</v>
      </c>
      <c r="B1052">
        <v>14</v>
      </c>
    </row>
    <row r="1053" spans="1:2" x14ac:dyDescent="0.25">
      <c r="A1053">
        <v>7</v>
      </c>
      <c r="B1053">
        <v>5</v>
      </c>
    </row>
    <row r="1054" spans="1:2" x14ac:dyDescent="0.25">
      <c r="A1054">
        <v>19</v>
      </c>
      <c r="B1054">
        <v>6</v>
      </c>
    </row>
    <row r="1055" spans="1:2" x14ac:dyDescent="0.25">
      <c r="A1055">
        <v>47</v>
      </c>
      <c r="B1055">
        <v>15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1</v>
      </c>
    </row>
    <row r="1058" spans="1:2" x14ac:dyDescent="0.25">
      <c r="A1058">
        <v>63</v>
      </c>
      <c r="B1058">
        <v>9</v>
      </c>
    </row>
    <row r="1059" spans="1:2" x14ac:dyDescent="0.25">
      <c r="A1059">
        <v>26</v>
      </c>
      <c r="B1059">
        <v>3</v>
      </c>
    </row>
    <row r="1060" spans="1:2" x14ac:dyDescent="0.25">
      <c r="A1060">
        <v>71</v>
      </c>
      <c r="B1060">
        <v>3</v>
      </c>
    </row>
    <row r="1061" spans="1:2" x14ac:dyDescent="0.25">
      <c r="A1061">
        <v>38</v>
      </c>
      <c r="B1061">
        <v>1</v>
      </c>
    </row>
    <row r="1062" spans="1:2" x14ac:dyDescent="0.25">
      <c r="A1062">
        <v>859</v>
      </c>
      <c r="B1062">
        <v>3</v>
      </c>
    </row>
    <row r="1063" spans="1:2" x14ac:dyDescent="0.25">
      <c r="A1063">
        <v>21</v>
      </c>
      <c r="B1063">
        <v>0</v>
      </c>
    </row>
    <row r="1064" spans="1:2" x14ac:dyDescent="0.25">
      <c r="A1064">
        <v>78</v>
      </c>
      <c r="B1064">
        <v>2</v>
      </c>
    </row>
    <row r="1065" spans="1:2" x14ac:dyDescent="0.25">
      <c r="A1065">
        <v>53</v>
      </c>
      <c r="B1065">
        <v>10</v>
      </c>
    </row>
    <row r="1066" spans="1:2" x14ac:dyDescent="0.25">
      <c r="A1066">
        <v>356</v>
      </c>
      <c r="B1066">
        <v>60</v>
      </c>
    </row>
    <row r="1067" spans="1:2" x14ac:dyDescent="0.25">
      <c r="A1067">
        <v>279</v>
      </c>
      <c r="B1067">
        <v>5</v>
      </c>
    </row>
    <row r="1068" spans="1:2" x14ac:dyDescent="0.25">
      <c r="A1068">
        <v>266</v>
      </c>
      <c r="B1068">
        <v>9</v>
      </c>
    </row>
    <row r="1069" spans="1:2" x14ac:dyDescent="0.25">
      <c r="A1069">
        <v>623</v>
      </c>
      <c r="B1069">
        <v>13</v>
      </c>
    </row>
    <row r="1070" spans="1:2" x14ac:dyDescent="0.25">
      <c r="A1070">
        <v>392</v>
      </c>
      <c r="B1070">
        <v>0</v>
      </c>
    </row>
    <row r="1071" spans="1:2" x14ac:dyDescent="0.25">
      <c r="A1071">
        <v>3562</v>
      </c>
      <c r="B1071">
        <v>8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0</v>
      </c>
    </row>
    <row r="1075" spans="1:2" x14ac:dyDescent="0.25">
      <c r="A1075">
        <v>25</v>
      </c>
      <c r="B1075">
        <v>6</v>
      </c>
    </row>
    <row r="1076" spans="1:2" x14ac:dyDescent="0.25">
      <c r="A1076">
        <v>3238</v>
      </c>
      <c r="B1076">
        <v>4</v>
      </c>
    </row>
    <row r="1077" spans="1:2" x14ac:dyDescent="0.25">
      <c r="A1077">
        <v>897</v>
      </c>
      <c r="B1077">
        <v>1</v>
      </c>
    </row>
    <row r="1078" spans="1:2" x14ac:dyDescent="0.25">
      <c r="A1078">
        <v>878</v>
      </c>
      <c r="B1078">
        <v>29</v>
      </c>
    </row>
    <row r="1079" spans="1:2" x14ac:dyDescent="0.25">
      <c r="A1079">
        <v>115</v>
      </c>
      <c r="B1079">
        <v>0</v>
      </c>
    </row>
    <row r="1080" spans="1:2" x14ac:dyDescent="0.25">
      <c r="A1080">
        <v>234</v>
      </c>
      <c r="B1080">
        <v>4</v>
      </c>
    </row>
    <row r="1081" spans="1:2" x14ac:dyDescent="0.25">
      <c r="A1081">
        <v>4330</v>
      </c>
      <c r="B1081">
        <v>5</v>
      </c>
    </row>
    <row r="1082" spans="1:2" x14ac:dyDescent="0.25">
      <c r="A1082">
        <v>651</v>
      </c>
      <c r="B1082">
        <v>4</v>
      </c>
    </row>
    <row r="1083" spans="1:2" x14ac:dyDescent="0.25">
      <c r="A1083">
        <v>251</v>
      </c>
      <c r="B1083">
        <v>5</v>
      </c>
    </row>
    <row r="1084" spans="1:2" x14ac:dyDescent="0.25">
      <c r="A1084">
        <v>263</v>
      </c>
      <c r="B1084">
        <v>1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0</v>
      </c>
    </row>
    <row r="1087" spans="1:2" x14ac:dyDescent="0.25">
      <c r="A1087">
        <v>50</v>
      </c>
      <c r="B1087">
        <v>14</v>
      </c>
    </row>
    <row r="1088" spans="1:2" x14ac:dyDescent="0.25">
      <c r="A1088">
        <v>73</v>
      </c>
      <c r="B1088">
        <v>3</v>
      </c>
    </row>
    <row r="1089" spans="1:2" x14ac:dyDescent="0.25">
      <c r="A1089">
        <v>27</v>
      </c>
      <c r="B1089">
        <v>10</v>
      </c>
    </row>
    <row r="1090" spans="1:2" x14ac:dyDescent="0.25">
      <c r="A1090">
        <v>34</v>
      </c>
      <c r="B1090">
        <v>17</v>
      </c>
    </row>
    <row r="1091" spans="1:2" x14ac:dyDescent="0.25">
      <c r="A1091">
        <v>7</v>
      </c>
      <c r="B1091">
        <v>2</v>
      </c>
    </row>
    <row r="1092" spans="1:2" x14ac:dyDescent="0.25">
      <c r="A1092">
        <v>24</v>
      </c>
      <c r="B1092">
        <v>0</v>
      </c>
    </row>
    <row r="1093" spans="1:2" x14ac:dyDescent="0.25">
      <c r="A1093">
        <v>15</v>
      </c>
      <c r="B1093">
        <v>4</v>
      </c>
    </row>
    <row r="1094" spans="1:2" x14ac:dyDescent="0.25">
      <c r="A1094">
        <v>72</v>
      </c>
      <c r="B1094">
        <v>12</v>
      </c>
    </row>
    <row r="1095" spans="1:2" x14ac:dyDescent="0.25">
      <c r="A1095">
        <v>120</v>
      </c>
      <c r="B1095">
        <v>3</v>
      </c>
    </row>
    <row r="1096" spans="1:2" x14ac:dyDescent="0.25">
      <c r="A1096">
        <v>123</v>
      </c>
      <c r="B1096">
        <v>12</v>
      </c>
    </row>
    <row r="1097" spans="1:2" x14ac:dyDescent="0.25">
      <c r="A1097">
        <v>1</v>
      </c>
      <c r="B1097">
        <v>0</v>
      </c>
    </row>
    <row r="1098" spans="1:2" x14ac:dyDescent="0.25">
      <c r="A1098">
        <v>24</v>
      </c>
      <c r="B1098">
        <v>7</v>
      </c>
    </row>
    <row r="1099" spans="1:2" x14ac:dyDescent="0.25">
      <c r="A1099">
        <v>33</v>
      </c>
      <c r="B1099">
        <v>2</v>
      </c>
    </row>
    <row r="1100" spans="1:2" x14ac:dyDescent="0.25">
      <c r="A1100">
        <v>14</v>
      </c>
      <c r="B1100">
        <v>1</v>
      </c>
    </row>
    <row r="1101" spans="1:2" x14ac:dyDescent="0.25">
      <c r="A1101">
        <v>9</v>
      </c>
      <c r="B1101">
        <v>4</v>
      </c>
    </row>
    <row r="1102" spans="1:2" x14ac:dyDescent="0.25">
      <c r="A1102">
        <v>76</v>
      </c>
      <c r="B1102">
        <v>4</v>
      </c>
    </row>
    <row r="1103" spans="1:2" x14ac:dyDescent="0.25">
      <c r="A1103">
        <v>19</v>
      </c>
      <c r="B1103">
        <v>17</v>
      </c>
    </row>
    <row r="1104" spans="1:2" x14ac:dyDescent="0.25">
      <c r="A1104">
        <v>69</v>
      </c>
      <c r="B1104">
        <v>7</v>
      </c>
    </row>
    <row r="1105" spans="1:2" x14ac:dyDescent="0.25">
      <c r="A1105">
        <v>218</v>
      </c>
      <c r="B1105">
        <v>2</v>
      </c>
    </row>
    <row r="1106" spans="1:2" x14ac:dyDescent="0.25">
      <c r="A1106">
        <v>30</v>
      </c>
      <c r="B1106">
        <v>5</v>
      </c>
    </row>
    <row r="1107" spans="1:2" x14ac:dyDescent="0.25">
      <c r="A1107">
        <v>100</v>
      </c>
      <c r="B1107">
        <v>1</v>
      </c>
    </row>
    <row r="1108" spans="1:2" x14ac:dyDescent="0.25">
      <c r="A1108">
        <v>296</v>
      </c>
      <c r="B1108">
        <v>1</v>
      </c>
    </row>
    <row r="1109" spans="1:2" x14ac:dyDescent="0.25">
      <c r="A1109">
        <v>1204</v>
      </c>
      <c r="B1109">
        <v>14</v>
      </c>
    </row>
    <row r="1110" spans="1:2" x14ac:dyDescent="0.25">
      <c r="A1110">
        <v>321</v>
      </c>
      <c r="B1110">
        <v>26</v>
      </c>
    </row>
    <row r="1111" spans="1:2" x14ac:dyDescent="0.25">
      <c r="A1111">
        <v>301</v>
      </c>
      <c r="B1111">
        <v>2</v>
      </c>
    </row>
    <row r="1112" spans="1:2" x14ac:dyDescent="0.25">
      <c r="A1112">
        <v>144</v>
      </c>
      <c r="B1112">
        <v>1</v>
      </c>
    </row>
    <row r="1113" spans="1:2" x14ac:dyDescent="0.25">
      <c r="A1113">
        <v>539</v>
      </c>
      <c r="B1113">
        <v>3</v>
      </c>
    </row>
    <row r="1114" spans="1:2" x14ac:dyDescent="0.25">
      <c r="A1114">
        <v>498</v>
      </c>
      <c r="B1114">
        <v>7</v>
      </c>
    </row>
    <row r="1115" spans="1:2" x14ac:dyDescent="0.25">
      <c r="A1115">
        <v>1113</v>
      </c>
      <c r="B1115">
        <v>9</v>
      </c>
    </row>
    <row r="1116" spans="1:2" x14ac:dyDescent="0.25">
      <c r="A1116">
        <v>988</v>
      </c>
      <c r="B1116">
        <v>20</v>
      </c>
    </row>
    <row r="1117" spans="1:2" x14ac:dyDescent="0.25">
      <c r="A1117">
        <v>391</v>
      </c>
      <c r="B1117">
        <v>6</v>
      </c>
    </row>
    <row r="1118" spans="1:2" x14ac:dyDescent="0.25">
      <c r="A1118">
        <v>28</v>
      </c>
      <c r="B1118">
        <v>13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202</v>
      </c>
    </row>
    <row r="1121" spans="1:2" x14ac:dyDescent="0.25">
      <c r="A1121">
        <v>983</v>
      </c>
      <c r="B1121">
        <v>0</v>
      </c>
    </row>
    <row r="1122" spans="1:2" x14ac:dyDescent="0.25">
      <c r="A1122">
        <v>79</v>
      </c>
      <c r="B1122">
        <v>1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2</v>
      </c>
    </row>
    <row r="1125" spans="1:2" x14ac:dyDescent="0.25">
      <c r="A1125">
        <v>163</v>
      </c>
      <c r="B1125">
        <v>13</v>
      </c>
    </row>
    <row r="1126" spans="1:2" x14ac:dyDescent="0.25">
      <c r="A1126">
        <v>2525</v>
      </c>
      <c r="B1126">
        <v>9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35</v>
      </c>
    </row>
    <row r="1130" spans="1:2" x14ac:dyDescent="0.25">
      <c r="A1130">
        <v>57</v>
      </c>
      <c r="B1130">
        <v>2</v>
      </c>
    </row>
    <row r="1131" spans="1:2" x14ac:dyDescent="0.25">
      <c r="A1131">
        <v>380</v>
      </c>
      <c r="B1131">
        <v>3</v>
      </c>
    </row>
    <row r="1132" spans="1:2" x14ac:dyDescent="0.25">
      <c r="A1132">
        <v>128</v>
      </c>
      <c r="B1132">
        <v>0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0</v>
      </c>
    </row>
    <row r="1136" spans="1:2" x14ac:dyDescent="0.25">
      <c r="A1136">
        <v>249</v>
      </c>
      <c r="B1136">
        <v>3</v>
      </c>
    </row>
    <row r="1137" spans="1:2" x14ac:dyDescent="0.25">
      <c r="A1137">
        <v>84</v>
      </c>
      <c r="B1137">
        <v>11</v>
      </c>
    </row>
    <row r="1138" spans="1:2" x14ac:dyDescent="0.25">
      <c r="A1138">
        <v>197</v>
      </c>
      <c r="B1138">
        <v>6</v>
      </c>
    </row>
    <row r="1139" spans="1:2" x14ac:dyDescent="0.25">
      <c r="A1139">
        <v>271</v>
      </c>
      <c r="B1139">
        <v>0</v>
      </c>
    </row>
    <row r="1140" spans="1:2" x14ac:dyDescent="0.25">
      <c r="A1140">
        <v>50</v>
      </c>
      <c r="B1140">
        <v>67</v>
      </c>
    </row>
    <row r="1141" spans="1:2" x14ac:dyDescent="0.25">
      <c r="A1141">
        <v>169</v>
      </c>
      <c r="B1141">
        <v>23</v>
      </c>
    </row>
    <row r="1142" spans="1:2" x14ac:dyDescent="0.25">
      <c r="A1142">
        <v>205</v>
      </c>
      <c r="B1142">
        <v>72</v>
      </c>
    </row>
    <row r="1143" spans="1:2" x14ac:dyDescent="0.25">
      <c r="A1143">
        <v>206</v>
      </c>
      <c r="B1143">
        <v>2</v>
      </c>
    </row>
    <row r="1144" spans="1:2" x14ac:dyDescent="0.25">
      <c r="A1144">
        <v>84</v>
      </c>
      <c r="B1144">
        <v>15</v>
      </c>
    </row>
    <row r="1145" spans="1:2" x14ac:dyDescent="0.25">
      <c r="A1145">
        <v>210</v>
      </c>
      <c r="B1145">
        <v>1</v>
      </c>
    </row>
    <row r="1146" spans="1:2" x14ac:dyDescent="0.25">
      <c r="A1146">
        <v>181</v>
      </c>
      <c r="B1146">
        <v>2</v>
      </c>
    </row>
    <row r="1147" spans="1:2" x14ac:dyDescent="0.25">
      <c r="A1147">
        <v>60</v>
      </c>
      <c r="B1147">
        <v>7</v>
      </c>
    </row>
    <row r="1148" spans="1:2" x14ac:dyDescent="0.25">
      <c r="A1148">
        <v>445</v>
      </c>
      <c r="B1148">
        <v>16</v>
      </c>
    </row>
    <row r="1149" spans="1:2" x14ac:dyDescent="0.25">
      <c r="A1149">
        <v>17</v>
      </c>
      <c r="B1149">
        <v>117</v>
      </c>
    </row>
    <row r="1150" spans="1:2" x14ac:dyDescent="0.25">
      <c r="A1150">
        <v>194</v>
      </c>
      <c r="B1150">
        <v>2</v>
      </c>
    </row>
    <row r="1151" spans="1:2" x14ac:dyDescent="0.25">
      <c r="A1151">
        <v>404</v>
      </c>
      <c r="B1151">
        <v>7</v>
      </c>
    </row>
    <row r="1152" spans="1:2" x14ac:dyDescent="0.25">
      <c r="A1152">
        <v>194</v>
      </c>
      <c r="B1152">
        <v>3</v>
      </c>
    </row>
    <row r="1153" spans="1:2" x14ac:dyDescent="0.25">
      <c r="A1153">
        <v>902</v>
      </c>
      <c r="B1153">
        <v>20</v>
      </c>
    </row>
    <row r="1154" spans="1:2" x14ac:dyDescent="0.25">
      <c r="A1154">
        <v>1670</v>
      </c>
      <c r="B1154">
        <v>50</v>
      </c>
    </row>
    <row r="1155" spans="1:2" x14ac:dyDescent="0.25">
      <c r="A1155">
        <v>1328</v>
      </c>
      <c r="B1155">
        <v>2</v>
      </c>
    </row>
    <row r="1156" spans="1:2" x14ac:dyDescent="0.25">
      <c r="A1156">
        <v>944</v>
      </c>
      <c r="B1156">
        <v>3</v>
      </c>
    </row>
    <row r="1157" spans="1:2" x14ac:dyDescent="0.25">
      <c r="A1157">
        <v>147</v>
      </c>
      <c r="B1157">
        <v>27</v>
      </c>
    </row>
    <row r="1158" spans="1:2" x14ac:dyDescent="0.25">
      <c r="A1158">
        <v>99</v>
      </c>
      <c r="B1158">
        <v>7</v>
      </c>
    </row>
    <row r="1159" spans="1:2" x14ac:dyDescent="0.25">
      <c r="A1159">
        <v>79</v>
      </c>
      <c r="B1159">
        <v>5</v>
      </c>
    </row>
    <row r="1160" spans="1:2" x14ac:dyDescent="0.25">
      <c r="A1160">
        <v>75</v>
      </c>
      <c r="B1160">
        <v>0</v>
      </c>
    </row>
    <row r="1161" spans="1:2" x14ac:dyDescent="0.25">
      <c r="A1161">
        <v>207</v>
      </c>
      <c r="B1161">
        <v>3</v>
      </c>
    </row>
    <row r="1162" spans="1:2" x14ac:dyDescent="0.25">
      <c r="A1162">
        <v>102</v>
      </c>
      <c r="B1162">
        <v>6</v>
      </c>
    </row>
    <row r="1163" spans="1:2" x14ac:dyDescent="0.25">
      <c r="A1163">
        <v>32</v>
      </c>
      <c r="B1163">
        <v>9</v>
      </c>
    </row>
    <row r="1164" spans="1:2" x14ac:dyDescent="0.25">
      <c r="A1164">
        <v>480</v>
      </c>
      <c r="B1164">
        <v>3</v>
      </c>
    </row>
    <row r="1165" spans="1:2" x14ac:dyDescent="0.25">
      <c r="A1165">
        <v>11</v>
      </c>
      <c r="B1165">
        <v>2</v>
      </c>
    </row>
    <row r="1166" spans="1:2" x14ac:dyDescent="0.25">
      <c r="A1166">
        <v>12</v>
      </c>
      <c r="B1166">
        <v>3</v>
      </c>
    </row>
    <row r="1167" spans="1:2" x14ac:dyDescent="0.25">
      <c r="A1167">
        <v>48</v>
      </c>
      <c r="B1167">
        <v>45</v>
      </c>
    </row>
    <row r="1168" spans="1:2" x14ac:dyDescent="0.25">
      <c r="A1168">
        <v>59</v>
      </c>
      <c r="B1168">
        <v>9</v>
      </c>
    </row>
    <row r="1169" spans="1:2" x14ac:dyDescent="0.25">
      <c r="A1169">
        <v>79</v>
      </c>
      <c r="B1169">
        <v>9</v>
      </c>
    </row>
    <row r="1170" spans="1:2" x14ac:dyDescent="0.25">
      <c r="A1170">
        <v>14</v>
      </c>
      <c r="B1170">
        <v>21</v>
      </c>
    </row>
    <row r="1171" spans="1:2" x14ac:dyDescent="0.25">
      <c r="A1171">
        <v>106</v>
      </c>
      <c r="B1171">
        <v>17</v>
      </c>
    </row>
    <row r="1172" spans="1:2" x14ac:dyDescent="0.25">
      <c r="A1172">
        <v>25</v>
      </c>
      <c r="B1172">
        <v>1</v>
      </c>
    </row>
    <row r="1173" spans="1:2" x14ac:dyDescent="0.25">
      <c r="A1173">
        <v>25</v>
      </c>
      <c r="B1173">
        <v>1</v>
      </c>
    </row>
    <row r="1174" spans="1:2" x14ac:dyDescent="0.25">
      <c r="A1174">
        <v>29</v>
      </c>
      <c r="B1174">
        <v>14</v>
      </c>
    </row>
    <row r="1175" spans="1:2" x14ac:dyDescent="0.25">
      <c r="A1175">
        <v>43</v>
      </c>
      <c r="B1175">
        <v>42</v>
      </c>
    </row>
    <row r="1176" spans="1:2" x14ac:dyDescent="0.25">
      <c r="A1176">
        <v>46</v>
      </c>
      <c r="B1176">
        <v>27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13</v>
      </c>
    </row>
    <row r="1179" spans="1:2" x14ac:dyDescent="0.25">
      <c r="A1179">
        <v>34</v>
      </c>
      <c r="B1179">
        <v>12</v>
      </c>
    </row>
    <row r="1180" spans="1:2" x14ac:dyDescent="0.25">
      <c r="A1180">
        <v>145</v>
      </c>
      <c r="B1180">
        <v>90</v>
      </c>
    </row>
    <row r="1181" spans="1:2" x14ac:dyDescent="0.25">
      <c r="A1181">
        <v>19</v>
      </c>
      <c r="B1181">
        <v>2</v>
      </c>
    </row>
    <row r="1182" spans="1:2" x14ac:dyDescent="0.25">
      <c r="A1182">
        <v>288</v>
      </c>
      <c r="B1182">
        <v>5</v>
      </c>
    </row>
    <row r="1183" spans="1:2" x14ac:dyDescent="0.25">
      <c r="A1183">
        <v>14</v>
      </c>
      <c r="B1183">
        <v>31</v>
      </c>
    </row>
    <row r="1184" spans="1:2" x14ac:dyDescent="0.25">
      <c r="A1184">
        <v>7</v>
      </c>
      <c r="B1184">
        <v>4</v>
      </c>
    </row>
    <row r="1185" spans="1:2" x14ac:dyDescent="0.25">
      <c r="A1185">
        <v>211</v>
      </c>
      <c r="B1185">
        <v>29</v>
      </c>
    </row>
    <row r="1186" spans="1:2" x14ac:dyDescent="0.25">
      <c r="A1186">
        <v>85</v>
      </c>
      <c r="B1186">
        <v>2</v>
      </c>
    </row>
    <row r="1187" spans="1:2" x14ac:dyDescent="0.25">
      <c r="A1187">
        <v>103</v>
      </c>
      <c r="B1187">
        <v>114</v>
      </c>
    </row>
    <row r="1188" spans="1:2" x14ac:dyDescent="0.25">
      <c r="A1188">
        <v>113</v>
      </c>
      <c r="B1188">
        <v>1</v>
      </c>
    </row>
    <row r="1189" spans="1:2" x14ac:dyDescent="0.25">
      <c r="A1189">
        <v>167</v>
      </c>
      <c r="B1189">
        <v>76</v>
      </c>
    </row>
    <row r="1190" spans="1:2" x14ac:dyDescent="0.25">
      <c r="A1190">
        <v>73</v>
      </c>
      <c r="B1190">
        <v>9</v>
      </c>
    </row>
    <row r="1191" spans="1:2" x14ac:dyDescent="0.25">
      <c r="A1191">
        <v>75</v>
      </c>
      <c r="B1191">
        <v>37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1</v>
      </c>
    </row>
    <row r="1194" spans="1:2" x14ac:dyDescent="0.25">
      <c r="A1194">
        <v>1224</v>
      </c>
      <c r="B1194">
        <v>10</v>
      </c>
    </row>
    <row r="1195" spans="1:2" x14ac:dyDescent="0.25">
      <c r="A1195">
        <v>104</v>
      </c>
      <c r="B1195">
        <v>1</v>
      </c>
    </row>
    <row r="1196" spans="1:2" x14ac:dyDescent="0.25">
      <c r="A1196">
        <v>79</v>
      </c>
      <c r="B1196">
        <v>2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10</v>
      </c>
    </row>
    <row r="1199" spans="1:2" x14ac:dyDescent="0.25">
      <c r="A1199">
        <v>64</v>
      </c>
      <c r="B1199">
        <v>9</v>
      </c>
    </row>
    <row r="1200" spans="1:2" x14ac:dyDescent="0.25">
      <c r="A1200">
        <v>200</v>
      </c>
      <c r="B1200">
        <v>19</v>
      </c>
    </row>
    <row r="1201" spans="1:2" x14ac:dyDescent="0.25">
      <c r="A1201">
        <v>22</v>
      </c>
      <c r="B1201">
        <v>0</v>
      </c>
    </row>
    <row r="1202" spans="1:2" x14ac:dyDescent="0.25">
      <c r="A1202">
        <v>163</v>
      </c>
      <c r="B1202">
        <v>4</v>
      </c>
    </row>
    <row r="1203" spans="1:2" x14ac:dyDescent="0.25">
      <c r="A1203">
        <v>77</v>
      </c>
      <c r="B1203">
        <v>8</v>
      </c>
    </row>
    <row r="1204" spans="1:2" x14ac:dyDescent="0.25">
      <c r="A1204">
        <v>89</v>
      </c>
      <c r="B1204">
        <v>24</v>
      </c>
    </row>
    <row r="1205" spans="1:2" x14ac:dyDescent="0.25">
      <c r="A1205">
        <v>3355</v>
      </c>
      <c r="B1205">
        <v>0</v>
      </c>
    </row>
    <row r="1206" spans="1:2" x14ac:dyDescent="0.25">
      <c r="A1206">
        <v>537</v>
      </c>
      <c r="B1206">
        <v>39</v>
      </c>
    </row>
    <row r="1207" spans="1:2" x14ac:dyDescent="0.25">
      <c r="A1207">
        <v>125</v>
      </c>
      <c r="B1207">
        <v>6</v>
      </c>
    </row>
    <row r="1208" spans="1:2" x14ac:dyDescent="0.25">
      <c r="A1208">
        <v>163</v>
      </c>
      <c r="B1208">
        <v>4</v>
      </c>
    </row>
    <row r="1209" spans="1:2" x14ac:dyDescent="0.25">
      <c r="A1209">
        <v>283</v>
      </c>
      <c r="B1209">
        <v>3</v>
      </c>
    </row>
    <row r="1210" spans="1:2" x14ac:dyDescent="0.25">
      <c r="A1210">
        <v>352</v>
      </c>
      <c r="B1210">
        <v>53</v>
      </c>
    </row>
    <row r="1211" spans="1:2" x14ac:dyDescent="0.25">
      <c r="A1211">
        <v>94</v>
      </c>
      <c r="B1211">
        <v>1</v>
      </c>
    </row>
    <row r="1212" spans="1:2" x14ac:dyDescent="0.25">
      <c r="A1212">
        <v>67</v>
      </c>
      <c r="B1212">
        <v>2</v>
      </c>
    </row>
    <row r="1213" spans="1:2" x14ac:dyDescent="0.25">
      <c r="A1213">
        <v>221</v>
      </c>
      <c r="B1213">
        <v>25</v>
      </c>
    </row>
    <row r="1214" spans="1:2" x14ac:dyDescent="0.25">
      <c r="A1214">
        <v>2165</v>
      </c>
      <c r="B1214">
        <v>6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12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36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2</v>
      </c>
    </row>
    <row r="1221" spans="1:2" x14ac:dyDescent="0.25">
      <c r="A1221">
        <v>311</v>
      </c>
      <c r="B1221">
        <v>1</v>
      </c>
    </row>
    <row r="1222" spans="1:2" x14ac:dyDescent="0.25">
      <c r="A1222">
        <v>61</v>
      </c>
      <c r="B1222">
        <v>59</v>
      </c>
    </row>
    <row r="1223" spans="1:2" x14ac:dyDescent="0.25">
      <c r="A1223">
        <v>115</v>
      </c>
      <c r="B1223">
        <v>1</v>
      </c>
    </row>
    <row r="1224" spans="1:2" x14ac:dyDescent="0.25">
      <c r="A1224">
        <v>111</v>
      </c>
      <c r="B1224">
        <v>31</v>
      </c>
    </row>
    <row r="1225" spans="1:2" x14ac:dyDescent="0.25">
      <c r="A1225">
        <v>337</v>
      </c>
      <c r="B1225">
        <v>18</v>
      </c>
    </row>
    <row r="1226" spans="1:2" x14ac:dyDescent="0.25">
      <c r="A1226">
        <v>9</v>
      </c>
      <c r="B1226">
        <v>10</v>
      </c>
    </row>
    <row r="1227" spans="1:2" x14ac:dyDescent="0.25">
      <c r="A1227">
        <v>120</v>
      </c>
      <c r="B1227">
        <v>0</v>
      </c>
    </row>
    <row r="1228" spans="1:2" x14ac:dyDescent="0.25">
      <c r="A1228">
        <v>102</v>
      </c>
      <c r="B1228">
        <v>14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1</v>
      </c>
    </row>
    <row r="1231" spans="1:2" x14ac:dyDescent="0.25">
      <c r="A1231">
        <v>67</v>
      </c>
      <c r="B1231">
        <v>3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2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12</v>
      </c>
    </row>
    <row r="1236" spans="1:2" x14ac:dyDescent="0.25">
      <c r="A1236">
        <v>80</v>
      </c>
      <c r="B1236">
        <v>1</v>
      </c>
    </row>
    <row r="1237" spans="1:2" x14ac:dyDescent="0.25">
      <c r="A1237">
        <v>282</v>
      </c>
      <c r="B1237">
        <v>8</v>
      </c>
    </row>
    <row r="1238" spans="1:2" x14ac:dyDescent="0.25">
      <c r="A1238">
        <v>68</v>
      </c>
      <c r="B1238">
        <v>2</v>
      </c>
    </row>
    <row r="1239" spans="1:2" x14ac:dyDescent="0.25">
      <c r="A1239">
        <v>86</v>
      </c>
      <c r="B1239">
        <v>31</v>
      </c>
    </row>
    <row r="1240" spans="1:2" x14ac:dyDescent="0.25">
      <c r="A1240">
        <v>115</v>
      </c>
      <c r="B1240">
        <v>5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12</v>
      </c>
    </row>
    <row r="1243" spans="1:2" x14ac:dyDescent="0.25">
      <c r="A1243">
        <v>48</v>
      </c>
      <c r="B1243">
        <v>4</v>
      </c>
    </row>
    <row r="1244" spans="1:2" x14ac:dyDescent="0.25">
      <c r="A1244">
        <v>52</v>
      </c>
      <c r="B1244">
        <v>0</v>
      </c>
    </row>
    <row r="1245" spans="1:2" x14ac:dyDescent="0.25">
      <c r="A1245">
        <v>43</v>
      </c>
      <c r="B1245">
        <v>7</v>
      </c>
    </row>
    <row r="1246" spans="1:2" x14ac:dyDescent="0.25">
      <c r="A1246">
        <v>58</v>
      </c>
      <c r="B1246">
        <v>2</v>
      </c>
    </row>
    <row r="1247" spans="1:2" x14ac:dyDescent="0.25">
      <c r="A1247">
        <v>47</v>
      </c>
      <c r="B1247">
        <v>1</v>
      </c>
    </row>
    <row r="1248" spans="1:2" x14ac:dyDescent="0.25">
      <c r="A1248">
        <v>36</v>
      </c>
      <c r="B1248">
        <v>4</v>
      </c>
    </row>
    <row r="1249" spans="1:2" x14ac:dyDescent="0.25">
      <c r="A1249">
        <v>17</v>
      </c>
      <c r="B1249">
        <v>6</v>
      </c>
    </row>
    <row r="1250" spans="1:2" x14ac:dyDescent="0.25">
      <c r="A1250">
        <v>104</v>
      </c>
      <c r="B1250">
        <v>8</v>
      </c>
    </row>
    <row r="1251" spans="1:2" x14ac:dyDescent="0.25">
      <c r="A1251">
        <v>47</v>
      </c>
      <c r="B1251">
        <v>14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4</v>
      </c>
    </row>
    <row r="1254" spans="1:2" x14ac:dyDescent="0.25">
      <c r="A1254">
        <v>55</v>
      </c>
      <c r="B1254">
        <v>0</v>
      </c>
    </row>
    <row r="1255" spans="1:2" x14ac:dyDescent="0.25">
      <c r="A1255">
        <v>41</v>
      </c>
      <c r="B1255">
        <v>0</v>
      </c>
    </row>
    <row r="1256" spans="1:2" x14ac:dyDescent="0.25">
      <c r="A1256">
        <v>79</v>
      </c>
      <c r="B1256">
        <v>1</v>
      </c>
    </row>
    <row r="1257" spans="1:2" x14ac:dyDescent="0.25">
      <c r="A1257">
        <v>16</v>
      </c>
      <c r="B1257">
        <v>1</v>
      </c>
    </row>
    <row r="1258" spans="1:2" x14ac:dyDescent="0.25">
      <c r="A1258">
        <v>8</v>
      </c>
      <c r="B1258">
        <v>1</v>
      </c>
    </row>
    <row r="1259" spans="1:2" x14ac:dyDescent="0.25">
      <c r="A1259">
        <v>95</v>
      </c>
      <c r="B1259">
        <v>1</v>
      </c>
    </row>
    <row r="1260" spans="1:2" x14ac:dyDescent="0.25">
      <c r="A1260">
        <v>25</v>
      </c>
      <c r="B1260">
        <v>4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0</v>
      </c>
    </row>
    <row r="1263" spans="1:2" x14ac:dyDescent="0.25">
      <c r="A1263">
        <v>41</v>
      </c>
      <c r="B1263">
        <v>2</v>
      </c>
    </row>
    <row r="1264" spans="1:2" x14ac:dyDescent="0.25">
      <c r="A1264">
        <v>30</v>
      </c>
      <c r="B1264">
        <v>24</v>
      </c>
    </row>
    <row r="1265" spans="1:2" x14ac:dyDescent="0.25">
      <c r="A1265">
        <v>38</v>
      </c>
      <c r="B1265">
        <v>1</v>
      </c>
    </row>
    <row r="1266" spans="1:2" x14ac:dyDescent="0.25">
      <c r="A1266">
        <v>65</v>
      </c>
      <c r="B1266">
        <v>2</v>
      </c>
    </row>
    <row r="1267" spans="1:2" x14ac:dyDescent="0.25">
      <c r="A1267">
        <v>75</v>
      </c>
      <c r="B1267">
        <v>1</v>
      </c>
    </row>
    <row r="1268" spans="1:2" x14ac:dyDescent="0.25">
      <c r="A1268">
        <v>16</v>
      </c>
      <c r="B1268">
        <v>37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4</v>
      </c>
    </row>
    <row r="1271" spans="1:2" x14ac:dyDescent="0.25">
      <c r="A1271">
        <v>259</v>
      </c>
      <c r="B1271">
        <v>16</v>
      </c>
    </row>
    <row r="1272" spans="1:2" x14ac:dyDescent="0.25">
      <c r="A1272">
        <v>39</v>
      </c>
      <c r="B1272">
        <v>9</v>
      </c>
    </row>
    <row r="1273" spans="1:2" x14ac:dyDescent="0.25">
      <c r="A1273">
        <v>42</v>
      </c>
      <c r="B1273">
        <v>0</v>
      </c>
    </row>
    <row r="1274" spans="1:2" x14ac:dyDescent="0.25">
      <c r="A1274">
        <v>10</v>
      </c>
      <c r="B1274">
        <v>40</v>
      </c>
    </row>
    <row r="1275" spans="1:2" x14ac:dyDescent="0.25">
      <c r="A1275">
        <v>56</v>
      </c>
      <c r="B1275">
        <v>0</v>
      </c>
    </row>
    <row r="1276" spans="1:2" x14ac:dyDescent="0.25">
      <c r="A1276">
        <v>20</v>
      </c>
      <c r="B1276">
        <v>2</v>
      </c>
    </row>
    <row r="1277" spans="1:2" x14ac:dyDescent="0.25">
      <c r="A1277">
        <v>170</v>
      </c>
      <c r="B1277">
        <v>1</v>
      </c>
    </row>
    <row r="1278" spans="1:2" x14ac:dyDescent="0.25">
      <c r="A1278">
        <v>29</v>
      </c>
      <c r="B1278">
        <v>9</v>
      </c>
    </row>
    <row r="1279" spans="1:2" x14ac:dyDescent="0.25">
      <c r="A1279">
        <v>132</v>
      </c>
      <c r="B1279">
        <v>34</v>
      </c>
    </row>
    <row r="1280" spans="1:2" x14ac:dyDescent="0.25">
      <c r="A1280">
        <v>27</v>
      </c>
      <c r="B1280">
        <v>23</v>
      </c>
    </row>
    <row r="1281" spans="1:2" x14ac:dyDescent="0.25">
      <c r="A1281">
        <v>26</v>
      </c>
      <c r="B1281">
        <v>19</v>
      </c>
    </row>
    <row r="1282" spans="1:2" x14ac:dyDescent="0.25">
      <c r="A1282">
        <v>43</v>
      </c>
      <c r="B1282">
        <v>50</v>
      </c>
    </row>
    <row r="1283" spans="1:2" x14ac:dyDescent="0.25">
      <c r="A1283">
        <v>80</v>
      </c>
      <c r="B1283">
        <v>12</v>
      </c>
    </row>
    <row r="1284" spans="1:2" x14ac:dyDescent="0.25">
      <c r="A1284">
        <v>33</v>
      </c>
      <c r="B1284">
        <v>8</v>
      </c>
    </row>
    <row r="1285" spans="1:2" x14ac:dyDescent="0.25">
      <c r="A1285">
        <v>71</v>
      </c>
      <c r="B1285">
        <v>9</v>
      </c>
    </row>
    <row r="1286" spans="1:2" x14ac:dyDescent="0.25">
      <c r="A1286">
        <v>81</v>
      </c>
      <c r="B1286">
        <v>43</v>
      </c>
    </row>
    <row r="1287" spans="1:2" x14ac:dyDescent="0.25">
      <c r="A1287">
        <v>76</v>
      </c>
      <c r="B1287">
        <v>28</v>
      </c>
    </row>
    <row r="1288" spans="1:2" x14ac:dyDescent="0.25">
      <c r="A1288">
        <v>48</v>
      </c>
      <c r="B1288">
        <v>4</v>
      </c>
    </row>
    <row r="1289" spans="1:2" x14ac:dyDescent="0.25">
      <c r="A1289">
        <v>61</v>
      </c>
      <c r="B1289">
        <v>24</v>
      </c>
    </row>
    <row r="1290" spans="1:2" x14ac:dyDescent="0.25">
      <c r="A1290">
        <v>60</v>
      </c>
      <c r="B1290">
        <v>2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1</v>
      </c>
    </row>
    <row r="1294" spans="1:2" x14ac:dyDescent="0.25">
      <c r="A1294">
        <v>4</v>
      </c>
      <c r="B1294">
        <v>1</v>
      </c>
    </row>
    <row r="1295" spans="1:2" x14ac:dyDescent="0.25">
      <c r="A1295">
        <v>11</v>
      </c>
      <c r="B1295">
        <v>4</v>
      </c>
    </row>
    <row r="1296" spans="1:2" x14ac:dyDescent="0.25">
      <c r="A1296">
        <v>185</v>
      </c>
      <c r="B1296">
        <v>1</v>
      </c>
    </row>
    <row r="1297" spans="1:2" x14ac:dyDescent="0.25">
      <c r="A1297">
        <v>59</v>
      </c>
      <c r="B1297">
        <v>1</v>
      </c>
    </row>
    <row r="1298" spans="1:2" x14ac:dyDescent="0.25">
      <c r="A1298">
        <v>27</v>
      </c>
      <c r="B1298">
        <v>13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</v>
      </c>
    </row>
    <row r="1301" spans="1:2" x14ac:dyDescent="0.25">
      <c r="A1301">
        <v>13</v>
      </c>
      <c r="B1301">
        <v>0</v>
      </c>
    </row>
    <row r="1302" spans="1:2" x14ac:dyDescent="0.25">
      <c r="A1302">
        <v>57</v>
      </c>
      <c r="B1302">
        <v>3</v>
      </c>
    </row>
    <row r="1303" spans="1:2" x14ac:dyDescent="0.25">
      <c r="A1303">
        <v>61</v>
      </c>
      <c r="B1303">
        <v>14</v>
      </c>
    </row>
    <row r="1304" spans="1:2" x14ac:dyDescent="0.25">
      <c r="A1304">
        <v>65</v>
      </c>
      <c r="B1304">
        <v>2</v>
      </c>
    </row>
    <row r="1305" spans="1:2" x14ac:dyDescent="0.25">
      <c r="A1305">
        <v>134</v>
      </c>
      <c r="B1305">
        <v>5</v>
      </c>
    </row>
    <row r="1306" spans="1:2" x14ac:dyDescent="0.25">
      <c r="A1306">
        <v>37</v>
      </c>
      <c r="B1306">
        <v>14</v>
      </c>
    </row>
    <row r="1307" spans="1:2" x14ac:dyDescent="0.25">
      <c r="A1307">
        <v>37</v>
      </c>
      <c r="B1307">
        <v>9</v>
      </c>
    </row>
    <row r="1308" spans="1:2" x14ac:dyDescent="0.25">
      <c r="A1308">
        <v>150</v>
      </c>
      <c r="B1308">
        <v>8</v>
      </c>
    </row>
    <row r="1309" spans="1:2" x14ac:dyDescent="0.25">
      <c r="A1309">
        <v>56</v>
      </c>
      <c r="B1309">
        <v>7</v>
      </c>
    </row>
    <row r="1310" spans="1:2" x14ac:dyDescent="0.25">
      <c r="A1310">
        <v>18</v>
      </c>
      <c r="B1310">
        <v>0</v>
      </c>
    </row>
    <row r="1311" spans="1:2" x14ac:dyDescent="0.25">
      <c r="A1311">
        <v>60</v>
      </c>
      <c r="B1311">
        <v>84</v>
      </c>
    </row>
    <row r="1312" spans="1:2" x14ac:dyDescent="0.25">
      <c r="A1312">
        <v>67</v>
      </c>
      <c r="B1312">
        <v>11</v>
      </c>
    </row>
    <row r="1313" spans="1:2" x14ac:dyDescent="0.25">
      <c r="A1313">
        <v>35</v>
      </c>
      <c r="B1313">
        <v>1</v>
      </c>
    </row>
    <row r="1314" spans="1:2" x14ac:dyDescent="0.25">
      <c r="A1314">
        <v>34</v>
      </c>
      <c r="B1314">
        <v>4</v>
      </c>
    </row>
    <row r="1315" spans="1:2" x14ac:dyDescent="0.25">
      <c r="A1315">
        <v>36</v>
      </c>
      <c r="B1315">
        <v>10</v>
      </c>
    </row>
    <row r="1316" spans="1:2" x14ac:dyDescent="0.25">
      <c r="A1316">
        <v>18</v>
      </c>
      <c r="B1316">
        <v>16</v>
      </c>
    </row>
    <row r="1317" spans="1:2" x14ac:dyDescent="0.25">
      <c r="A1317">
        <v>25</v>
      </c>
      <c r="B1317">
        <v>2</v>
      </c>
    </row>
    <row r="1318" spans="1:2" x14ac:dyDescent="0.25">
      <c r="A1318">
        <v>21</v>
      </c>
      <c r="B1318">
        <v>5</v>
      </c>
    </row>
    <row r="1319" spans="1:2" x14ac:dyDescent="0.25">
      <c r="A1319">
        <v>151</v>
      </c>
      <c r="B1319">
        <v>1</v>
      </c>
    </row>
    <row r="1320" spans="1:2" x14ac:dyDescent="0.25">
      <c r="A1320">
        <v>489</v>
      </c>
      <c r="B1320">
        <v>31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2</v>
      </c>
    </row>
    <row r="1323" spans="1:2" x14ac:dyDescent="0.25">
      <c r="A1323">
        <v>1762</v>
      </c>
      <c r="B1323">
        <v>7</v>
      </c>
    </row>
    <row r="1324" spans="1:2" x14ac:dyDescent="0.25">
      <c r="A1324">
        <v>385</v>
      </c>
      <c r="B1324">
        <v>16</v>
      </c>
    </row>
    <row r="1325" spans="1:2" x14ac:dyDescent="0.25">
      <c r="A1325">
        <v>398</v>
      </c>
      <c r="B1325">
        <v>4</v>
      </c>
    </row>
    <row r="1326" spans="1:2" x14ac:dyDescent="0.25">
      <c r="A1326">
        <v>304</v>
      </c>
      <c r="B1326">
        <v>4</v>
      </c>
    </row>
    <row r="1327" spans="1:2" x14ac:dyDescent="0.25">
      <c r="A1327">
        <v>676</v>
      </c>
      <c r="B1327">
        <v>4</v>
      </c>
    </row>
    <row r="1328" spans="1:2" x14ac:dyDescent="0.25">
      <c r="A1328">
        <v>577</v>
      </c>
      <c r="B1328">
        <v>3</v>
      </c>
    </row>
    <row r="1329" spans="1:2" x14ac:dyDescent="0.25">
      <c r="A1329">
        <v>3663</v>
      </c>
      <c r="B1329">
        <v>36</v>
      </c>
    </row>
    <row r="1330" spans="1:2" x14ac:dyDescent="0.25">
      <c r="A1330">
        <v>294</v>
      </c>
      <c r="B1330">
        <v>1</v>
      </c>
    </row>
    <row r="1331" spans="1:2" x14ac:dyDescent="0.25">
      <c r="A1331">
        <v>28</v>
      </c>
      <c r="B1331">
        <v>7</v>
      </c>
    </row>
    <row r="1332" spans="1:2" x14ac:dyDescent="0.25">
      <c r="A1332">
        <v>100</v>
      </c>
      <c r="B1332">
        <v>27</v>
      </c>
    </row>
    <row r="1333" spans="1:2" x14ac:dyDescent="0.25">
      <c r="A1333">
        <v>72</v>
      </c>
      <c r="B1333">
        <v>1</v>
      </c>
    </row>
    <row r="1334" spans="1:2" x14ac:dyDescent="0.25">
      <c r="A1334">
        <v>238</v>
      </c>
      <c r="B1334">
        <v>0</v>
      </c>
    </row>
    <row r="1335" spans="1:2" x14ac:dyDescent="0.25">
      <c r="A1335">
        <v>159</v>
      </c>
      <c r="B1335">
        <v>1</v>
      </c>
    </row>
    <row r="1336" spans="1:2" x14ac:dyDescent="0.25">
      <c r="A1336">
        <v>77</v>
      </c>
      <c r="B1336">
        <v>3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</v>
      </c>
    </row>
    <row r="1339" spans="1:2" x14ac:dyDescent="0.25">
      <c r="A1339">
        <v>465</v>
      </c>
      <c r="B1339">
        <v>0</v>
      </c>
    </row>
    <row r="1340" spans="1:2" x14ac:dyDescent="0.25">
      <c r="A1340">
        <v>74</v>
      </c>
      <c r="B1340">
        <v>6</v>
      </c>
    </row>
    <row r="1341" spans="1:2" x14ac:dyDescent="0.25">
      <c r="A1341">
        <v>62</v>
      </c>
      <c r="B1341">
        <v>17</v>
      </c>
    </row>
    <row r="1342" spans="1:2" x14ac:dyDescent="0.25">
      <c r="A1342">
        <v>3468</v>
      </c>
      <c r="B1342">
        <v>40</v>
      </c>
    </row>
    <row r="1343" spans="1:2" x14ac:dyDescent="0.25">
      <c r="A1343">
        <v>52</v>
      </c>
      <c r="B1343">
        <v>3</v>
      </c>
    </row>
    <row r="1344" spans="1:2" x14ac:dyDescent="0.25">
      <c r="A1344">
        <v>50</v>
      </c>
      <c r="B1344">
        <v>1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7</v>
      </c>
    </row>
    <row r="1347" spans="1:2" x14ac:dyDescent="0.25">
      <c r="A1347">
        <v>100</v>
      </c>
      <c r="B1347">
        <v>14</v>
      </c>
    </row>
    <row r="1348" spans="1:2" x14ac:dyDescent="0.25">
      <c r="A1348">
        <v>81</v>
      </c>
      <c r="B1348">
        <v>0</v>
      </c>
    </row>
    <row r="1349" spans="1:2" x14ac:dyDescent="0.25">
      <c r="A1349">
        <v>286</v>
      </c>
      <c r="B1349">
        <v>0</v>
      </c>
    </row>
    <row r="1350" spans="1:2" x14ac:dyDescent="0.25">
      <c r="A1350">
        <v>42</v>
      </c>
      <c r="B1350">
        <v>1</v>
      </c>
    </row>
    <row r="1351" spans="1:2" x14ac:dyDescent="0.25">
      <c r="A1351">
        <v>199</v>
      </c>
      <c r="B1351">
        <v>12</v>
      </c>
    </row>
    <row r="1352" spans="1:2" x14ac:dyDescent="0.25">
      <c r="A1352">
        <v>25</v>
      </c>
      <c r="B1352">
        <v>12</v>
      </c>
    </row>
    <row r="1353" spans="1:2" x14ac:dyDescent="0.25">
      <c r="A1353">
        <v>84</v>
      </c>
      <c r="B1353">
        <v>23</v>
      </c>
    </row>
    <row r="1354" spans="1:2" x14ac:dyDescent="0.25">
      <c r="A1354">
        <v>50</v>
      </c>
      <c r="B1354">
        <v>0</v>
      </c>
    </row>
    <row r="1355" spans="1:2" x14ac:dyDescent="0.25">
      <c r="A1355">
        <v>26</v>
      </c>
      <c r="B1355">
        <v>10</v>
      </c>
    </row>
    <row r="1356" spans="1:2" x14ac:dyDescent="0.25">
      <c r="A1356">
        <v>14</v>
      </c>
      <c r="B1356">
        <v>5</v>
      </c>
    </row>
    <row r="1357" spans="1:2" x14ac:dyDescent="0.25">
      <c r="A1357">
        <v>49</v>
      </c>
      <c r="B1357">
        <v>1</v>
      </c>
    </row>
    <row r="1358" spans="1:2" x14ac:dyDescent="0.25">
      <c r="A1358">
        <v>69</v>
      </c>
      <c r="B1358">
        <v>2</v>
      </c>
    </row>
    <row r="1359" spans="1:2" x14ac:dyDescent="0.25">
      <c r="A1359">
        <v>60</v>
      </c>
      <c r="B1359">
        <v>2</v>
      </c>
    </row>
    <row r="1360" spans="1:2" x14ac:dyDescent="0.25">
      <c r="A1360">
        <v>80</v>
      </c>
      <c r="B1360">
        <v>0</v>
      </c>
    </row>
    <row r="1361" spans="1:2" x14ac:dyDescent="0.25">
      <c r="A1361">
        <v>56</v>
      </c>
      <c r="B1361">
        <v>13</v>
      </c>
    </row>
    <row r="1362" spans="1:2" x14ac:dyDescent="0.25">
      <c r="A1362">
        <v>104</v>
      </c>
      <c r="B1362">
        <v>0</v>
      </c>
    </row>
    <row r="1363" spans="1:2" x14ac:dyDescent="0.25">
      <c r="A1363">
        <v>46</v>
      </c>
      <c r="B1363">
        <v>1</v>
      </c>
    </row>
    <row r="1364" spans="1:2" x14ac:dyDescent="0.25">
      <c r="A1364">
        <v>206</v>
      </c>
      <c r="B1364">
        <v>5</v>
      </c>
    </row>
    <row r="1365" spans="1:2" x14ac:dyDescent="0.25">
      <c r="A1365">
        <v>18</v>
      </c>
      <c r="B1365">
        <v>2</v>
      </c>
    </row>
    <row r="1366" spans="1:2" x14ac:dyDescent="0.25">
      <c r="A1366">
        <v>28</v>
      </c>
      <c r="B1366">
        <v>0</v>
      </c>
    </row>
    <row r="1367" spans="1:2" x14ac:dyDescent="0.25">
      <c r="A1367">
        <v>11</v>
      </c>
      <c r="B1367">
        <v>32</v>
      </c>
    </row>
    <row r="1368" spans="1:2" x14ac:dyDescent="0.25">
      <c r="A1368">
        <v>263</v>
      </c>
      <c r="B1368">
        <v>1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1</v>
      </c>
    </row>
    <row r="1371" spans="1:2" x14ac:dyDescent="0.25">
      <c r="A1371">
        <v>308</v>
      </c>
      <c r="B1371">
        <v>0</v>
      </c>
    </row>
    <row r="1372" spans="1:2" x14ac:dyDescent="0.25">
      <c r="A1372">
        <v>1088</v>
      </c>
      <c r="B1372">
        <v>0</v>
      </c>
    </row>
    <row r="1373" spans="1:2" x14ac:dyDescent="0.25">
      <c r="A1373">
        <v>73</v>
      </c>
      <c r="B1373">
        <v>8</v>
      </c>
    </row>
    <row r="1374" spans="1:2" x14ac:dyDescent="0.25">
      <c r="A1374">
        <v>143</v>
      </c>
      <c r="B1374">
        <v>0</v>
      </c>
    </row>
    <row r="1375" spans="1:2" x14ac:dyDescent="0.25">
      <c r="A1375">
        <v>1420</v>
      </c>
      <c r="B1375">
        <v>1</v>
      </c>
    </row>
    <row r="1376" spans="1:2" x14ac:dyDescent="0.25">
      <c r="A1376">
        <v>305</v>
      </c>
      <c r="B1376">
        <v>16</v>
      </c>
    </row>
    <row r="1377" spans="1:2" x14ac:dyDescent="0.25">
      <c r="A1377">
        <v>551</v>
      </c>
      <c r="B1377">
        <v>12</v>
      </c>
    </row>
    <row r="1378" spans="1:2" x14ac:dyDescent="0.25">
      <c r="A1378">
        <v>187</v>
      </c>
      <c r="B1378">
        <v>4</v>
      </c>
    </row>
    <row r="1379" spans="1:2" x14ac:dyDescent="0.25">
      <c r="A1379">
        <v>325</v>
      </c>
      <c r="B1379">
        <v>2</v>
      </c>
    </row>
    <row r="1380" spans="1:2" x14ac:dyDescent="0.25">
      <c r="A1380">
        <v>148</v>
      </c>
      <c r="B1380">
        <v>3</v>
      </c>
    </row>
    <row r="1381" spans="1:2" x14ac:dyDescent="0.25">
      <c r="A1381">
        <v>69</v>
      </c>
      <c r="B1381">
        <v>0</v>
      </c>
    </row>
    <row r="1382" spans="1:2" x14ac:dyDescent="0.25">
      <c r="A1382">
        <v>173</v>
      </c>
      <c r="B1382">
        <v>3</v>
      </c>
    </row>
    <row r="1383" spans="1:2" x14ac:dyDescent="0.25">
      <c r="A1383">
        <v>269</v>
      </c>
      <c r="B1383">
        <v>4</v>
      </c>
    </row>
    <row r="1384" spans="1:2" x14ac:dyDescent="0.25">
      <c r="A1384">
        <v>185</v>
      </c>
      <c r="B1384">
        <v>2</v>
      </c>
    </row>
    <row r="1385" spans="1:2" x14ac:dyDescent="0.25">
      <c r="A1385">
        <v>176</v>
      </c>
      <c r="B1385">
        <v>10</v>
      </c>
    </row>
    <row r="1386" spans="1:2" x14ac:dyDescent="0.25">
      <c r="A1386">
        <v>1019</v>
      </c>
      <c r="B1386">
        <v>11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2</v>
      </c>
    </row>
    <row r="1389" spans="1:2" x14ac:dyDescent="0.25">
      <c r="A1389">
        <v>707</v>
      </c>
      <c r="B1389">
        <v>6</v>
      </c>
    </row>
    <row r="1390" spans="1:2" x14ac:dyDescent="0.25">
      <c r="A1390">
        <v>392</v>
      </c>
      <c r="B1390">
        <v>8</v>
      </c>
    </row>
    <row r="1391" spans="1:2" x14ac:dyDescent="0.25">
      <c r="A1391">
        <v>23</v>
      </c>
      <c r="B1391">
        <v>37</v>
      </c>
    </row>
    <row r="1392" spans="1:2" x14ac:dyDescent="0.25">
      <c r="A1392">
        <v>682</v>
      </c>
      <c r="B1392">
        <v>11</v>
      </c>
    </row>
    <row r="1393" spans="1:2" x14ac:dyDescent="0.25">
      <c r="A1393">
        <v>37</v>
      </c>
      <c r="B1393">
        <v>0</v>
      </c>
    </row>
    <row r="1394" spans="1:2" x14ac:dyDescent="0.25">
      <c r="A1394">
        <v>146</v>
      </c>
      <c r="B1394">
        <v>10</v>
      </c>
    </row>
    <row r="1395" spans="1:2" x14ac:dyDescent="0.25">
      <c r="A1395">
        <v>119</v>
      </c>
      <c r="B1395">
        <v>6</v>
      </c>
    </row>
    <row r="1396" spans="1:2" x14ac:dyDescent="0.25">
      <c r="A1396">
        <v>163</v>
      </c>
      <c r="B1396">
        <v>8</v>
      </c>
    </row>
    <row r="1397" spans="1:2" x14ac:dyDescent="0.25">
      <c r="A1397">
        <v>339</v>
      </c>
      <c r="B1397">
        <v>6</v>
      </c>
    </row>
    <row r="1398" spans="1:2" x14ac:dyDescent="0.25">
      <c r="A1398">
        <v>58</v>
      </c>
      <c r="B1398">
        <v>7</v>
      </c>
    </row>
    <row r="1399" spans="1:2" x14ac:dyDescent="0.25">
      <c r="A1399">
        <v>456</v>
      </c>
      <c r="B1399">
        <v>7</v>
      </c>
    </row>
    <row r="1400" spans="1:2" x14ac:dyDescent="0.25">
      <c r="A1400">
        <v>15</v>
      </c>
      <c r="B1400">
        <v>5</v>
      </c>
    </row>
    <row r="1401" spans="1:2" x14ac:dyDescent="0.25">
      <c r="A1401">
        <v>191</v>
      </c>
      <c r="B1401">
        <v>46</v>
      </c>
    </row>
    <row r="1402" spans="1:2" x14ac:dyDescent="0.25">
      <c r="A1402">
        <v>17</v>
      </c>
      <c r="B1402">
        <v>10</v>
      </c>
    </row>
    <row r="1403" spans="1:2" x14ac:dyDescent="0.25">
      <c r="A1403">
        <v>28</v>
      </c>
      <c r="B1403">
        <v>19</v>
      </c>
    </row>
    <row r="1404" spans="1:2" x14ac:dyDescent="0.25">
      <c r="A1404">
        <v>18</v>
      </c>
      <c r="B1404">
        <v>13</v>
      </c>
    </row>
    <row r="1405" spans="1:2" x14ac:dyDescent="0.25">
      <c r="A1405">
        <v>61</v>
      </c>
      <c r="B1405">
        <v>13</v>
      </c>
    </row>
    <row r="1406" spans="1:2" x14ac:dyDescent="0.25">
      <c r="A1406">
        <v>108</v>
      </c>
      <c r="B1406">
        <v>4</v>
      </c>
    </row>
    <row r="1407" spans="1:2" x14ac:dyDescent="0.25">
      <c r="A1407">
        <v>142</v>
      </c>
      <c r="B1407">
        <v>0</v>
      </c>
    </row>
    <row r="1408" spans="1:2" x14ac:dyDescent="0.25">
      <c r="A1408">
        <v>74</v>
      </c>
      <c r="B1408">
        <v>3</v>
      </c>
    </row>
    <row r="1409" spans="1:2" x14ac:dyDescent="0.25">
      <c r="A1409">
        <v>38</v>
      </c>
      <c r="B1409">
        <v>1</v>
      </c>
    </row>
    <row r="1410" spans="1:2" x14ac:dyDescent="0.25">
      <c r="A1410">
        <v>20</v>
      </c>
      <c r="B1410">
        <v>9</v>
      </c>
    </row>
    <row r="1411" spans="1:2" x14ac:dyDescent="0.25">
      <c r="A1411">
        <v>24</v>
      </c>
      <c r="B1411">
        <v>1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17</v>
      </c>
    </row>
    <row r="1415" spans="1:2" x14ac:dyDescent="0.25">
      <c r="A1415">
        <v>73</v>
      </c>
      <c r="B1415">
        <v>0</v>
      </c>
    </row>
    <row r="1416" spans="1:2" x14ac:dyDescent="0.25">
      <c r="A1416">
        <v>3</v>
      </c>
      <c r="B1416">
        <v>12</v>
      </c>
    </row>
    <row r="1417" spans="1:2" x14ac:dyDescent="0.25">
      <c r="A1417">
        <v>20</v>
      </c>
      <c r="B1417">
        <v>14</v>
      </c>
    </row>
    <row r="1418" spans="1:2" x14ac:dyDescent="0.25">
      <c r="A1418">
        <v>21</v>
      </c>
      <c r="B1418">
        <v>1</v>
      </c>
    </row>
    <row r="1419" spans="1:2" x14ac:dyDescent="0.25">
      <c r="A1419">
        <v>94</v>
      </c>
      <c r="B1419">
        <v>14</v>
      </c>
    </row>
    <row r="1420" spans="1:2" x14ac:dyDescent="0.25">
      <c r="A1420">
        <v>139</v>
      </c>
      <c r="B1420">
        <v>4</v>
      </c>
    </row>
    <row r="1421" spans="1:2" x14ac:dyDescent="0.25">
      <c r="A1421">
        <v>130</v>
      </c>
      <c r="B1421">
        <v>2</v>
      </c>
    </row>
    <row r="1422" spans="1:2" x14ac:dyDescent="0.25">
      <c r="A1422">
        <v>31</v>
      </c>
      <c r="B1422">
        <v>1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1</v>
      </c>
    </row>
    <row r="1426" spans="1:2" x14ac:dyDescent="0.25">
      <c r="A1426">
        <v>23</v>
      </c>
      <c r="B1426">
        <v>4</v>
      </c>
    </row>
    <row r="1427" spans="1:2" x14ac:dyDescent="0.25">
      <c r="A1427">
        <v>18</v>
      </c>
      <c r="B1427">
        <v>3</v>
      </c>
    </row>
    <row r="1428" spans="1:2" x14ac:dyDescent="0.25">
      <c r="A1428">
        <v>76</v>
      </c>
      <c r="B1428">
        <v>38</v>
      </c>
    </row>
    <row r="1429" spans="1:2" x14ac:dyDescent="0.25">
      <c r="A1429">
        <v>93</v>
      </c>
      <c r="B1429">
        <v>4</v>
      </c>
    </row>
    <row r="1430" spans="1:2" x14ac:dyDescent="0.25">
      <c r="A1430">
        <v>69</v>
      </c>
      <c r="B1430">
        <v>0</v>
      </c>
    </row>
    <row r="1431" spans="1:2" x14ac:dyDescent="0.25">
      <c r="A1431">
        <v>21</v>
      </c>
      <c r="B1431">
        <v>2</v>
      </c>
    </row>
    <row r="1432" spans="1:2" x14ac:dyDescent="0.25">
      <c r="A1432">
        <v>57</v>
      </c>
      <c r="B1432">
        <v>0</v>
      </c>
    </row>
    <row r="1433" spans="1:2" x14ac:dyDescent="0.25">
      <c r="A1433">
        <v>108</v>
      </c>
      <c r="B1433">
        <v>1</v>
      </c>
    </row>
    <row r="1434" spans="1:2" x14ac:dyDescent="0.25">
      <c r="A1434">
        <v>83</v>
      </c>
      <c r="B1434">
        <v>7</v>
      </c>
    </row>
    <row r="1435" spans="1:2" x14ac:dyDescent="0.25">
      <c r="A1435">
        <v>96</v>
      </c>
      <c r="B1435">
        <v>2</v>
      </c>
    </row>
    <row r="1436" spans="1:2" x14ac:dyDescent="0.25">
      <c r="A1436">
        <v>64</v>
      </c>
      <c r="B1436">
        <v>4</v>
      </c>
    </row>
    <row r="1437" spans="1:2" x14ac:dyDescent="0.25">
      <c r="A1437">
        <v>14</v>
      </c>
      <c r="B1437">
        <v>4</v>
      </c>
    </row>
    <row r="1438" spans="1:2" x14ac:dyDescent="0.25">
      <c r="A1438">
        <v>169</v>
      </c>
      <c r="B1438">
        <v>3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197</v>
      </c>
    </row>
    <row r="1441" spans="1:2" x14ac:dyDescent="0.25">
      <c r="A1441">
        <v>104</v>
      </c>
      <c r="B1441">
        <v>0</v>
      </c>
    </row>
    <row r="1442" spans="1:2" x14ac:dyDescent="0.25">
      <c r="A1442">
        <v>20</v>
      </c>
      <c r="B1442">
        <v>1</v>
      </c>
    </row>
    <row r="1443" spans="1:2" x14ac:dyDescent="0.25">
      <c r="A1443">
        <v>35</v>
      </c>
      <c r="B1443">
        <v>4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7</v>
      </c>
    </row>
    <row r="1446" spans="1:2" x14ac:dyDescent="0.25">
      <c r="A1446">
        <v>15</v>
      </c>
      <c r="B1446">
        <v>11</v>
      </c>
    </row>
    <row r="1447" spans="1:2" x14ac:dyDescent="0.25">
      <c r="A1447">
        <v>51</v>
      </c>
      <c r="B1447">
        <v>0</v>
      </c>
    </row>
    <row r="1448" spans="1:2" x14ac:dyDescent="0.25">
      <c r="A1448">
        <v>19</v>
      </c>
      <c r="B1448">
        <v>6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7</v>
      </c>
    </row>
    <row r="1451" spans="1:2" x14ac:dyDescent="0.25">
      <c r="A1451">
        <v>76</v>
      </c>
      <c r="B1451">
        <v>94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25</v>
      </c>
    </row>
    <row r="1454" spans="1:2" x14ac:dyDescent="0.25">
      <c r="A1454">
        <v>95</v>
      </c>
      <c r="B1454">
        <v>17</v>
      </c>
    </row>
    <row r="1455" spans="1:2" x14ac:dyDescent="0.25">
      <c r="A1455">
        <v>35</v>
      </c>
      <c r="B1455">
        <v>2</v>
      </c>
    </row>
    <row r="1456" spans="1:2" x14ac:dyDescent="0.25">
      <c r="A1456">
        <v>21</v>
      </c>
      <c r="B1456">
        <v>4</v>
      </c>
    </row>
    <row r="1457" spans="1:2" x14ac:dyDescent="0.25">
      <c r="A1457">
        <v>93</v>
      </c>
      <c r="B1457">
        <v>5</v>
      </c>
    </row>
    <row r="1458" spans="1:2" x14ac:dyDescent="0.25">
      <c r="A1458">
        <v>11</v>
      </c>
      <c r="B1458">
        <v>2</v>
      </c>
    </row>
    <row r="1459" spans="1:2" x14ac:dyDescent="0.25">
      <c r="A1459">
        <v>21</v>
      </c>
      <c r="B1459">
        <v>2</v>
      </c>
    </row>
    <row r="1460" spans="1:2" x14ac:dyDescent="0.25">
      <c r="A1460">
        <v>54</v>
      </c>
      <c r="B1460">
        <v>3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4</v>
      </c>
    </row>
    <row r="1463" spans="1:2" x14ac:dyDescent="0.25">
      <c r="A1463">
        <v>3</v>
      </c>
      <c r="B1463">
        <v>1</v>
      </c>
    </row>
    <row r="1464" spans="1:2" x14ac:dyDescent="0.25">
      <c r="A1464">
        <v>6</v>
      </c>
      <c r="B1464">
        <v>12</v>
      </c>
    </row>
    <row r="1465" spans="1:2" x14ac:dyDescent="0.25">
      <c r="A1465">
        <v>10</v>
      </c>
      <c r="B1465">
        <v>4</v>
      </c>
    </row>
    <row r="1466" spans="1:2" x14ac:dyDescent="0.25">
      <c r="A1466">
        <v>147</v>
      </c>
      <c r="B1466">
        <v>91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1</v>
      </c>
    </row>
    <row r="1469" spans="1:2" x14ac:dyDescent="0.25">
      <c r="A1469">
        <v>21</v>
      </c>
      <c r="B1469">
        <v>0</v>
      </c>
    </row>
    <row r="1470" spans="1:2" x14ac:dyDescent="0.25">
      <c r="A1470">
        <v>24</v>
      </c>
      <c r="B1470">
        <v>13</v>
      </c>
    </row>
    <row r="1471" spans="1:2" x14ac:dyDescent="0.25">
      <c r="A1471">
        <v>32</v>
      </c>
      <c r="B1471">
        <v>2</v>
      </c>
    </row>
    <row r="1472" spans="1:2" x14ac:dyDescent="0.25">
      <c r="A1472">
        <v>62</v>
      </c>
      <c r="B1472">
        <v>0</v>
      </c>
    </row>
    <row r="1473" spans="1:2" x14ac:dyDescent="0.25">
      <c r="A1473">
        <v>9</v>
      </c>
      <c r="B1473">
        <v>21</v>
      </c>
    </row>
    <row r="1474" spans="1:2" x14ac:dyDescent="0.25">
      <c r="A1474">
        <v>38</v>
      </c>
      <c r="B1474">
        <v>9</v>
      </c>
    </row>
    <row r="1475" spans="1:2" x14ac:dyDescent="0.25">
      <c r="A1475">
        <v>54</v>
      </c>
      <c r="B1475">
        <v>6</v>
      </c>
    </row>
    <row r="1476" spans="1:2" x14ac:dyDescent="0.25">
      <c r="A1476">
        <v>37</v>
      </c>
      <c r="B1476">
        <v>4</v>
      </c>
    </row>
    <row r="1477" spans="1:2" x14ac:dyDescent="0.25">
      <c r="A1477">
        <v>39</v>
      </c>
      <c r="B1477">
        <v>7</v>
      </c>
    </row>
    <row r="1478" spans="1:2" x14ac:dyDescent="0.25">
      <c r="A1478">
        <v>34</v>
      </c>
      <c r="B1478">
        <v>5</v>
      </c>
    </row>
    <row r="1479" spans="1:2" x14ac:dyDescent="0.25">
      <c r="A1479">
        <v>55</v>
      </c>
      <c r="B1479">
        <v>0</v>
      </c>
    </row>
    <row r="1480" spans="1:2" x14ac:dyDescent="0.25">
      <c r="A1480">
        <v>32</v>
      </c>
      <c r="B1480">
        <v>3</v>
      </c>
    </row>
    <row r="1481" spans="1:2" x14ac:dyDescent="0.25">
      <c r="A1481">
        <v>25</v>
      </c>
      <c r="B1481">
        <v>9</v>
      </c>
    </row>
    <row r="1482" spans="1:2" x14ac:dyDescent="0.25">
      <c r="A1482">
        <v>33</v>
      </c>
      <c r="B1482">
        <v>6</v>
      </c>
    </row>
    <row r="1483" spans="1:2" x14ac:dyDescent="0.25">
      <c r="A1483">
        <v>108</v>
      </c>
      <c r="B1483">
        <v>4</v>
      </c>
    </row>
    <row r="1484" spans="1:2" x14ac:dyDescent="0.25">
      <c r="A1484">
        <v>20</v>
      </c>
      <c r="B1484">
        <v>1</v>
      </c>
    </row>
    <row r="1485" spans="1:2" x14ac:dyDescent="0.25">
      <c r="A1485">
        <v>98</v>
      </c>
      <c r="B1485">
        <v>17</v>
      </c>
    </row>
    <row r="1486" spans="1:2" x14ac:dyDescent="0.25">
      <c r="A1486">
        <v>196</v>
      </c>
      <c r="B1486">
        <v>1</v>
      </c>
    </row>
    <row r="1487" spans="1:2" x14ac:dyDescent="0.25">
      <c r="A1487">
        <v>39</v>
      </c>
      <c r="B1487">
        <v>13</v>
      </c>
    </row>
    <row r="1488" spans="1:2" x14ac:dyDescent="0.25">
      <c r="A1488">
        <v>128</v>
      </c>
      <c r="B1488">
        <v>6</v>
      </c>
    </row>
    <row r="1489" spans="1:2" x14ac:dyDescent="0.25">
      <c r="A1489">
        <v>71</v>
      </c>
      <c r="B1489">
        <v>0</v>
      </c>
    </row>
    <row r="1490" spans="1:2" x14ac:dyDescent="0.25">
      <c r="A1490">
        <v>47</v>
      </c>
      <c r="B1490">
        <v>2</v>
      </c>
    </row>
    <row r="1491" spans="1:2" x14ac:dyDescent="0.25">
      <c r="A1491">
        <v>17</v>
      </c>
      <c r="B1491">
        <v>2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13</v>
      </c>
    </row>
    <row r="1494" spans="1:2" x14ac:dyDescent="0.25">
      <c r="A1494">
        <v>17</v>
      </c>
      <c r="B1494">
        <v>0</v>
      </c>
    </row>
    <row r="1495" spans="1:2" x14ac:dyDescent="0.25">
      <c r="A1495">
        <v>33</v>
      </c>
      <c r="B1495">
        <v>6</v>
      </c>
    </row>
    <row r="1496" spans="1:2" x14ac:dyDescent="0.25">
      <c r="A1496">
        <v>87</v>
      </c>
      <c r="B1496">
        <v>0</v>
      </c>
    </row>
    <row r="1497" spans="1:2" x14ac:dyDescent="0.25">
      <c r="A1497">
        <v>113</v>
      </c>
      <c r="B1497">
        <v>1</v>
      </c>
    </row>
    <row r="1498" spans="1:2" x14ac:dyDescent="0.25">
      <c r="A1498">
        <v>14</v>
      </c>
      <c r="B1498">
        <v>0</v>
      </c>
    </row>
    <row r="1499" spans="1:2" x14ac:dyDescent="0.25">
      <c r="A1499">
        <v>30</v>
      </c>
      <c r="B1499">
        <v>12</v>
      </c>
    </row>
    <row r="1500" spans="1:2" x14ac:dyDescent="0.25">
      <c r="A1500">
        <v>16</v>
      </c>
      <c r="B1500">
        <v>2</v>
      </c>
    </row>
    <row r="1501" spans="1:2" x14ac:dyDescent="0.25">
      <c r="A1501">
        <v>46</v>
      </c>
      <c r="B1501">
        <v>6</v>
      </c>
    </row>
    <row r="1502" spans="1:2" x14ac:dyDescent="0.25">
      <c r="A1502">
        <v>24</v>
      </c>
      <c r="B1502">
        <v>1</v>
      </c>
    </row>
    <row r="1503" spans="1:2" x14ac:dyDescent="0.25">
      <c r="A1503">
        <v>97</v>
      </c>
      <c r="B1503">
        <v>1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0</v>
      </c>
    </row>
    <row r="1506" spans="1:2" x14ac:dyDescent="0.25">
      <c r="A1506">
        <v>218</v>
      </c>
      <c r="B1506">
        <v>3</v>
      </c>
    </row>
    <row r="1507" spans="1:2" x14ac:dyDescent="0.25">
      <c r="A1507">
        <v>111</v>
      </c>
      <c r="B1507">
        <v>8</v>
      </c>
    </row>
    <row r="1508" spans="1:2" x14ac:dyDescent="0.25">
      <c r="A1508">
        <v>56</v>
      </c>
      <c r="B1508">
        <v>3</v>
      </c>
    </row>
    <row r="1509" spans="1:2" x14ac:dyDescent="0.25">
      <c r="A1509">
        <v>265</v>
      </c>
      <c r="B1509">
        <v>8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4</v>
      </c>
    </row>
    <row r="1512" spans="1:2" x14ac:dyDescent="0.25">
      <c r="A1512">
        <v>27</v>
      </c>
      <c r="B1512">
        <v>8</v>
      </c>
    </row>
    <row r="1513" spans="1:2" x14ac:dyDescent="0.25">
      <c r="A1513">
        <v>93</v>
      </c>
      <c r="B1513">
        <v>1</v>
      </c>
    </row>
    <row r="1514" spans="1:2" x14ac:dyDescent="0.25">
      <c r="A1514">
        <v>64</v>
      </c>
      <c r="B1514">
        <v>5</v>
      </c>
    </row>
    <row r="1515" spans="1:2" x14ac:dyDescent="0.25">
      <c r="A1515">
        <v>22</v>
      </c>
      <c r="B1515">
        <v>0</v>
      </c>
    </row>
    <row r="1516" spans="1:2" x14ac:dyDescent="0.25">
      <c r="A1516">
        <v>59</v>
      </c>
      <c r="B1516">
        <v>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0</v>
      </c>
    </row>
    <row r="1519" spans="1:2" x14ac:dyDescent="0.25">
      <c r="A1519">
        <v>115</v>
      </c>
      <c r="B1519">
        <v>0</v>
      </c>
    </row>
    <row r="1520" spans="1:2" x14ac:dyDescent="0.25">
      <c r="A1520">
        <v>433</v>
      </c>
      <c r="B1520">
        <v>6</v>
      </c>
    </row>
    <row r="1521" spans="1:2" x14ac:dyDescent="0.25">
      <c r="A1521">
        <v>20</v>
      </c>
      <c r="B1521">
        <v>6</v>
      </c>
    </row>
    <row r="1522" spans="1:2" x14ac:dyDescent="0.25">
      <c r="A1522">
        <v>8</v>
      </c>
      <c r="B1522">
        <v>14</v>
      </c>
    </row>
    <row r="1523" spans="1:2" x14ac:dyDescent="0.25">
      <c r="A1523">
        <v>175</v>
      </c>
      <c r="B1523">
        <v>6</v>
      </c>
    </row>
    <row r="1524" spans="1:2" x14ac:dyDescent="0.25">
      <c r="A1524">
        <v>104</v>
      </c>
      <c r="B1524">
        <v>33</v>
      </c>
    </row>
    <row r="1525" spans="1:2" x14ac:dyDescent="0.25">
      <c r="A1525">
        <v>17</v>
      </c>
      <c r="B1525">
        <v>4</v>
      </c>
    </row>
    <row r="1526" spans="1:2" x14ac:dyDescent="0.25">
      <c r="A1526">
        <v>277</v>
      </c>
      <c r="B1526">
        <v>1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6</v>
      </c>
    </row>
    <row r="1529" spans="1:2" x14ac:dyDescent="0.25">
      <c r="A1529">
        <v>20</v>
      </c>
      <c r="B1529">
        <v>6</v>
      </c>
    </row>
    <row r="1530" spans="1:2" x14ac:dyDescent="0.25">
      <c r="A1530">
        <v>26</v>
      </c>
      <c r="B1530">
        <v>1</v>
      </c>
    </row>
    <row r="1531" spans="1:2" x14ac:dyDescent="0.25">
      <c r="A1531">
        <v>128</v>
      </c>
      <c r="B1531">
        <v>3</v>
      </c>
    </row>
    <row r="1532" spans="1:2" x14ac:dyDescent="0.25">
      <c r="A1532">
        <v>15</v>
      </c>
    </row>
    <row r="1533" spans="1:2" x14ac:dyDescent="0.25">
      <c r="A1533">
        <v>25</v>
      </c>
    </row>
    <row r="1534" spans="1:2" x14ac:dyDescent="0.25">
      <c r="A1534">
        <v>55</v>
      </c>
    </row>
    <row r="1535" spans="1:2" x14ac:dyDescent="0.25">
      <c r="A1535">
        <v>107</v>
      </c>
    </row>
    <row r="1536" spans="1:2" x14ac:dyDescent="0.25">
      <c r="A1536">
        <v>557</v>
      </c>
    </row>
    <row r="1537" spans="1:1" x14ac:dyDescent="0.25">
      <c r="A1537">
        <v>40</v>
      </c>
    </row>
    <row r="1538" spans="1:1" x14ac:dyDescent="0.25">
      <c r="A1538">
        <v>36</v>
      </c>
    </row>
    <row r="1539" spans="1:1" x14ac:dyDescent="0.25">
      <c r="A1539">
        <v>159</v>
      </c>
    </row>
    <row r="1540" spans="1:1" x14ac:dyDescent="0.25">
      <c r="A1540">
        <v>41</v>
      </c>
    </row>
    <row r="1541" spans="1:1" x14ac:dyDescent="0.25">
      <c r="A1541">
        <v>226</v>
      </c>
    </row>
    <row r="1542" spans="1:1" x14ac:dyDescent="0.25">
      <c r="A1542">
        <v>30</v>
      </c>
    </row>
    <row r="1543" spans="1:1" x14ac:dyDescent="0.25">
      <c r="A1543">
        <v>103</v>
      </c>
    </row>
    <row r="1544" spans="1:1" x14ac:dyDescent="0.25">
      <c r="A1544">
        <v>62</v>
      </c>
    </row>
    <row r="1545" spans="1:1" x14ac:dyDescent="0.25">
      <c r="A1545">
        <v>6</v>
      </c>
    </row>
    <row r="1546" spans="1:1" x14ac:dyDescent="0.25">
      <c r="A1546">
        <v>182</v>
      </c>
    </row>
    <row r="1547" spans="1:1" x14ac:dyDescent="0.25">
      <c r="A1547">
        <v>145</v>
      </c>
    </row>
    <row r="1548" spans="1:1" x14ac:dyDescent="0.25">
      <c r="A1548">
        <v>25</v>
      </c>
    </row>
    <row r="1549" spans="1:1" x14ac:dyDescent="0.25">
      <c r="A1549">
        <v>320</v>
      </c>
    </row>
    <row r="1550" spans="1:1" x14ac:dyDescent="0.25">
      <c r="A1550">
        <v>99</v>
      </c>
    </row>
    <row r="1551" spans="1:1" x14ac:dyDescent="0.25">
      <c r="A1551">
        <v>348</v>
      </c>
    </row>
    <row r="1552" spans="1:1" x14ac:dyDescent="0.25">
      <c r="A1552">
        <v>41</v>
      </c>
    </row>
    <row r="1553" spans="1:1" x14ac:dyDescent="0.25">
      <c r="A1553">
        <v>29</v>
      </c>
    </row>
    <row r="1554" spans="1:1" x14ac:dyDescent="0.25">
      <c r="A1554">
        <v>25</v>
      </c>
    </row>
    <row r="1555" spans="1:1" x14ac:dyDescent="0.25">
      <c r="A1555">
        <v>23</v>
      </c>
    </row>
    <row r="1556" spans="1:1" x14ac:dyDescent="0.25">
      <c r="A1556">
        <v>1260</v>
      </c>
    </row>
    <row r="1557" spans="1:1" x14ac:dyDescent="0.25">
      <c r="A1557">
        <v>307</v>
      </c>
    </row>
    <row r="1558" spans="1:1" x14ac:dyDescent="0.25">
      <c r="A1558">
        <v>329</v>
      </c>
    </row>
    <row r="1559" spans="1:1" x14ac:dyDescent="0.25">
      <c r="A1559">
        <v>32</v>
      </c>
    </row>
    <row r="1560" spans="1:1" x14ac:dyDescent="0.25">
      <c r="A1560">
        <v>27</v>
      </c>
    </row>
    <row r="1561" spans="1:1" x14ac:dyDescent="0.25">
      <c r="A1561">
        <v>236</v>
      </c>
    </row>
    <row r="1562" spans="1:1" x14ac:dyDescent="0.25">
      <c r="A1562">
        <v>42</v>
      </c>
    </row>
    <row r="1563" spans="1:1" x14ac:dyDescent="0.25">
      <c r="A1563">
        <v>95</v>
      </c>
    </row>
    <row r="1564" spans="1:1" x14ac:dyDescent="0.25">
      <c r="A1564">
        <v>37</v>
      </c>
    </row>
    <row r="1565" spans="1:1" x14ac:dyDescent="0.25">
      <c r="A1565">
        <v>128</v>
      </c>
    </row>
    <row r="1566" spans="1:1" x14ac:dyDescent="0.25">
      <c r="A1566">
        <v>156</v>
      </c>
    </row>
    <row r="1567" spans="1:1" x14ac:dyDescent="0.25">
      <c r="A1567">
        <v>64</v>
      </c>
    </row>
    <row r="1568" spans="1:1" x14ac:dyDescent="0.25">
      <c r="A1568">
        <v>58</v>
      </c>
    </row>
    <row r="1569" spans="1:1" x14ac:dyDescent="0.25">
      <c r="A1569">
        <v>20</v>
      </c>
    </row>
    <row r="1570" spans="1:1" x14ac:dyDescent="0.25">
      <c r="A1570">
        <v>47</v>
      </c>
    </row>
    <row r="1571" spans="1:1" x14ac:dyDescent="0.25">
      <c r="A1571">
        <v>54</v>
      </c>
    </row>
    <row r="1572" spans="1:1" x14ac:dyDescent="0.25">
      <c r="A1572">
        <v>9</v>
      </c>
    </row>
    <row r="1573" spans="1:1" x14ac:dyDescent="0.25">
      <c r="A1573">
        <v>213</v>
      </c>
    </row>
    <row r="1574" spans="1:1" x14ac:dyDescent="0.25">
      <c r="A1574">
        <v>57</v>
      </c>
    </row>
    <row r="1575" spans="1:1" x14ac:dyDescent="0.25">
      <c r="A1575">
        <v>25</v>
      </c>
    </row>
    <row r="1576" spans="1:1" x14ac:dyDescent="0.25">
      <c r="A1576">
        <v>104</v>
      </c>
    </row>
    <row r="1577" spans="1:1" x14ac:dyDescent="0.25">
      <c r="A1577">
        <v>34</v>
      </c>
    </row>
    <row r="1578" spans="1:1" x14ac:dyDescent="0.25">
      <c r="A1578">
        <v>67</v>
      </c>
    </row>
    <row r="1579" spans="1:1" x14ac:dyDescent="0.25">
      <c r="A1579">
        <v>241</v>
      </c>
    </row>
    <row r="1580" spans="1:1" x14ac:dyDescent="0.25">
      <c r="A1580">
        <v>123</v>
      </c>
    </row>
    <row r="1581" spans="1:1" x14ac:dyDescent="0.25">
      <c r="A1581">
        <v>302</v>
      </c>
    </row>
    <row r="1582" spans="1:1" x14ac:dyDescent="0.25">
      <c r="A1582">
        <v>89</v>
      </c>
    </row>
    <row r="1583" spans="1:1" x14ac:dyDescent="0.25">
      <c r="A1583">
        <v>41</v>
      </c>
    </row>
    <row r="1584" spans="1:1" x14ac:dyDescent="0.25">
      <c r="A1584">
        <v>69</v>
      </c>
    </row>
    <row r="1585" spans="1:1" x14ac:dyDescent="0.25">
      <c r="A1585">
        <v>52</v>
      </c>
    </row>
    <row r="1586" spans="1:1" x14ac:dyDescent="0.25">
      <c r="A1586">
        <v>57</v>
      </c>
    </row>
    <row r="1587" spans="1:1" x14ac:dyDescent="0.25">
      <c r="A1587">
        <v>74</v>
      </c>
    </row>
    <row r="1588" spans="1:1" x14ac:dyDescent="0.25">
      <c r="A1588">
        <v>63</v>
      </c>
    </row>
    <row r="1589" spans="1:1" x14ac:dyDescent="0.25">
      <c r="A1589">
        <v>72</v>
      </c>
    </row>
    <row r="1590" spans="1:1" x14ac:dyDescent="0.25">
      <c r="A1590">
        <v>71</v>
      </c>
    </row>
    <row r="1591" spans="1:1" x14ac:dyDescent="0.25">
      <c r="A1591">
        <v>21</v>
      </c>
    </row>
    <row r="1592" spans="1:1" x14ac:dyDescent="0.25">
      <c r="A1592">
        <v>930</v>
      </c>
    </row>
    <row r="1593" spans="1:1" x14ac:dyDescent="0.25">
      <c r="A1593">
        <v>55</v>
      </c>
    </row>
    <row r="1594" spans="1:1" x14ac:dyDescent="0.25">
      <c r="A1594">
        <v>61</v>
      </c>
    </row>
    <row r="1595" spans="1:1" x14ac:dyDescent="0.25">
      <c r="A1595">
        <v>82</v>
      </c>
    </row>
    <row r="1596" spans="1:1" x14ac:dyDescent="0.25">
      <c r="A1596">
        <v>71</v>
      </c>
    </row>
    <row r="1597" spans="1:1" x14ac:dyDescent="0.25">
      <c r="A1597">
        <v>117</v>
      </c>
    </row>
    <row r="1598" spans="1:1" x14ac:dyDescent="0.25">
      <c r="A1598">
        <v>29</v>
      </c>
    </row>
    <row r="1599" spans="1:1" x14ac:dyDescent="0.25">
      <c r="A1599">
        <v>74</v>
      </c>
    </row>
    <row r="1600" spans="1:1" x14ac:dyDescent="0.25">
      <c r="A1600">
        <v>23</v>
      </c>
    </row>
    <row r="1601" spans="1:1" x14ac:dyDescent="0.25">
      <c r="A1601">
        <v>60</v>
      </c>
    </row>
    <row r="1602" spans="1:1" x14ac:dyDescent="0.25">
      <c r="A1602">
        <v>55</v>
      </c>
    </row>
    <row r="1603" spans="1:1" x14ac:dyDescent="0.25">
      <c r="A1603">
        <v>51</v>
      </c>
    </row>
    <row r="1604" spans="1:1" x14ac:dyDescent="0.25">
      <c r="A1604">
        <v>78</v>
      </c>
    </row>
    <row r="1605" spans="1:1" x14ac:dyDescent="0.25">
      <c r="A1605">
        <v>62</v>
      </c>
    </row>
    <row r="1606" spans="1:1" x14ac:dyDescent="0.25">
      <c r="A1606">
        <v>45</v>
      </c>
    </row>
    <row r="1607" spans="1:1" x14ac:dyDescent="0.25">
      <c r="A1607">
        <v>15</v>
      </c>
    </row>
    <row r="1608" spans="1:1" x14ac:dyDescent="0.25">
      <c r="A1608">
        <v>151</v>
      </c>
    </row>
    <row r="1609" spans="1:1" x14ac:dyDescent="0.25">
      <c r="A1609">
        <v>68</v>
      </c>
    </row>
    <row r="1610" spans="1:1" x14ac:dyDescent="0.25">
      <c r="A1610">
        <v>46</v>
      </c>
    </row>
    <row r="1611" spans="1:1" x14ac:dyDescent="0.25">
      <c r="A1611">
        <v>24</v>
      </c>
    </row>
    <row r="1612" spans="1:1" x14ac:dyDescent="0.25">
      <c r="A1612">
        <v>70</v>
      </c>
    </row>
    <row r="1613" spans="1:1" x14ac:dyDescent="0.25">
      <c r="A1613">
        <v>244</v>
      </c>
    </row>
    <row r="1614" spans="1:1" x14ac:dyDescent="0.25">
      <c r="A1614">
        <v>82</v>
      </c>
    </row>
    <row r="1615" spans="1:1" x14ac:dyDescent="0.25">
      <c r="A1615">
        <v>226</v>
      </c>
    </row>
    <row r="1616" spans="1:1" x14ac:dyDescent="0.25">
      <c r="A1616">
        <v>60</v>
      </c>
    </row>
    <row r="1617" spans="1:1" x14ac:dyDescent="0.25">
      <c r="A1617">
        <v>322</v>
      </c>
    </row>
    <row r="1618" spans="1:1" x14ac:dyDescent="0.25">
      <c r="A1618">
        <v>94</v>
      </c>
    </row>
    <row r="1619" spans="1:1" x14ac:dyDescent="0.25">
      <c r="A1619">
        <v>47</v>
      </c>
    </row>
    <row r="1620" spans="1:1" x14ac:dyDescent="0.25">
      <c r="A1620">
        <v>115</v>
      </c>
    </row>
    <row r="1621" spans="1:1" x14ac:dyDescent="0.25">
      <c r="A1621">
        <v>134</v>
      </c>
    </row>
    <row r="1622" spans="1:1" x14ac:dyDescent="0.25">
      <c r="A1622">
        <v>35</v>
      </c>
    </row>
    <row r="1623" spans="1:1" x14ac:dyDescent="0.25">
      <c r="A1623">
        <v>104</v>
      </c>
    </row>
    <row r="1624" spans="1:1" x14ac:dyDescent="0.25">
      <c r="A1624">
        <v>184</v>
      </c>
    </row>
    <row r="1625" spans="1:1" x14ac:dyDescent="0.25">
      <c r="A1625">
        <v>119</v>
      </c>
    </row>
    <row r="1626" spans="1:1" x14ac:dyDescent="0.25">
      <c r="A1626">
        <v>59</v>
      </c>
    </row>
    <row r="1627" spans="1:1" x14ac:dyDescent="0.25">
      <c r="A1627">
        <v>113</v>
      </c>
    </row>
    <row r="1628" spans="1:1" x14ac:dyDescent="0.25">
      <c r="A1628">
        <v>84</v>
      </c>
    </row>
    <row r="1629" spans="1:1" x14ac:dyDescent="0.25">
      <c r="A1629">
        <v>74</v>
      </c>
    </row>
    <row r="1630" spans="1:1" x14ac:dyDescent="0.25">
      <c r="A1630">
        <v>216</v>
      </c>
    </row>
    <row r="1631" spans="1:1" x14ac:dyDescent="0.25">
      <c r="A1631">
        <v>39</v>
      </c>
    </row>
    <row r="1632" spans="1:1" x14ac:dyDescent="0.25">
      <c r="A1632">
        <v>21</v>
      </c>
    </row>
    <row r="1633" spans="1:1" x14ac:dyDescent="0.25">
      <c r="A1633">
        <v>30</v>
      </c>
    </row>
    <row r="1634" spans="1:1" x14ac:dyDescent="0.25">
      <c r="A1634">
        <v>37</v>
      </c>
    </row>
    <row r="1635" spans="1:1" x14ac:dyDescent="0.25">
      <c r="A1635">
        <v>202</v>
      </c>
    </row>
    <row r="1636" spans="1:1" x14ac:dyDescent="0.25">
      <c r="A1636">
        <v>37</v>
      </c>
    </row>
    <row r="1637" spans="1:1" x14ac:dyDescent="0.25">
      <c r="A1637">
        <v>28</v>
      </c>
    </row>
    <row r="1638" spans="1:1" x14ac:dyDescent="0.25">
      <c r="A1638">
        <v>26</v>
      </c>
    </row>
    <row r="1639" spans="1:1" x14ac:dyDescent="0.25">
      <c r="A1639">
        <v>61</v>
      </c>
    </row>
    <row r="1640" spans="1:1" x14ac:dyDescent="0.25">
      <c r="A1640">
        <v>115</v>
      </c>
    </row>
    <row r="1641" spans="1:1" x14ac:dyDescent="0.25">
      <c r="A1641">
        <v>181</v>
      </c>
    </row>
    <row r="1642" spans="1:1" x14ac:dyDescent="0.25">
      <c r="A1642">
        <v>110</v>
      </c>
    </row>
    <row r="1643" spans="1:1" x14ac:dyDescent="0.25">
      <c r="A1643">
        <v>269</v>
      </c>
    </row>
    <row r="1644" spans="1:1" x14ac:dyDescent="0.25">
      <c r="A1644">
        <v>79</v>
      </c>
    </row>
    <row r="1645" spans="1:1" x14ac:dyDescent="0.25">
      <c r="A1645">
        <v>104</v>
      </c>
    </row>
    <row r="1646" spans="1:1" x14ac:dyDescent="0.25">
      <c r="A1646">
        <v>34</v>
      </c>
    </row>
    <row r="1647" spans="1:1" x14ac:dyDescent="0.25">
      <c r="A1647">
        <v>167</v>
      </c>
    </row>
    <row r="1648" spans="1:1" x14ac:dyDescent="0.25">
      <c r="A1648">
        <v>183</v>
      </c>
    </row>
    <row r="1649" spans="1:1" x14ac:dyDescent="0.25">
      <c r="A1649">
        <v>71</v>
      </c>
    </row>
    <row r="1650" spans="1:1" x14ac:dyDescent="0.25">
      <c r="A1650">
        <v>69</v>
      </c>
    </row>
    <row r="1651" spans="1:1" x14ac:dyDescent="0.25">
      <c r="A1651">
        <v>270</v>
      </c>
    </row>
    <row r="1652" spans="1:1" x14ac:dyDescent="0.25">
      <c r="A1652">
        <v>193</v>
      </c>
    </row>
    <row r="1653" spans="1:1" x14ac:dyDescent="0.25">
      <c r="A1653">
        <v>57</v>
      </c>
    </row>
    <row r="1654" spans="1:1" x14ac:dyDescent="0.25">
      <c r="A1654">
        <v>200</v>
      </c>
    </row>
    <row r="1655" spans="1:1" x14ac:dyDescent="0.25">
      <c r="A1655">
        <v>88</v>
      </c>
    </row>
    <row r="1656" spans="1:1" x14ac:dyDescent="0.25">
      <c r="A1656">
        <v>213</v>
      </c>
    </row>
    <row r="1657" spans="1:1" x14ac:dyDescent="0.25">
      <c r="A1657">
        <v>20</v>
      </c>
    </row>
    <row r="1658" spans="1:1" x14ac:dyDescent="0.25">
      <c r="A1658">
        <v>50</v>
      </c>
    </row>
    <row r="1659" spans="1:1" x14ac:dyDescent="0.25">
      <c r="A1659">
        <v>115</v>
      </c>
    </row>
    <row r="1660" spans="1:1" x14ac:dyDescent="0.25">
      <c r="A1660">
        <v>186</v>
      </c>
    </row>
    <row r="1661" spans="1:1" x14ac:dyDescent="0.25">
      <c r="A1661">
        <v>18</v>
      </c>
    </row>
    <row r="1662" spans="1:1" x14ac:dyDescent="0.25">
      <c r="A1662">
        <v>176</v>
      </c>
    </row>
    <row r="1663" spans="1:1" x14ac:dyDescent="0.25">
      <c r="A1663">
        <v>41</v>
      </c>
    </row>
    <row r="1664" spans="1:1" x14ac:dyDescent="0.25">
      <c r="A1664">
        <v>75</v>
      </c>
    </row>
    <row r="1665" spans="1:1" x14ac:dyDescent="0.25">
      <c r="A1665">
        <v>97</v>
      </c>
    </row>
    <row r="1666" spans="1:1" x14ac:dyDescent="0.25">
      <c r="A1666">
        <v>73</v>
      </c>
    </row>
    <row r="1667" spans="1:1" x14ac:dyDescent="0.25">
      <c r="A1667">
        <v>49</v>
      </c>
    </row>
    <row r="1668" spans="1:1" x14ac:dyDescent="0.25">
      <c r="A1668">
        <v>134</v>
      </c>
    </row>
    <row r="1669" spans="1:1" x14ac:dyDescent="0.25">
      <c r="A1669">
        <v>68</v>
      </c>
    </row>
    <row r="1670" spans="1:1" x14ac:dyDescent="0.25">
      <c r="A1670">
        <v>49</v>
      </c>
    </row>
    <row r="1671" spans="1:1" x14ac:dyDescent="0.25">
      <c r="A1671">
        <v>63</v>
      </c>
    </row>
    <row r="1672" spans="1:1" x14ac:dyDescent="0.25">
      <c r="A1672">
        <v>163</v>
      </c>
    </row>
    <row r="1673" spans="1:1" x14ac:dyDescent="0.25">
      <c r="A1673">
        <v>288</v>
      </c>
    </row>
    <row r="1674" spans="1:1" x14ac:dyDescent="0.25">
      <c r="A1674">
        <v>42</v>
      </c>
    </row>
    <row r="1675" spans="1:1" x14ac:dyDescent="0.25">
      <c r="A1675">
        <v>70</v>
      </c>
    </row>
    <row r="1676" spans="1:1" x14ac:dyDescent="0.25">
      <c r="A1676">
        <v>30</v>
      </c>
    </row>
    <row r="1677" spans="1:1" x14ac:dyDescent="0.25">
      <c r="A1677">
        <v>51</v>
      </c>
    </row>
    <row r="1678" spans="1:1" x14ac:dyDescent="0.25">
      <c r="A1678">
        <v>145</v>
      </c>
    </row>
    <row r="1679" spans="1:1" x14ac:dyDescent="0.25">
      <c r="A1679">
        <v>21</v>
      </c>
    </row>
    <row r="1680" spans="1:1" x14ac:dyDescent="0.25">
      <c r="A1680">
        <v>286</v>
      </c>
    </row>
    <row r="1681" spans="1:1" x14ac:dyDescent="0.25">
      <c r="A1681">
        <v>12</v>
      </c>
    </row>
    <row r="1682" spans="1:1" x14ac:dyDescent="0.25">
      <c r="A1682">
        <v>100</v>
      </c>
    </row>
    <row r="1683" spans="1:1" x14ac:dyDescent="0.25">
      <c r="A1683">
        <v>100</v>
      </c>
    </row>
    <row r="1684" spans="1:1" x14ac:dyDescent="0.25">
      <c r="A1684">
        <v>34</v>
      </c>
    </row>
    <row r="1685" spans="1:1" x14ac:dyDescent="0.25">
      <c r="A1685">
        <v>63</v>
      </c>
    </row>
    <row r="1686" spans="1:1" x14ac:dyDescent="0.25">
      <c r="A1686">
        <v>30</v>
      </c>
    </row>
    <row r="1687" spans="1:1" x14ac:dyDescent="0.25">
      <c r="A1687">
        <v>47</v>
      </c>
    </row>
    <row r="1688" spans="1:1" x14ac:dyDescent="0.25">
      <c r="A1688">
        <v>237</v>
      </c>
    </row>
    <row r="1689" spans="1:1" x14ac:dyDescent="0.25">
      <c r="A1689">
        <v>47</v>
      </c>
    </row>
    <row r="1690" spans="1:1" x14ac:dyDescent="0.25">
      <c r="A1690">
        <v>15</v>
      </c>
    </row>
    <row r="1691" spans="1:1" x14ac:dyDescent="0.25">
      <c r="A1691">
        <v>81</v>
      </c>
    </row>
    <row r="1692" spans="1:1" x14ac:dyDescent="0.25">
      <c r="A1692">
        <v>122</v>
      </c>
    </row>
    <row r="1693" spans="1:1" x14ac:dyDescent="0.25">
      <c r="A1693">
        <v>34</v>
      </c>
    </row>
    <row r="1694" spans="1:1" x14ac:dyDescent="0.25">
      <c r="A1694">
        <v>207</v>
      </c>
    </row>
    <row r="1695" spans="1:1" x14ac:dyDescent="0.25">
      <c r="A1695">
        <v>25</v>
      </c>
    </row>
    <row r="1696" spans="1:1" x14ac:dyDescent="0.25">
      <c r="A1696">
        <v>72</v>
      </c>
    </row>
    <row r="1697" spans="1:1" x14ac:dyDescent="0.25">
      <c r="A1697">
        <v>14</v>
      </c>
    </row>
    <row r="1698" spans="1:1" x14ac:dyDescent="0.25">
      <c r="A1698">
        <v>15</v>
      </c>
    </row>
    <row r="1699" spans="1:1" x14ac:dyDescent="0.25">
      <c r="A1699">
        <v>91</v>
      </c>
    </row>
    <row r="1700" spans="1:1" x14ac:dyDescent="0.25">
      <c r="A1700">
        <v>24</v>
      </c>
    </row>
    <row r="1701" spans="1:1" x14ac:dyDescent="0.25">
      <c r="A1701">
        <v>27</v>
      </c>
    </row>
    <row r="1702" spans="1:1" x14ac:dyDescent="0.25">
      <c r="A1702">
        <v>47</v>
      </c>
    </row>
    <row r="1703" spans="1:1" x14ac:dyDescent="0.25">
      <c r="A1703">
        <v>44</v>
      </c>
    </row>
    <row r="1704" spans="1:1" x14ac:dyDescent="0.25">
      <c r="A1704">
        <v>72</v>
      </c>
    </row>
    <row r="1705" spans="1:1" x14ac:dyDescent="0.25">
      <c r="A1705">
        <v>63</v>
      </c>
    </row>
    <row r="1706" spans="1:1" x14ac:dyDescent="0.25">
      <c r="A1706">
        <v>88</v>
      </c>
    </row>
    <row r="1707" spans="1:1" x14ac:dyDescent="0.25">
      <c r="A1707">
        <v>70</v>
      </c>
    </row>
    <row r="1708" spans="1:1" x14ac:dyDescent="0.25">
      <c r="A1708">
        <v>50</v>
      </c>
    </row>
    <row r="1709" spans="1:1" x14ac:dyDescent="0.25">
      <c r="A1709">
        <v>35</v>
      </c>
    </row>
    <row r="1710" spans="1:1" x14ac:dyDescent="0.25">
      <c r="A1710">
        <v>175</v>
      </c>
    </row>
    <row r="1711" spans="1:1" x14ac:dyDescent="0.25">
      <c r="A1711">
        <v>20</v>
      </c>
    </row>
    <row r="1712" spans="1:1" x14ac:dyDescent="0.25">
      <c r="A1712">
        <v>54</v>
      </c>
    </row>
    <row r="1713" spans="1:1" x14ac:dyDescent="0.25">
      <c r="A1713">
        <v>20</v>
      </c>
    </row>
    <row r="1714" spans="1:1" x14ac:dyDescent="0.25">
      <c r="A1714">
        <v>57</v>
      </c>
    </row>
    <row r="1715" spans="1:1" x14ac:dyDescent="0.25">
      <c r="A1715">
        <v>31</v>
      </c>
    </row>
    <row r="1716" spans="1:1" x14ac:dyDescent="0.25">
      <c r="A1716">
        <v>31</v>
      </c>
    </row>
    <row r="1717" spans="1:1" x14ac:dyDescent="0.25">
      <c r="A1717">
        <v>45</v>
      </c>
    </row>
    <row r="1718" spans="1:1" x14ac:dyDescent="0.25">
      <c r="A1718">
        <v>41</v>
      </c>
    </row>
    <row r="1719" spans="1:1" x14ac:dyDescent="0.25">
      <c r="A1719">
        <v>29</v>
      </c>
    </row>
    <row r="1720" spans="1:1" x14ac:dyDescent="0.25">
      <c r="A1720">
        <v>58</v>
      </c>
    </row>
    <row r="1721" spans="1:1" x14ac:dyDescent="0.25">
      <c r="A1721">
        <v>89</v>
      </c>
    </row>
    <row r="1722" spans="1:1" x14ac:dyDescent="0.25">
      <c r="A1722">
        <v>125</v>
      </c>
    </row>
    <row r="1723" spans="1:1" x14ac:dyDescent="0.25">
      <c r="A1723">
        <v>18</v>
      </c>
    </row>
    <row r="1724" spans="1:1" x14ac:dyDescent="0.25">
      <c r="A1724">
        <v>32</v>
      </c>
    </row>
    <row r="1725" spans="1:1" x14ac:dyDescent="0.25">
      <c r="A1725">
        <v>16</v>
      </c>
    </row>
    <row r="1726" spans="1:1" x14ac:dyDescent="0.25">
      <c r="A1726">
        <v>38</v>
      </c>
    </row>
    <row r="1727" spans="1:1" x14ac:dyDescent="0.25">
      <c r="A1727">
        <v>15</v>
      </c>
    </row>
    <row r="1728" spans="1:1" x14ac:dyDescent="0.25">
      <c r="A1728">
        <v>23</v>
      </c>
    </row>
    <row r="1729" spans="1:1" x14ac:dyDescent="0.25">
      <c r="A1729">
        <v>49</v>
      </c>
    </row>
    <row r="1730" spans="1:1" x14ac:dyDescent="0.25">
      <c r="A1730">
        <v>10</v>
      </c>
    </row>
    <row r="1731" spans="1:1" x14ac:dyDescent="0.25">
      <c r="A1731">
        <v>15</v>
      </c>
    </row>
    <row r="1732" spans="1:1" x14ac:dyDescent="0.25">
      <c r="A1732">
        <v>57</v>
      </c>
    </row>
    <row r="1733" spans="1:1" x14ac:dyDescent="0.25">
      <c r="A1733">
        <v>33</v>
      </c>
    </row>
    <row r="1734" spans="1:1" x14ac:dyDescent="0.25">
      <c r="A1734">
        <v>9</v>
      </c>
    </row>
    <row r="1735" spans="1:1" x14ac:dyDescent="0.25">
      <c r="A1735">
        <v>26</v>
      </c>
    </row>
    <row r="1736" spans="1:1" x14ac:dyDescent="0.25">
      <c r="A1736">
        <v>69</v>
      </c>
    </row>
    <row r="1737" spans="1:1" x14ac:dyDescent="0.25">
      <c r="A1737">
        <v>65</v>
      </c>
    </row>
    <row r="1738" spans="1:1" x14ac:dyDescent="0.25">
      <c r="A1738">
        <v>83</v>
      </c>
    </row>
    <row r="1739" spans="1:1" x14ac:dyDescent="0.25">
      <c r="A1739">
        <v>111</v>
      </c>
    </row>
    <row r="1740" spans="1:1" x14ac:dyDescent="0.25">
      <c r="A1740">
        <v>46</v>
      </c>
    </row>
    <row r="1741" spans="1:1" x14ac:dyDescent="0.25">
      <c r="A1741">
        <v>63</v>
      </c>
    </row>
    <row r="1742" spans="1:1" x14ac:dyDescent="0.25">
      <c r="A1742">
        <v>9</v>
      </c>
    </row>
    <row r="1743" spans="1:1" x14ac:dyDescent="0.25">
      <c r="A1743">
        <v>34</v>
      </c>
    </row>
    <row r="1744" spans="1:1" x14ac:dyDescent="0.25">
      <c r="A1744">
        <v>112</v>
      </c>
    </row>
    <row r="1745" spans="1:1" x14ac:dyDescent="0.25">
      <c r="A1745">
        <v>47</v>
      </c>
    </row>
    <row r="1746" spans="1:1" x14ac:dyDescent="0.25">
      <c r="A1746">
        <v>38</v>
      </c>
    </row>
    <row r="1747" spans="1:1" x14ac:dyDescent="0.25">
      <c r="A1747">
        <v>28</v>
      </c>
    </row>
    <row r="1748" spans="1:1" x14ac:dyDescent="0.25">
      <c r="A1748">
        <v>78</v>
      </c>
    </row>
    <row r="1749" spans="1:1" x14ac:dyDescent="0.25">
      <c r="A1749">
        <v>23</v>
      </c>
    </row>
    <row r="1750" spans="1:1" x14ac:dyDescent="0.25">
      <c r="A1750">
        <v>40</v>
      </c>
    </row>
    <row r="1751" spans="1:1" x14ac:dyDescent="0.25">
      <c r="A1751">
        <v>13</v>
      </c>
    </row>
    <row r="1752" spans="1:1" x14ac:dyDescent="0.25">
      <c r="A1752">
        <v>18</v>
      </c>
    </row>
    <row r="1753" spans="1:1" x14ac:dyDescent="0.25">
      <c r="A1753">
        <v>22</v>
      </c>
    </row>
    <row r="1754" spans="1:1" x14ac:dyDescent="0.25">
      <c r="A1754">
        <v>79</v>
      </c>
    </row>
    <row r="1755" spans="1:1" x14ac:dyDescent="0.25">
      <c r="A1755">
        <v>14</v>
      </c>
    </row>
    <row r="1756" spans="1:1" x14ac:dyDescent="0.25">
      <c r="A1756">
        <v>51</v>
      </c>
    </row>
    <row r="1757" spans="1:1" x14ac:dyDescent="0.25">
      <c r="A1757">
        <v>54</v>
      </c>
    </row>
    <row r="1758" spans="1:1" x14ac:dyDescent="0.25">
      <c r="A1758">
        <v>70</v>
      </c>
    </row>
    <row r="1759" spans="1:1" x14ac:dyDescent="0.25">
      <c r="A1759">
        <v>44</v>
      </c>
    </row>
    <row r="1760" spans="1:1" x14ac:dyDescent="0.25">
      <c r="A1760">
        <v>55</v>
      </c>
    </row>
    <row r="1761" spans="1:1" x14ac:dyDescent="0.25">
      <c r="A1761">
        <v>15</v>
      </c>
    </row>
    <row r="1762" spans="1:1" x14ac:dyDescent="0.25">
      <c r="A1762">
        <v>27</v>
      </c>
    </row>
    <row r="1763" spans="1:1" x14ac:dyDescent="0.25">
      <c r="A1763">
        <v>21</v>
      </c>
    </row>
    <row r="1764" spans="1:1" x14ac:dyDescent="0.25">
      <c r="A1764">
        <v>162</v>
      </c>
    </row>
    <row r="1765" spans="1:1" x14ac:dyDescent="0.25">
      <c r="A1765">
        <v>23</v>
      </c>
    </row>
    <row r="1766" spans="1:1" x14ac:dyDescent="0.25">
      <c r="A1766">
        <v>72</v>
      </c>
    </row>
    <row r="1767" spans="1:1" x14ac:dyDescent="0.25">
      <c r="A1767">
        <v>68</v>
      </c>
    </row>
    <row r="1768" spans="1:1" x14ac:dyDescent="0.25">
      <c r="A1768">
        <v>20</v>
      </c>
    </row>
    <row r="1769" spans="1:1" x14ac:dyDescent="0.25">
      <c r="A1769">
        <v>26</v>
      </c>
    </row>
    <row r="1770" spans="1:1" x14ac:dyDescent="0.25">
      <c r="A1770">
        <v>72</v>
      </c>
    </row>
    <row r="1771" spans="1:1" x14ac:dyDescent="0.25">
      <c r="A1771">
        <v>3</v>
      </c>
    </row>
    <row r="1772" spans="1:1" x14ac:dyDescent="0.25">
      <c r="A1772">
        <v>18</v>
      </c>
    </row>
    <row r="1773" spans="1:1" x14ac:dyDescent="0.25">
      <c r="A1773">
        <v>30</v>
      </c>
    </row>
    <row r="1774" spans="1:1" x14ac:dyDescent="0.25">
      <c r="A1774">
        <v>23</v>
      </c>
    </row>
    <row r="1775" spans="1:1" x14ac:dyDescent="0.25">
      <c r="A1775">
        <v>54</v>
      </c>
    </row>
    <row r="1776" spans="1:1" x14ac:dyDescent="0.25">
      <c r="A1776">
        <v>26</v>
      </c>
    </row>
    <row r="1777" spans="1:1" x14ac:dyDescent="0.25">
      <c r="A1777">
        <v>9</v>
      </c>
    </row>
    <row r="1778" spans="1:1" x14ac:dyDescent="0.25">
      <c r="A1778">
        <v>27</v>
      </c>
    </row>
    <row r="1779" spans="1:1" x14ac:dyDescent="0.25">
      <c r="A1779">
        <v>30</v>
      </c>
    </row>
    <row r="1780" spans="1:1" x14ac:dyDescent="0.25">
      <c r="A1780">
        <v>52</v>
      </c>
    </row>
    <row r="1781" spans="1:1" x14ac:dyDescent="0.25">
      <c r="A1781">
        <v>17</v>
      </c>
    </row>
    <row r="1782" spans="1:1" x14ac:dyDescent="0.25">
      <c r="A1782">
        <v>19</v>
      </c>
    </row>
    <row r="1783" spans="1:1" x14ac:dyDescent="0.25">
      <c r="A1783">
        <v>77</v>
      </c>
    </row>
    <row r="1784" spans="1:1" x14ac:dyDescent="0.25">
      <c r="A1784">
        <v>21</v>
      </c>
    </row>
    <row r="1785" spans="1:1" x14ac:dyDescent="0.25">
      <c r="A1785">
        <v>38</v>
      </c>
    </row>
    <row r="1786" spans="1:1" x14ac:dyDescent="0.25">
      <c r="A1786">
        <v>28</v>
      </c>
    </row>
    <row r="1787" spans="1:1" x14ac:dyDescent="0.25">
      <c r="A1787">
        <v>48</v>
      </c>
    </row>
    <row r="1788" spans="1:1" x14ac:dyDescent="0.25">
      <c r="A1788">
        <v>46</v>
      </c>
    </row>
    <row r="1789" spans="1:1" x14ac:dyDescent="0.25">
      <c r="A1789">
        <v>30</v>
      </c>
    </row>
    <row r="1790" spans="1:1" x14ac:dyDescent="0.25">
      <c r="A1790">
        <v>64</v>
      </c>
    </row>
    <row r="1791" spans="1:1" x14ac:dyDescent="0.25">
      <c r="A1791">
        <v>15</v>
      </c>
    </row>
    <row r="1792" spans="1:1" x14ac:dyDescent="0.25">
      <c r="A1792">
        <v>41</v>
      </c>
    </row>
    <row r="1793" spans="1:1" x14ac:dyDescent="0.25">
      <c r="A1793">
        <v>35</v>
      </c>
    </row>
    <row r="1794" spans="1:1" x14ac:dyDescent="0.25">
      <c r="A1794">
        <v>45</v>
      </c>
    </row>
    <row r="1795" spans="1:1" x14ac:dyDescent="0.25">
      <c r="A1795">
        <v>62</v>
      </c>
    </row>
    <row r="1796" spans="1:1" x14ac:dyDescent="0.25">
      <c r="A1796">
        <v>22</v>
      </c>
    </row>
    <row r="1797" spans="1:1" x14ac:dyDescent="0.25">
      <c r="A1797">
        <v>18</v>
      </c>
    </row>
    <row r="1798" spans="1:1" x14ac:dyDescent="0.25">
      <c r="A1798">
        <v>12</v>
      </c>
    </row>
    <row r="1799" spans="1:1" x14ac:dyDescent="0.25">
      <c r="A1799">
        <v>44</v>
      </c>
    </row>
    <row r="1800" spans="1:1" x14ac:dyDescent="0.25">
      <c r="A1800">
        <v>27</v>
      </c>
    </row>
    <row r="1801" spans="1:1" x14ac:dyDescent="0.25">
      <c r="A1801">
        <v>38</v>
      </c>
    </row>
    <row r="1802" spans="1:1" x14ac:dyDescent="0.25">
      <c r="A1802">
        <v>28</v>
      </c>
    </row>
    <row r="1803" spans="1:1" x14ac:dyDescent="0.25">
      <c r="A1803">
        <v>24</v>
      </c>
    </row>
    <row r="1804" spans="1:1" x14ac:dyDescent="0.25">
      <c r="A1804">
        <v>65</v>
      </c>
    </row>
    <row r="1805" spans="1:1" x14ac:dyDescent="0.25">
      <c r="A1805">
        <v>46</v>
      </c>
    </row>
    <row r="1806" spans="1:1" x14ac:dyDescent="0.25">
      <c r="A1806">
        <v>85</v>
      </c>
    </row>
    <row r="1807" spans="1:1" x14ac:dyDescent="0.25">
      <c r="A1807">
        <v>66</v>
      </c>
    </row>
    <row r="1808" spans="1:1" x14ac:dyDescent="0.25">
      <c r="A1808">
        <v>165</v>
      </c>
    </row>
    <row r="1809" spans="1:1" x14ac:dyDescent="0.25">
      <c r="A1809">
        <v>17</v>
      </c>
    </row>
    <row r="1810" spans="1:1" x14ac:dyDescent="0.25">
      <c r="A1810">
        <v>3</v>
      </c>
    </row>
    <row r="1811" spans="1:1" x14ac:dyDescent="0.25">
      <c r="A1811">
        <v>17</v>
      </c>
    </row>
    <row r="1812" spans="1:1" x14ac:dyDescent="0.25">
      <c r="A1812">
        <v>91</v>
      </c>
    </row>
    <row r="1813" spans="1:1" x14ac:dyDescent="0.25">
      <c r="A1813">
        <v>67</v>
      </c>
    </row>
    <row r="1814" spans="1:1" x14ac:dyDescent="0.25">
      <c r="A1814">
        <v>18</v>
      </c>
    </row>
    <row r="1815" spans="1:1" x14ac:dyDescent="0.25">
      <c r="A1815">
        <v>21</v>
      </c>
    </row>
    <row r="1816" spans="1:1" x14ac:dyDescent="0.25">
      <c r="A1816">
        <v>40</v>
      </c>
    </row>
    <row r="1817" spans="1:1" x14ac:dyDescent="0.25">
      <c r="A1817">
        <v>78</v>
      </c>
    </row>
    <row r="1818" spans="1:1" x14ac:dyDescent="0.25">
      <c r="A1818">
        <v>26</v>
      </c>
    </row>
    <row r="1819" spans="1:1" x14ac:dyDescent="0.25">
      <c r="A1819">
        <v>14</v>
      </c>
    </row>
    <row r="1820" spans="1:1" x14ac:dyDescent="0.25">
      <c r="A1820">
        <v>44</v>
      </c>
    </row>
    <row r="1821" spans="1:1" x14ac:dyDescent="0.25">
      <c r="A1821">
        <v>9</v>
      </c>
    </row>
    <row r="1822" spans="1:1" x14ac:dyDescent="0.25">
      <c r="A1822">
        <v>30</v>
      </c>
    </row>
    <row r="1823" spans="1:1" x14ac:dyDescent="0.25">
      <c r="A1823">
        <v>45</v>
      </c>
    </row>
    <row r="1824" spans="1:1" x14ac:dyDescent="0.25">
      <c r="A1824">
        <v>56</v>
      </c>
    </row>
    <row r="1825" spans="1:1" x14ac:dyDescent="0.25">
      <c r="A1825">
        <v>46</v>
      </c>
    </row>
    <row r="1826" spans="1:1" x14ac:dyDescent="0.25">
      <c r="A1826">
        <v>34</v>
      </c>
    </row>
    <row r="1827" spans="1:1" x14ac:dyDescent="0.25">
      <c r="A1827">
        <v>98</v>
      </c>
    </row>
    <row r="1828" spans="1:1" x14ac:dyDescent="0.25">
      <c r="A1828">
        <v>46</v>
      </c>
    </row>
    <row r="1829" spans="1:1" x14ac:dyDescent="0.25">
      <c r="A1829">
        <v>10</v>
      </c>
    </row>
    <row r="1830" spans="1:1" x14ac:dyDescent="0.25">
      <c r="A1830">
        <v>76</v>
      </c>
    </row>
    <row r="1831" spans="1:1" x14ac:dyDescent="0.25">
      <c r="A1831">
        <v>104</v>
      </c>
    </row>
    <row r="1832" spans="1:1" x14ac:dyDescent="0.25">
      <c r="A1832">
        <v>87</v>
      </c>
    </row>
    <row r="1833" spans="1:1" x14ac:dyDescent="0.25">
      <c r="A1833">
        <v>29</v>
      </c>
    </row>
    <row r="1834" spans="1:1" x14ac:dyDescent="0.25">
      <c r="A1834">
        <v>51</v>
      </c>
    </row>
    <row r="1835" spans="1:1" x14ac:dyDescent="0.25">
      <c r="A1835">
        <v>12</v>
      </c>
    </row>
    <row r="1836" spans="1:1" x14ac:dyDescent="0.25">
      <c r="A1836">
        <v>72</v>
      </c>
    </row>
    <row r="1837" spans="1:1" x14ac:dyDescent="0.25">
      <c r="A1837">
        <v>21</v>
      </c>
    </row>
    <row r="1838" spans="1:1" x14ac:dyDescent="0.25">
      <c r="A1838">
        <v>42</v>
      </c>
    </row>
    <row r="1839" spans="1:1" x14ac:dyDescent="0.25">
      <c r="A1839">
        <v>71</v>
      </c>
    </row>
    <row r="1840" spans="1:1" x14ac:dyDescent="0.25">
      <c r="A1840">
        <v>168</v>
      </c>
    </row>
    <row r="1841" spans="1:1" x14ac:dyDescent="0.25">
      <c r="A1841">
        <v>19</v>
      </c>
    </row>
    <row r="1842" spans="1:1" x14ac:dyDescent="0.25">
      <c r="A1842">
        <v>37</v>
      </c>
    </row>
    <row r="1843" spans="1:1" x14ac:dyDescent="0.25">
      <c r="A1843">
        <v>36</v>
      </c>
    </row>
    <row r="1844" spans="1:1" x14ac:dyDescent="0.25">
      <c r="A1844">
        <v>14</v>
      </c>
    </row>
    <row r="1845" spans="1:1" x14ac:dyDescent="0.25">
      <c r="A1845">
        <v>18</v>
      </c>
    </row>
    <row r="1846" spans="1:1" x14ac:dyDescent="0.25">
      <c r="A1846">
        <v>82</v>
      </c>
    </row>
    <row r="1847" spans="1:1" x14ac:dyDescent="0.25">
      <c r="A1847">
        <v>43</v>
      </c>
    </row>
    <row r="1848" spans="1:1" x14ac:dyDescent="0.25">
      <c r="A1848">
        <v>8</v>
      </c>
    </row>
    <row r="1849" spans="1:1" x14ac:dyDescent="0.25">
      <c r="A1849">
        <v>45</v>
      </c>
    </row>
    <row r="1850" spans="1:1" x14ac:dyDescent="0.25">
      <c r="A1850">
        <v>20</v>
      </c>
    </row>
    <row r="1851" spans="1:1" x14ac:dyDescent="0.25">
      <c r="A1851">
        <v>31</v>
      </c>
    </row>
    <row r="1852" spans="1:1" x14ac:dyDescent="0.25">
      <c r="A1852">
        <v>25</v>
      </c>
    </row>
    <row r="1853" spans="1:1" x14ac:dyDescent="0.25">
      <c r="A1853">
        <v>14</v>
      </c>
    </row>
    <row r="1854" spans="1:1" x14ac:dyDescent="0.25">
      <c r="A1854">
        <v>45</v>
      </c>
    </row>
    <row r="1855" spans="1:1" x14ac:dyDescent="0.25">
      <c r="A1855">
        <v>20</v>
      </c>
    </row>
    <row r="1856" spans="1:1" x14ac:dyDescent="0.25">
      <c r="A1856">
        <v>39</v>
      </c>
    </row>
    <row r="1857" spans="1:1" x14ac:dyDescent="0.25">
      <c r="A1857">
        <v>16</v>
      </c>
    </row>
    <row r="1858" spans="1:1" x14ac:dyDescent="0.25">
      <c r="A1858">
        <v>37</v>
      </c>
    </row>
    <row r="1859" spans="1:1" x14ac:dyDescent="0.25">
      <c r="A1859">
        <v>14</v>
      </c>
    </row>
    <row r="1860" spans="1:1" x14ac:dyDescent="0.25">
      <c r="A1860">
        <v>21</v>
      </c>
    </row>
    <row r="1861" spans="1:1" x14ac:dyDescent="0.25">
      <c r="A1861">
        <v>69</v>
      </c>
    </row>
    <row r="1862" spans="1:1" x14ac:dyDescent="0.25">
      <c r="A1862">
        <v>16</v>
      </c>
    </row>
    <row r="1863" spans="1:1" x14ac:dyDescent="0.25">
      <c r="A1863">
        <v>55</v>
      </c>
    </row>
    <row r="1864" spans="1:1" x14ac:dyDescent="0.25">
      <c r="A1864">
        <v>27</v>
      </c>
    </row>
    <row r="1865" spans="1:1" x14ac:dyDescent="0.25">
      <c r="A1865">
        <v>36</v>
      </c>
    </row>
    <row r="1866" spans="1:1" x14ac:dyDescent="0.25">
      <c r="A1866">
        <v>19</v>
      </c>
    </row>
    <row r="1867" spans="1:1" x14ac:dyDescent="0.25">
      <c r="A1867">
        <v>12</v>
      </c>
    </row>
    <row r="1868" spans="1:1" x14ac:dyDescent="0.25">
      <c r="A1868">
        <v>17</v>
      </c>
    </row>
    <row r="1869" spans="1:1" x14ac:dyDescent="0.25">
      <c r="A1869">
        <v>114</v>
      </c>
    </row>
    <row r="1870" spans="1:1" x14ac:dyDescent="0.25">
      <c r="A1870">
        <v>93</v>
      </c>
    </row>
    <row r="1871" spans="1:1" x14ac:dyDescent="0.25">
      <c r="A1871">
        <v>36</v>
      </c>
    </row>
    <row r="1872" spans="1:1" x14ac:dyDescent="0.25">
      <c r="A1872">
        <v>61</v>
      </c>
    </row>
    <row r="1873" spans="1:1" x14ac:dyDescent="0.25">
      <c r="A1873">
        <v>47</v>
      </c>
    </row>
    <row r="1874" spans="1:1" x14ac:dyDescent="0.25">
      <c r="A1874">
        <v>17</v>
      </c>
    </row>
    <row r="1875" spans="1:1" x14ac:dyDescent="0.25">
      <c r="A1875">
        <v>63</v>
      </c>
    </row>
    <row r="1876" spans="1:1" x14ac:dyDescent="0.25">
      <c r="A1876">
        <v>9</v>
      </c>
    </row>
    <row r="1877" spans="1:1" x14ac:dyDescent="0.25">
      <c r="A1877">
        <v>30</v>
      </c>
    </row>
    <row r="1878" spans="1:1" x14ac:dyDescent="0.25">
      <c r="A1878">
        <v>23</v>
      </c>
    </row>
    <row r="1879" spans="1:1" x14ac:dyDescent="0.25">
      <c r="A1879">
        <v>33</v>
      </c>
    </row>
    <row r="1880" spans="1:1" x14ac:dyDescent="0.25">
      <c r="A1880">
        <v>39</v>
      </c>
    </row>
    <row r="1881" spans="1:1" x14ac:dyDescent="0.25">
      <c r="A1881">
        <v>17</v>
      </c>
    </row>
    <row r="1882" spans="1:1" x14ac:dyDescent="0.25">
      <c r="A1882">
        <v>6</v>
      </c>
    </row>
    <row r="1883" spans="1:1" x14ac:dyDescent="0.25">
      <c r="A1883">
        <v>39</v>
      </c>
    </row>
    <row r="1884" spans="1:1" x14ac:dyDescent="0.25">
      <c r="A1884">
        <v>57</v>
      </c>
    </row>
    <row r="1885" spans="1:1" x14ac:dyDescent="0.25">
      <c r="A1885">
        <v>56</v>
      </c>
    </row>
    <row r="1886" spans="1:1" x14ac:dyDescent="0.25">
      <c r="A1886">
        <v>13</v>
      </c>
    </row>
    <row r="1887" spans="1:1" x14ac:dyDescent="0.25">
      <c r="A1887">
        <v>95</v>
      </c>
    </row>
    <row r="1888" spans="1:1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Data</vt:lpstr>
      <vt:lpstr>State by Category</vt:lpstr>
      <vt:lpstr>State by Sub Category</vt:lpstr>
      <vt:lpstr>State by Month</vt:lpstr>
      <vt:lpstr>Bonus Outcome by Goal</vt:lpstr>
      <vt:lpstr>Summary Statistics</vt:lpstr>
      <vt:lpstr>Data for Summary Statistics</vt:lpstr>
      <vt:lpstr>backer_ct</vt:lpstr>
      <vt:lpstr>fbacker2</vt:lpstr>
      <vt:lpstr>Goal</vt:lpstr>
      <vt:lpstr>Kickoffdata</vt:lpstr>
      <vt:lpstr>sbacker2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Cannon</cp:lastModifiedBy>
  <dcterms:created xsi:type="dcterms:W3CDTF">2017-04-20T15:17:24Z</dcterms:created>
  <dcterms:modified xsi:type="dcterms:W3CDTF">2019-06-10T23:09:49Z</dcterms:modified>
</cp:coreProperties>
</file>