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varinfollingsorensen/Library/CloudStorage/OneDrive-UniversitetetiOslo/GEO2330/"/>
    </mc:Choice>
  </mc:AlternateContent>
  <xr:revisionPtr revIDLastSave="0" documentId="13_ncr:1_{19C5A17B-B4FF-144A-A7CE-E13CBD185467}" xr6:coauthVersionLast="47" xr6:coauthVersionMax="47" xr10:uidLastSave="{00000000-0000-0000-0000-000000000000}"/>
  <bookViews>
    <workbookView xWindow="20" yWindow="500" windowWidth="25520" windowHeight="16000" xr2:uid="{00000000-000D-0000-FFFF-FFFF00000000}"/>
  </bookViews>
  <sheets>
    <sheet name="Snow Repor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M18" i="1"/>
  <c r="M19" i="1"/>
  <c r="M17" i="1"/>
  <c r="H10" i="1"/>
  <c r="L17" i="1" s="1"/>
  <c r="L19" i="1" l="1"/>
  <c r="L20" i="1"/>
  <c r="L18" i="1"/>
  <c r="M21" i="1" s="1"/>
  <c r="N21" i="1" s="1"/>
</calcChain>
</file>

<file path=xl/sharedStrings.xml><?xml version="1.0" encoding="utf-8"?>
<sst xmlns="http://schemas.openxmlformats.org/spreadsheetml/2006/main" count="107" uniqueCount="93">
  <si>
    <t>SNOW REPORT RAW DATA</t>
  </si>
  <si>
    <t>Weather:</t>
  </si>
  <si>
    <t>Location:</t>
  </si>
  <si>
    <t>Air temp:</t>
  </si>
  <si>
    <t>Snowpit location</t>
  </si>
  <si>
    <t>0 m:</t>
  </si>
  <si>
    <t>30 m:</t>
  </si>
  <si>
    <t>Aspect:</t>
  </si>
  <si>
    <t>Transect 30 m</t>
  </si>
  <si>
    <t>Distance (m)</t>
  </si>
  <si>
    <t>Depth (cm)</t>
  </si>
  <si>
    <t>Density measurments</t>
  </si>
  <si>
    <t>Sample #</t>
  </si>
  <si>
    <t>Depth at base</t>
  </si>
  <si>
    <t xml:space="preserve"> of sampler (cm)</t>
  </si>
  <si>
    <t>Cummulative depth</t>
  </si>
  <si>
    <t>below surface (cm)</t>
  </si>
  <si>
    <t>Length of vertical</t>
  </si>
  <si>
    <t>Mass incl. Bag</t>
  </si>
  <si>
    <t>Mass excl. Bag</t>
  </si>
  <si>
    <t>Snow density )</t>
  </si>
  <si>
    <t>(kg/m3</t>
  </si>
  <si>
    <t>Water equivalents</t>
  </si>
  <si>
    <t>(m w.e)</t>
  </si>
  <si>
    <t>Remarks</t>
  </si>
  <si>
    <t>Horizontal = H</t>
  </si>
  <si>
    <t>Vertical = V</t>
  </si>
  <si>
    <t>(g)</t>
  </si>
  <si>
    <t>Equipment</t>
  </si>
  <si>
    <t>cm</t>
  </si>
  <si>
    <t>Bag:</t>
  </si>
  <si>
    <t>g</t>
  </si>
  <si>
    <t xml:space="preserve">* Length: </t>
  </si>
  <si>
    <t>* Diameter:</t>
  </si>
  <si>
    <t>Snow temperature</t>
  </si>
  <si>
    <t>Depth from top (cm)</t>
  </si>
  <si>
    <t>Temperature (deg celsius)</t>
  </si>
  <si>
    <t>Snow stratigraphy</t>
  </si>
  <si>
    <t>Stratigraphy</t>
  </si>
  <si>
    <t>Hardness</t>
  </si>
  <si>
    <t>Where in transect:</t>
  </si>
  <si>
    <t>Snow crystals</t>
  </si>
  <si>
    <t>Grain size</t>
  </si>
  <si>
    <t>Shape</t>
  </si>
  <si>
    <t>Date:</t>
  </si>
  <si>
    <t>Students:</t>
  </si>
  <si>
    <t>Sample tube:</t>
  </si>
  <si>
    <t xml:space="preserve"> sample (cm)</t>
  </si>
  <si>
    <t>Layer</t>
  </si>
  <si>
    <t>Sunny, clear sky</t>
  </si>
  <si>
    <t>59.984370, 10.665619</t>
  </si>
  <si>
    <t>2 m</t>
  </si>
  <si>
    <t>5°C</t>
  </si>
  <si>
    <t>F</t>
  </si>
  <si>
    <t>1F</t>
  </si>
  <si>
    <t>loose</t>
  </si>
  <si>
    <t>P</t>
  </si>
  <si>
    <t>melt layer, ice</t>
  </si>
  <si>
    <t>harder/denser</t>
  </si>
  <si>
    <t>4F</t>
  </si>
  <si>
    <t>looser</t>
  </si>
  <si>
    <t>little harder</t>
  </si>
  <si>
    <t>0-17</t>
  </si>
  <si>
    <t>17-24</t>
  </si>
  <si>
    <t>24 - 39</t>
  </si>
  <si>
    <t>39-46</t>
  </si>
  <si>
    <t>51 - 57</t>
  </si>
  <si>
    <t>63-90</t>
  </si>
  <si>
    <t>57 - 63</t>
  </si>
  <si>
    <t>46- 51</t>
  </si>
  <si>
    <t>0-27 cm</t>
  </si>
  <si>
    <t>3 mm</t>
  </si>
  <si>
    <t>27-33 cm</t>
  </si>
  <si>
    <t>4 mm</t>
  </si>
  <si>
    <t>33-39 cm</t>
  </si>
  <si>
    <t>2mm</t>
  </si>
  <si>
    <t>39-44 cm</t>
  </si>
  <si>
    <t>2 mm</t>
  </si>
  <si>
    <t>Looser snow</t>
  </si>
  <si>
    <t>44-51 cm</t>
  </si>
  <si>
    <t>Harder/denser</t>
  </si>
  <si>
    <t>51-66 cm</t>
  </si>
  <si>
    <t>Loose snow</t>
  </si>
  <si>
    <t>66-73 cm</t>
  </si>
  <si>
    <t>Big crystals, melt layer</t>
  </si>
  <si>
    <t>73-90 cm</t>
  </si>
  <si>
    <t>1 mm</t>
  </si>
  <si>
    <t>Fine grains, loose snow</t>
  </si>
  <si>
    <t>0-19</t>
  </si>
  <si>
    <t>19-38</t>
  </si>
  <si>
    <t>38-57</t>
  </si>
  <si>
    <t>57-76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</si>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</sst>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17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4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tabSelected="1" topLeftCell="D1" workbookViewId="0">
      <selection activeCell="M21" sqref="M21"/>
    </sheetView>
  </sheetViews>
  <sheetFormatPr baseColWidth="10" defaultColWidth="10.6640625" defaultRowHeight="16" x14ac:dyDescent="0.2"/>
  <cols>
    <col min="1" max="1" width="15.83203125" customWidth="1"/>
    <col min="2" max="2" width="12.33203125" customWidth="1"/>
    <col min="3" max="3" width="11.83203125" customWidth="1"/>
    <col min="4" max="4" width="13.1640625" customWidth="1"/>
    <col min="5" max="5" width="18.5" customWidth="1"/>
    <col min="6" max="6" width="10.6640625" customWidth="1"/>
    <col min="7" max="7" width="18.5" customWidth="1"/>
    <col min="8" max="8" width="17.1640625" customWidth="1"/>
    <col min="9" max="9" width="15.83203125" customWidth="1"/>
    <col min="10" max="10" width="20" customWidth="1"/>
    <col min="11" max="11" width="19" customWidth="1"/>
    <col min="12" max="12" width="15.83203125" customWidth="1"/>
    <col min="13" max="13" width="16.6640625" customWidth="1"/>
    <col min="14" max="14" width="38.1640625" customWidth="1"/>
  </cols>
  <sheetData>
    <row r="1" spans="1:14" ht="24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">
      <c r="A2" s="3" t="s">
        <v>44</v>
      </c>
      <c r="B2" s="10">
        <v>44984</v>
      </c>
    </row>
    <row r="3" spans="1:14" x14ac:dyDescent="0.2">
      <c r="A3" s="3" t="s">
        <v>2</v>
      </c>
      <c r="B3" t="s">
        <v>50</v>
      </c>
    </row>
    <row r="4" spans="1:14" x14ac:dyDescent="0.2">
      <c r="A4" s="3" t="s">
        <v>1</v>
      </c>
      <c r="B4" t="s">
        <v>49</v>
      </c>
    </row>
    <row r="5" spans="1:14" x14ac:dyDescent="0.2">
      <c r="A5" s="3" t="s">
        <v>3</v>
      </c>
      <c r="B5" s="7" t="s">
        <v>52</v>
      </c>
    </row>
    <row r="6" spans="1:14" x14ac:dyDescent="0.2">
      <c r="A6" s="3" t="s">
        <v>45</v>
      </c>
    </row>
    <row r="8" spans="1:14" ht="19" x14ac:dyDescent="0.25">
      <c r="A8" s="18" t="s">
        <v>4</v>
      </c>
      <c r="B8" s="18"/>
      <c r="C8" s="18"/>
      <c r="E8" s="18" t="s">
        <v>28</v>
      </c>
      <c r="F8" s="18"/>
    </row>
    <row r="9" spans="1:14" x14ac:dyDescent="0.2">
      <c r="A9" s="4" t="s">
        <v>5</v>
      </c>
      <c r="B9" t="s">
        <v>50</v>
      </c>
      <c r="E9" s="4" t="s">
        <v>46</v>
      </c>
    </row>
    <row r="10" spans="1:14" x14ac:dyDescent="0.2">
      <c r="A10" s="4" t="s">
        <v>6</v>
      </c>
      <c r="E10" s="6" t="s">
        <v>32</v>
      </c>
      <c r="F10">
        <v>19</v>
      </c>
      <c r="G10" t="s">
        <v>29</v>
      </c>
      <c r="H10">
        <f>F10*(F11/2)*(F11/2)*PI()</f>
        <v>484.83414024687886</v>
      </c>
    </row>
    <row r="11" spans="1:14" x14ac:dyDescent="0.2">
      <c r="A11" s="4" t="s">
        <v>7</v>
      </c>
      <c r="B11" t="s">
        <v>92</v>
      </c>
      <c r="E11" s="6" t="s">
        <v>33</v>
      </c>
      <c r="F11" s="11">
        <v>5.7</v>
      </c>
      <c r="G11" t="s">
        <v>29</v>
      </c>
    </row>
    <row r="12" spans="1:14" x14ac:dyDescent="0.2">
      <c r="A12" s="4" t="s">
        <v>40</v>
      </c>
      <c r="B12" t="s">
        <v>51</v>
      </c>
      <c r="E12" s="4" t="s">
        <v>30</v>
      </c>
      <c r="F12">
        <v>0.1</v>
      </c>
      <c r="G12" t="s">
        <v>31</v>
      </c>
    </row>
    <row r="13" spans="1:14" x14ac:dyDescent="0.2">
      <c r="E13" s="4"/>
    </row>
    <row r="14" spans="1:14" ht="19" x14ac:dyDescent="0.25">
      <c r="A14" s="17" t="s">
        <v>8</v>
      </c>
      <c r="B14" s="17"/>
      <c r="D14" s="17" t="s">
        <v>11</v>
      </c>
      <c r="E14" s="17"/>
      <c r="F14" s="17"/>
      <c r="G14" s="17"/>
      <c r="H14" s="17"/>
      <c r="I14" s="17"/>
      <c r="J14" s="17"/>
      <c r="K14" s="17"/>
      <c r="L14" s="17"/>
      <c r="M14" s="17"/>
    </row>
    <row r="15" spans="1:14" x14ac:dyDescent="0.2">
      <c r="A15" s="4" t="s">
        <v>9</v>
      </c>
      <c r="B15" s="4" t="s">
        <v>10</v>
      </c>
      <c r="E15" s="4" t="s">
        <v>25</v>
      </c>
      <c r="F15" s="4" t="s">
        <v>12</v>
      </c>
      <c r="G15" s="4" t="s">
        <v>13</v>
      </c>
      <c r="H15" s="5" t="s">
        <v>15</v>
      </c>
      <c r="I15" s="4" t="s">
        <v>17</v>
      </c>
      <c r="J15" s="4" t="s">
        <v>18</v>
      </c>
      <c r="K15" s="4" t="s">
        <v>19</v>
      </c>
      <c r="L15" s="4" t="s">
        <v>20</v>
      </c>
      <c r="M15" s="4" t="s">
        <v>22</v>
      </c>
      <c r="N15" s="4" t="s">
        <v>24</v>
      </c>
    </row>
    <row r="16" spans="1:14" x14ac:dyDescent="0.2">
      <c r="A16" s="1">
        <v>0</v>
      </c>
      <c r="B16">
        <v>94</v>
      </c>
      <c r="E16" s="4" t="s">
        <v>26</v>
      </c>
      <c r="F16" s="4"/>
      <c r="G16" s="4" t="s">
        <v>14</v>
      </c>
      <c r="H16" s="5" t="s">
        <v>16</v>
      </c>
      <c r="I16" s="4" t="s">
        <v>47</v>
      </c>
      <c r="J16" s="4" t="s">
        <v>27</v>
      </c>
      <c r="K16" s="4" t="s">
        <v>27</v>
      </c>
      <c r="L16" s="4" t="s">
        <v>21</v>
      </c>
      <c r="M16" s="4" t="s">
        <v>23</v>
      </c>
      <c r="N16" s="4"/>
    </row>
    <row r="17" spans="1:14" x14ac:dyDescent="0.2">
      <c r="A17" s="1">
        <v>1</v>
      </c>
      <c r="B17">
        <v>96</v>
      </c>
      <c r="F17">
        <v>1</v>
      </c>
      <c r="G17">
        <v>19</v>
      </c>
      <c r="H17" t="s">
        <v>88</v>
      </c>
      <c r="I17">
        <v>19</v>
      </c>
      <c r="J17">
        <v>70</v>
      </c>
      <c r="K17">
        <v>70</v>
      </c>
      <c r="L17" s="12">
        <f>1000*J17/H10</f>
        <v>144.37927156770729</v>
      </c>
      <c r="M17" s="13">
        <f>L17*I17/(1000*100)</f>
        <v>2.7432061597864387E-2</v>
      </c>
    </row>
    <row r="18" spans="1:14" x14ac:dyDescent="0.2">
      <c r="A18" s="1">
        <v>2</v>
      </c>
      <c r="B18">
        <v>84</v>
      </c>
      <c r="E18" s="2"/>
      <c r="F18">
        <v>2</v>
      </c>
      <c r="G18">
        <v>38</v>
      </c>
      <c r="H18" t="s">
        <v>89</v>
      </c>
      <c r="I18">
        <v>19</v>
      </c>
      <c r="J18">
        <v>145</v>
      </c>
      <c r="K18">
        <v>145</v>
      </c>
      <c r="L18" s="12">
        <f>1000*J18/H10</f>
        <v>299.07134824739364</v>
      </c>
      <c r="M18" s="13">
        <f t="shared" ref="M18:M20" si="0">L18*I18/(1000*100)</f>
        <v>5.6823556167004789E-2</v>
      </c>
    </row>
    <row r="19" spans="1:14" x14ac:dyDescent="0.2">
      <c r="A19" s="1">
        <v>3</v>
      </c>
      <c r="B19">
        <v>108</v>
      </c>
      <c r="E19" s="2"/>
      <c r="F19">
        <v>3</v>
      </c>
      <c r="G19">
        <v>57</v>
      </c>
      <c r="H19" t="s">
        <v>90</v>
      </c>
      <c r="I19">
        <v>19</v>
      </c>
      <c r="J19">
        <v>190</v>
      </c>
      <c r="K19">
        <v>190</v>
      </c>
      <c r="L19" s="12">
        <f>1000*J19/H10</f>
        <v>391.88659425520547</v>
      </c>
      <c r="M19" s="13">
        <f t="shared" si="0"/>
        <v>7.4458452908489028E-2</v>
      </c>
    </row>
    <row r="20" spans="1:14" x14ac:dyDescent="0.2">
      <c r="A20" s="1">
        <v>4</v>
      </c>
      <c r="B20">
        <v>100</v>
      </c>
      <c r="E20" s="2"/>
      <c r="F20">
        <v>4</v>
      </c>
      <c r="G20">
        <v>76</v>
      </c>
      <c r="H20" t="s">
        <v>91</v>
      </c>
      <c r="I20">
        <v>19</v>
      </c>
      <c r="J20">
        <v>195</v>
      </c>
      <c r="K20">
        <v>195</v>
      </c>
      <c r="L20" s="12">
        <f>1000*J20/H10</f>
        <v>402.19939936718458</v>
      </c>
      <c r="M20" s="13">
        <f>L20*I20/(1000*100)</f>
        <v>7.6417885879765071E-2</v>
      </c>
    </row>
    <row r="21" spans="1:14" x14ac:dyDescent="0.2">
      <c r="A21" s="1">
        <v>5</v>
      </c>
      <c r="B21">
        <v>107</v>
      </c>
      <c r="E21" s="2"/>
      <c r="M21" s="13">
        <f>SUM(M17:M20)</f>
        <v>0.23513195655312324</v>
      </c>
      <c r="N21">
        <f>M21*5</f>
        <v>1.1756597827656163</v>
      </c>
    </row>
    <row r="22" spans="1:14" x14ac:dyDescent="0.2">
      <c r="A22" s="1">
        <v>6</v>
      </c>
      <c r="B22">
        <v>76</v>
      </c>
      <c r="E22" s="2"/>
    </row>
    <row r="23" spans="1:14" x14ac:dyDescent="0.2">
      <c r="A23" s="1">
        <v>7</v>
      </c>
      <c r="B23">
        <v>128</v>
      </c>
      <c r="E23" s="2"/>
    </row>
    <row r="24" spans="1:14" x14ac:dyDescent="0.2">
      <c r="A24" s="1">
        <v>8</v>
      </c>
      <c r="B24">
        <v>118</v>
      </c>
      <c r="E24" s="2"/>
    </row>
    <row r="25" spans="1:14" x14ac:dyDescent="0.2">
      <c r="A25" s="1">
        <v>9</v>
      </c>
      <c r="B25">
        <v>88</v>
      </c>
      <c r="E25" s="2"/>
    </row>
    <row r="26" spans="1:14" x14ac:dyDescent="0.2">
      <c r="A26" s="1">
        <v>10</v>
      </c>
      <c r="B26">
        <v>88</v>
      </c>
      <c r="E26" s="2"/>
    </row>
    <row r="27" spans="1:14" x14ac:dyDescent="0.2">
      <c r="A27" s="1">
        <v>11</v>
      </c>
      <c r="B27">
        <v>110</v>
      </c>
    </row>
    <row r="28" spans="1:14" x14ac:dyDescent="0.2">
      <c r="A28" s="1">
        <v>12</v>
      </c>
      <c r="B28">
        <v>94</v>
      </c>
    </row>
    <row r="29" spans="1:14" x14ac:dyDescent="0.2">
      <c r="A29" s="1">
        <v>13</v>
      </c>
      <c r="B29">
        <v>97</v>
      </c>
    </row>
    <row r="30" spans="1:14" x14ac:dyDescent="0.2">
      <c r="A30" s="1">
        <v>14</v>
      </c>
      <c r="B30">
        <v>87</v>
      </c>
    </row>
    <row r="31" spans="1:14" x14ac:dyDescent="0.2">
      <c r="A31" s="1">
        <v>15</v>
      </c>
      <c r="B31">
        <v>92</v>
      </c>
    </row>
    <row r="32" spans="1:14" x14ac:dyDescent="0.2">
      <c r="A32" s="1">
        <v>16</v>
      </c>
      <c r="B32">
        <v>84</v>
      </c>
    </row>
    <row r="33" spans="1:7" x14ac:dyDescent="0.2">
      <c r="A33" s="1">
        <v>17</v>
      </c>
      <c r="B33">
        <v>96</v>
      </c>
    </row>
    <row r="34" spans="1:7" x14ac:dyDescent="0.2">
      <c r="A34" s="1">
        <v>18</v>
      </c>
      <c r="B34">
        <v>85</v>
      </c>
    </row>
    <row r="35" spans="1:7" ht="19" x14ac:dyDescent="0.25">
      <c r="A35" s="1">
        <v>19</v>
      </c>
      <c r="B35">
        <v>90</v>
      </c>
      <c r="E35" s="17" t="s">
        <v>34</v>
      </c>
      <c r="F35" s="17"/>
      <c r="G35" s="17"/>
    </row>
    <row r="36" spans="1:7" x14ac:dyDescent="0.2">
      <c r="A36" s="1">
        <v>20</v>
      </c>
      <c r="B36">
        <v>94</v>
      </c>
      <c r="E36" s="4" t="s">
        <v>35</v>
      </c>
      <c r="F36" s="16" t="s">
        <v>36</v>
      </c>
      <c r="G36" s="16"/>
    </row>
    <row r="37" spans="1:7" x14ac:dyDescent="0.2">
      <c r="A37" s="1">
        <v>21</v>
      </c>
      <c r="B37">
        <v>85</v>
      </c>
      <c r="E37" s="1">
        <v>1</v>
      </c>
      <c r="F37" s="2">
        <v>-3.2</v>
      </c>
    </row>
    <row r="38" spans="1:7" x14ac:dyDescent="0.2">
      <c r="A38" s="1">
        <v>22</v>
      </c>
      <c r="B38">
        <v>85</v>
      </c>
      <c r="E38" s="1">
        <v>4</v>
      </c>
      <c r="F38" s="2">
        <v>-3.3</v>
      </c>
    </row>
    <row r="39" spans="1:7" x14ac:dyDescent="0.2">
      <c r="A39" s="1">
        <v>23</v>
      </c>
      <c r="B39">
        <v>84</v>
      </c>
      <c r="E39" s="1">
        <v>10</v>
      </c>
      <c r="F39" s="2">
        <v>-2.8</v>
      </c>
    </row>
    <row r="40" spans="1:7" x14ac:dyDescent="0.2">
      <c r="A40" s="1">
        <v>24</v>
      </c>
      <c r="B40">
        <v>78</v>
      </c>
      <c r="E40" s="1">
        <v>20</v>
      </c>
      <c r="F40" s="2">
        <v>-2.2000000000000002</v>
      </c>
    </row>
    <row r="41" spans="1:7" x14ac:dyDescent="0.2">
      <c r="A41" s="1">
        <v>25</v>
      </c>
      <c r="B41">
        <v>78</v>
      </c>
      <c r="E41" s="1">
        <v>30</v>
      </c>
      <c r="F41" s="2">
        <v>-1.8</v>
      </c>
    </row>
    <row r="42" spans="1:7" x14ac:dyDescent="0.2">
      <c r="A42" s="1">
        <v>26</v>
      </c>
      <c r="B42">
        <v>80</v>
      </c>
      <c r="E42" s="1">
        <v>40</v>
      </c>
      <c r="F42" s="2">
        <v>-1.4</v>
      </c>
    </row>
    <row r="43" spans="1:7" x14ac:dyDescent="0.2">
      <c r="A43" s="1">
        <v>27</v>
      </c>
      <c r="B43">
        <v>93</v>
      </c>
      <c r="E43" s="1">
        <v>50</v>
      </c>
      <c r="F43" s="2">
        <v>-1.1000000000000001</v>
      </c>
    </row>
    <row r="44" spans="1:7" x14ac:dyDescent="0.2">
      <c r="A44" s="1">
        <v>28</v>
      </c>
      <c r="B44">
        <v>105</v>
      </c>
      <c r="E44" s="1">
        <v>60</v>
      </c>
      <c r="F44" s="2">
        <v>-0.7</v>
      </c>
    </row>
    <row r="45" spans="1:7" x14ac:dyDescent="0.2">
      <c r="A45" s="1">
        <v>29</v>
      </c>
      <c r="B45">
        <v>91</v>
      </c>
      <c r="E45" s="1">
        <v>70</v>
      </c>
      <c r="F45" s="2">
        <v>-0.4</v>
      </c>
    </row>
    <row r="46" spans="1:7" x14ac:dyDescent="0.2">
      <c r="A46" s="1">
        <v>30</v>
      </c>
      <c r="B46">
        <v>96</v>
      </c>
      <c r="E46" s="1">
        <v>80</v>
      </c>
      <c r="F46" s="2">
        <v>-0.1</v>
      </c>
    </row>
    <row r="47" spans="1:7" x14ac:dyDescent="0.2">
      <c r="E47" s="1">
        <v>88</v>
      </c>
      <c r="F47" s="2">
        <v>0.4</v>
      </c>
    </row>
    <row r="48" spans="1:7" x14ac:dyDescent="0.2">
      <c r="E48" s="1"/>
      <c r="F48" s="2"/>
    </row>
    <row r="49" spans="5:10" x14ac:dyDescent="0.2">
      <c r="E49" s="1"/>
      <c r="F49" s="2"/>
    </row>
    <row r="50" spans="5:10" x14ac:dyDescent="0.2">
      <c r="E50" s="1"/>
      <c r="F50" s="2"/>
    </row>
    <row r="56" spans="5:10" ht="19" x14ac:dyDescent="0.25">
      <c r="G56" s="17" t="s">
        <v>37</v>
      </c>
      <c r="H56" s="17"/>
      <c r="I56" s="17"/>
      <c r="J56" s="17"/>
    </row>
    <row r="57" spans="5:10" x14ac:dyDescent="0.2">
      <c r="G57" s="4" t="s">
        <v>35</v>
      </c>
      <c r="H57" s="16" t="s">
        <v>39</v>
      </c>
      <c r="I57" s="16"/>
      <c r="J57" s="4" t="s">
        <v>38</v>
      </c>
    </row>
    <row r="58" spans="5:10" x14ac:dyDescent="0.2">
      <c r="G58" s="8" t="s">
        <v>62</v>
      </c>
      <c r="H58" t="s">
        <v>53</v>
      </c>
      <c r="J58" t="s">
        <v>55</v>
      </c>
    </row>
    <row r="59" spans="5:10" x14ac:dyDescent="0.2">
      <c r="G59" t="s">
        <v>63</v>
      </c>
      <c r="H59" t="s">
        <v>56</v>
      </c>
      <c r="J59" t="s">
        <v>57</v>
      </c>
    </row>
    <row r="60" spans="5:10" x14ac:dyDescent="0.2">
      <c r="G60" s="9" t="s">
        <v>64</v>
      </c>
      <c r="H60" t="s">
        <v>53</v>
      </c>
      <c r="J60" t="s">
        <v>55</v>
      </c>
    </row>
    <row r="61" spans="5:10" x14ac:dyDescent="0.2">
      <c r="G61" s="1" t="s">
        <v>65</v>
      </c>
      <c r="H61" t="s">
        <v>54</v>
      </c>
      <c r="J61" t="s">
        <v>58</v>
      </c>
    </row>
    <row r="62" spans="5:10" x14ac:dyDescent="0.2">
      <c r="G62" s="1" t="s">
        <v>69</v>
      </c>
      <c r="H62" t="s">
        <v>59</v>
      </c>
      <c r="J62" t="s">
        <v>60</v>
      </c>
    </row>
    <row r="63" spans="5:10" x14ac:dyDescent="0.2">
      <c r="G63" t="s">
        <v>66</v>
      </c>
      <c r="H63" t="s">
        <v>53</v>
      </c>
      <c r="J63" t="s">
        <v>55</v>
      </c>
    </row>
    <row r="64" spans="5:10" x14ac:dyDescent="0.2">
      <c r="G64" t="s">
        <v>68</v>
      </c>
      <c r="H64" t="s">
        <v>54</v>
      </c>
      <c r="J64" t="s">
        <v>61</v>
      </c>
    </row>
    <row r="65" spans="7:10" x14ac:dyDescent="0.2">
      <c r="G65" t="s">
        <v>67</v>
      </c>
      <c r="H65" t="s">
        <v>53</v>
      </c>
      <c r="J65" t="s">
        <v>55</v>
      </c>
    </row>
    <row r="67" spans="7:10" x14ac:dyDescent="0.2">
      <c r="G67" s="4"/>
      <c r="I67" s="14"/>
      <c r="J67" s="14"/>
    </row>
    <row r="68" spans="7:10" x14ac:dyDescent="0.2">
      <c r="G68" s="4"/>
      <c r="I68" s="14"/>
      <c r="J68" s="14"/>
    </row>
    <row r="69" spans="7:10" ht="19" x14ac:dyDescent="0.25">
      <c r="G69" s="17" t="s">
        <v>41</v>
      </c>
      <c r="H69" s="17"/>
      <c r="I69" s="17"/>
      <c r="J69" s="17"/>
    </row>
    <row r="70" spans="7:10" x14ac:dyDescent="0.2">
      <c r="G70" s="4" t="s">
        <v>48</v>
      </c>
      <c r="H70" s="4" t="s">
        <v>42</v>
      </c>
      <c r="I70" s="4" t="s">
        <v>43</v>
      </c>
    </row>
    <row r="71" spans="7:10" x14ac:dyDescent="0.2">
      <c r="G71" s="4" t="s">
        <v>70</v>
      </c>
      <c r="H71" t="s">
        <v>71</v>
      </c>
    </row>
    <row r="72" spans="7:10" x14ac:dyDescent="0.2">
      <c r="G72" s="4" t="s">
        <v>72</v>
      </c>
      <c r="H72" t="s">
        <v>73</v>
      </c>
    </row>
    <row r="73" spans="7:10" x14ac:dyDescent="0.2">
      <c r="G73" s="4" t="s">
        <v>74</v>
      </c>
      <c r="H73" t="s">
        <v>75</v>
      </c>
    </row>
    <row r="74" spans="7:10" x14ac:dyDescent="0.2">
      <c r="G74" s="4" t="s">
        <v>76</v>
      </c>
      <c r="H74" t="s">
        <v>77</v>
      </c>
      <c r="I74" t="s">
        <v>78</v>
      </c>
    </row>
    <row r="75" spans="7:10" x14ac:dyDescent="0.2">
      <c r="G75" s="4" t="s">
        <v>79</v>
      </c>
      <c r="H75" t="s">
        <v>73</v>
      </c>
      <c r="I75" t="s">
        <v>80</v>
      </c>
    </row>
    <row r="76" spans="7:10" x14ac:dyDescent="0.2">
      <c r="G76" s="4" t="s">
        <v>81</v>
      </c>
      <c r="H76" t="s">
        <v>77</v>
      </c>
      <c r="I76" t="s">
        <v>82</v>
      </c>
    </row>
    <row r="77" spans="7:10" x14ac:dyDescent="0.2">
      <c r="G77" s="4" t="s">
        <v>83</v>
      </c>
      <c r="H77" t="s">
        <v>73</v>
      </c>
      <c r="I77" t="s">
        <v>84</v>
      </c>
    </row>
    <row r="78" spans="7:10" x14ac:dyDescent="0.2">
      <c r="G78" s="4" t="s">
        <v>85</v>
      </c>
      <c r="H78" t="s">
        <v>86</v>
      </c>
      <c r="I78" t="s">
        <v>87</v>
      </c>
    </row>
  </sheetData>
  <mergeCells count="12">
    <mergeCell ref="G69:J69"/>
    <mergeCell ref="I67:J67"/>
    <mergeCell ref="E8:F8"/>
    <mergeCell ref="A8:C8"/>
    <mergeCell ref="A14:B14"/>
    <mergeCell ref="D14:M14"/>
    <mergeCell ref="I68:J68"/>
    <mergeCell ref="A1:N1"/>
    <mergeCell ref="F36:G36"/>
    <mergeCell ref="E35:G35"/>
    <mergeCell ref="H57:I57"/>
    <mergeCell ref="G56:J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Snow Report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Lund</dc:creator>
  <cp:lastModifiedBy>Microsoft Office User</cp:lastModifiedBy>
  <dcterms:created xsi:type="dcterms:W3CDTF">2022-02-28T13:58:48Z</dcterms:created>
  <dcterms:modified xsi:type="dcterms:W3CDTF">2023-03-08T14:08:27Z</dcterms:modified>
</cp:coreProperties>
</file>