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ocuments/STUDIUM/Semester 2/SE2/"/>
    </mc:Choice>
  </mc:AlternateContent>
  <xr:revisionPtr revIDLastSave="0" documentId="8_{06828497-8B7C-1940-BC9A-5453B6300EB4}" xr6:coauthVersionLast="36" xr6:coauthVersionMax="36" xr10:uidLastSave="{00000000-0000-0000-0000-000000000000}"/>
  <bookViews>
    <workbookView xWindow="0" yWindow="0" windowWidth="28800" windowHeight="1588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81029" iterateDelta="1E-4"/>
  <fileRecoveryPr repairLoad="1"/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P80" i="1"/>
  <c r="R80" i="1" s="1"/>
  <c r="P79" i="1"/>
  <c r="R79" i="1" s="1"/>
  <c r="P78" i="1"/>
  <c r="R78" i="1" s="1"/>
  <c r="P77" i="1"/>
  <c r="R77" i="1" s="1"/>
  <c r="P76" i="1"/>
  <c r="R76" i="1" s="1"/>
  <c r="P75" i="1"/>
  <c r="R75" i="1" s="1"/>
  <c r="P74" i="1"/>
  <c r="R74" i="1" s="1"/>
  <c r="P73" i="1"/>
  <c r="R73" i="1" s="1"/>
  <c r="P72" i="1"/>
  <c r="R72" i="1" s="1"/>
  <c r="P71" i="1"/>
  <c r="R71" i="1" s="1"/>
  <c r="P70" i="1"/>
  <c r="R70" i="1" s="1"/>
  <c r="P69" i="1"/>
  <c r="R69" i="1" s="1"/>
  <c r="P68" i="1"/>
  <c r="R68" i="1" s="1"/>
  <c r="P67" i="1"/>
  <c r="R67" i="1" s="1"/>
  <c r="P66" i="1"/>
  <c r="R66" i="1" s="1"/>
  <c r="P65" i="1"/>
  <c r="R65" i="1" s="1"/>
  <c r="P64" i="1"/>
  <c r="R64" i="1" s="1"/>
  <c r="P63" i="1"/>
  <c r="R63" i="1" s="1"/>
  <c r="P62" i="1"/>
  <c r="R62" i="1" s="1"/>
  <c r="P61" i="1"/>
  <c r="R61" i="1" s="1"/>
  <c r="P60" i="1"/>
  <c r="R60" i="1" s="1"/>
  <c r="P59" i="1"/>
  <c r="R59" i="1" s="1"/>
  <c r="P58" i="1"/>
  <c r="R58" i="1" s="1"/>
  <c r="P57" i="1"/>
  <c r="R57" i="1" s="1"/>
  <c r="P56" i="1"/>
  <c r="R56" i="1" s="1"/>
  <c r="P55" i="1"/>
  <c r="R55" i="1" s="1"/>
  <c r="P54" i="1"/>
  <c r="R54" i="1" s="1"/>
  <c r="P53" i="1"/>
  <c r="R53" i="1" s="1"/>
  <c r="P52" i="1"/>
  <c r="R52" i="1" s="1"/>
  <c r="P51" i="1"/>
  <c r="R51" i="1" s="1"/>
  <c r="P50" i="1"/>
  <c r="R50" i="1" s="1"/>
  <c r="P49" i="1"/>
  <c r="R49" i="1" s="1"/>
  <c r="P48" i="1"/>
  <c r="R48" i="1" s="1"/>
  <c r="P47" i="1"/>
  <c r="R47" i="1" s="1"/>
  <c r="P46" i="1"/>
  <c r="R46" i="1" s="1"/>
  <c r="P45" i="1"/>
  <c r="R45" i="1" s="1"/>
  <c r="P44" i="1"/>
  <c r="R44" i="1" s="1"/>
  <c r="P43" i="1"/>
  <c r="R43" i="1" s="1"/>
  <c r="P42" i="1"/>
  <c r="R42" i="1" s="1"/>
  <c r="P41" i="1"/>
  <c r="R41" i="1" s="1"/>
  <c r="P40" i="1"/>
  <c r="R40" i="1" s="1"/>
  <c r="P39" i="1"/>
  <c r="R39" i="1" s="1"/>
  <c r="P38" i="1"/>
  <c r="R38" i="1" s="1"/>
  <c r="P37" i="1"/>
  <c r="R37" i="1" s="1"/>
  <c r="P36" i="1"/>
  <c r="R36" i="1" s="1"/>
  <c r="P35" i="1"/>
  <c r="R35" i="1" s="1"/>
  <c r="P34" i="1"/>
  <c r="R34" i="1" s="1"/>
  <c r="P33" i="1"/>
  <c r="R33" i="1" s="1"/>
  <c r="P32" i="1"/>
  <c r="R32" i="1" s="1"/>
  <c r="P31" i="1"/>
  <c r="R31" i="1" s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P5" i="1"/>
  <c r="R5" i="1" s="1"/>
  <c r="P4" i="1"/>
  <c r="R4" i="1" s="1"/>
  <c r="P3" i="1"/>
  <c r="R3" i="1" s="1"/>
  <c r="P2" i="1"/>
  <c r="R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0 - no interfaces/inheritance/packages available
</t>
        </r>
        <r>
          <rPr>
            <sz val="9"/>
            <color rgb="FF000000"/>
            <rFont val="Tahoma"/>
            <family val="2"/>
          </rPr>
          <t xml:space="preserve">1 - interfaces used from Java API or inherited from Java classes
</t>
        </r>
        <r>
          <rPr>
            <sz val="9"/>
            <color rgb="FF000000"/>
            <rFont val="Tahoma"/>
            <family val="2"/>
          </rPr>
          <t xml:space="preserve">2 - Own interface or abstract class defined
</t>
        </r>
        <r>
          <rPr>
            <sz val="9"/>
            <color rgb="FF000000"/>
            <rFont val="Tahoma"/>
            <family val="2"/>
          </rPr>
          <t>3 - Extensible architecture with interfaces and factories</t>
        </r>
      </text>
    </comment>
    <comment ref="G1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0 – no encapsulation of members (public members)
</t>
        </r>
        <r>
          <rPr>
            <sz val="9"/>
            <color rgb="FF000000"/>
            <rFont val="Tahoma"/>
            <family val="2"/>
          </rPr>
          <t xml:space="preserve">1 - few  static methods used
</t>
        </r>
        <r>
          <rPr>
            <sz val="9"/>
            <color rgb="FF000000"/>
            <rFont val="Tahoma"/>
            <family val="2"/>
          </rPr>
          <t xml:space="preserve">2 – no getters return writeable references to members
</t>
        </r>
        <r>
          <rPr>
            <sz val="9"/>
            <color rgb="FF000000"/>
            <rFont val="Tahoma"/>
            <family val="2"/>
          </rPr>
          <t>3 – loose coupling (interfaces on left side of =)</t>
        </r>
      </text>
    </comment>
    <comment ref="H1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0 - no documentation (pdf) available
</t>
        </r>
        <r>
          <rPr>
            <sz val="9"/>
            <color rgb="FF000000"/>
            <rFont val="Tahoma"/>
            <family val="2"/>
          </rPr>
          <t xml:space="preserve">1 - incomplete documentation
</t>
        </r>
        <r>
          <rPr>
            <sz val="9"/>
            <color rgb="FF000000"/>
            <rFont val="Tahoma"/>
            <family val="2"/>
          </rPr>
          <t xml:space="preserve">2 - 
</t>
        </r>
        <r>
          <rPr>
            <sz val="9"/>
            <color rgb="FF000000"/>
            <rFont val="Tahoma"/>
            <family val="2"/>
          </rPr>
          <t>3 - Complete documentation (according to docu-requirements)</t>
        </r>
      </text>
    </comment>
    <comment ref="I1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0 - no tests present
</t>
        </r>
        <r>
          <rPr>
            <sz val="9"/>
            <color rgb="FF000000"/>
            <rFont val="Tahoma"/>
            <family val="2"/>
          </rPr>
          <t xml:space="preserve">1 - simple few tests present
</t>
        </r>
        <r>
          <rPr>
            <sz val="9"/>
            <color rgb="FF000000"/>
            <rFont val="Tahoma"/>
            <family val="2"/>
          </rPr>
          <t xml:space="preserve">2 - several classes with unit tests
</t>
        </r>
        <r>
          <rPr>
            <sz val="9"/>
            <color rgb="FF000000"/>
            <rFont val="Tahoma"/>
            <family val="2"/>
          </rPr>
          <t>3 - several classes including negative tests with unit tests</t>
        </r>
      </text>
    </comment>
    <comment ref="J1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0 - no GUI
</t>
        </r>
        <r>
          <rPr>
            <sz val="9"/>
            <color rgb="FF000000"/>
            <rFont val="Tahoma"/>
            <family val="2"/>
          </rPr>
          <t xml:space="preserve">1 - simple GUI available
</t>
        </r>
        <r>
          <rPr>
            <sz val="9"/>
            <color rgb="FF000000"/>
            <rFont val="Tahoma"/>
            <family val="2"/>
          </rPr>
          <t xml:space="preserve">2 - Event handling available
</t>
        </r>
        <r>
          <rPr>
            <sz val="9"/>
            <color rgb="FF000000"/>
            <rFont val="Tahoma"/>
            <family val="2"/>
          </rPr>
          <t>3 - more complex GUI available (e.g. nested layout, multiple screens, menu etc)</t>
        </r>
      </text>
    </comment>
    <comment ref="K1" authorId="0" shapeId="0" xr:uid="{00000000-0006-0000-0000-000006000000}">
      <text>
        <r>
          <rPr>
            <sz val="9"/>
            <color rgb="FF000000"/>
            <rFont val="Tahoma"/>
            <family val="2"/>
          </rPr>
          <t xml:space="preserve">0 - no logging available
</t>
        </r>
        <r>
          <rPr>
            <sz val="9"/>
            <color rgb="FF000000"/>
            <rFont val="Tahoma"/>
            <family val="2"/>
          </rPr>
          <t xml:space="preserve">1 - logging with logging framework in most classes
</t>
        </r>
        <r>
          <rPr>
            <sz val="9"/>
            <color rgb="FF000000"/>
            <rFont val="Tahoma"/>
            <family val="2"/>
          </rPr>
          <t xml:space="preserve">2- Meaningful use of log levels, 
</t>
        </r>
        <r>
          <rPr>
            <sz val="9"/>
            <color rgb="FF000000"/>
            <rFont val="Tahoma"/>
            <family val="2"/>
          </rPr>
          <t>3- Logging of exceptions and threads</t>
        </r>
      </text>
    </comment>
    <comment ref="L1" authorId="0" shapeId="0" xr:uid="{00000000-0006-0000-0000-000007000000}">
      <text>
        <r>
          <rPr>
            <sz val="9"/>
            <color rgb="FF000000"/>
            <rFont val="Tahoma"/>
            <family val="2"/>
          </rPr>
          <t xml:space="preserve">0 - no UML available or full generated UML (not cleaned up)
</t>
        </r>
        <r>
          <rPr>
            <sz val="9"/>
            <color rgb="FF000000"/>
            <rFont val="Tahoma"/>
            <family val="2"/>
          </rPr>
          <t xml:space="preserve">2 - Own class diagram
</t>
        </r>
        <r>
          <rPr>
            <sz val="9"/>
            <color rgb="FF000000"/>
            <rFont val="Tahoma"/>
            <family val="2"/>
          </rPr>
          <t>3 - Clear and correct class diagram with explanatory effect and use case diagram with core cases</t>
        </r>
      </text>
    </comment>
    <comment ref="M1" authorId="0" shapeId="0" xr:uid="{00000000-0006-0000-0000-000008000000}">
      <text>
        <r>
          <rPr>
            <sz val="9"/>
            <color rgb="FF000000"/>
            <rFont val="Tahoma"/>
            <family val="2"/>
          </rPr>
          <t xml:space="preserve">0 - no threads available
</t>
        </r>
        <r>
          <rPr>
            <sz val="9"/>
            <color rgb="FF000000"/>
            <rFont val="Tahoma"/>
            <family val="2"/>
          </rPr>
          <t>3 – thread.start() created or via Executors</t>
        </r>
      </text>
    </comment>
    <comment ref="N1" authorId="0" shapeId="0" xr:uid="{00000000-0006-0000-0000-000009000000}">
      <text>
        <r>
          <rPr>
            <sz val="9"/>
            <color rgb="FF000000"/>
            <rFont val="Tahoma"/>
            <family val="2"/>
          </rPr>
          <t xml:space="preserve">0 - no lambdas
</t>
        </r>
        <r>
          <rPr>
            <sz val="9"/>
            <color rgb="FF000000"/>
            <rFont val="Tahoma"/>
            <family val="2"/>
          </rPr>
          <t xml:space="preserve">1 - lambdas available (e.g. event handling)
</t>
        </r>
        <r>
          <rPr>
            <sz val="9"/>
            <color rgb="FF000000"/>
            <rFont val="Tahoma"/>
            <family val="2"/>
          </rPr>
          <t xml:space="preserve">2 - use of streams (e.g. searching/sorting a collection)
</t>
        </r>
        <r>
          <rPr>
            <sz val="9"/>
            <color rgb="FF000000"/>
            <rFont val="Tahoma"/>
            <family val="2"/>
          </rPr>
          <t>3 - multiple uses of streams</t>
        </r>
      </text>
    </comment>
    <comment ref="O1" authorId="0" shapeId="0" xr:uid="{00000000-0006-0000-0000-00000A000000}">
      <text>
        <r>
          <rPr>
            <sz val="9"/>
            <color rgb="FF000000"/>
            <rFont val="Tahoma"/>
            <family val="2"/>
          </rPr>
          <t xml:space="preserve">0 – No Nachdenkzettel in gitlab repo
</t>
        </r>
        <r>
          <rPr>
            <sz val="9"/>
            <color rgb="FF000000"/>
            <rFont val="Tahoma"/>
            <family val="2"/>
          </rPr>
          <t xml:space="preserve">1 – 1/3 of Nachdenkzettel
</t>
        </r>
        <r>
          <rPr>
            <sz val="9"/>
            <color rgb="FF000000"/>
            <rFont val="Tahoma"/>
            <family val="2"/>
          </rPr>
          <t xml:space="preserve">2 – 2/3
</t>
        </r>
        <r>
          <rPr>
            <sz val="9"/>
            <color rgb="FF000000"/>
            <rFont val="Tahoma"/>
            <family val="2"/>
          </rPr>
          <t>3 – full Nachdenkzettel</t>
        </r>
      </text>
    </comment>
  </commentList>
</comments>
</file>

<file path=xl/sharedStrings.xml><?xml version="1.0" encoding="utf-8"?>
<sst xmlns="http://schemas.openxmlformats.org/spreadsheetml/2006/main" count="87" uniqueCount="69">
  <si>
    <t>First Name</t>
  </si>
  <si>
    <t>Last Name</t>
  </si>
  <si>
    <t>Kürzel</t>
  </si>
  <si>
    <t>Matrikelnummer</t>
  </si>
  <si>
    <t xml:space="preserve">Project </t>
  </si>
  <si>
    <t>Architecture</t>
  </si>
  <si>
    <t>Clean Code</t>
  </si>
  <si>
    <t>Documentation</t>
  </si>
  <si>
    <t>Tests</t>
  </si>
  <si>
    <t>GUI</t>
  </si>
  <si>
    <t xml:space="preserve">Logging/Except. </t>
  </si>
  <si>
    <t>UML</t>
  </si>
  <si>
    <t>Threads</t>
  </si>
  <si>
    <t>Streams</t>
  </si>
  <si>
    <t>Nachdenkzettel</t>
  </si>
  <si>
    <t>Summe - Projekt</t>
  </si>
  <si>
    <t>Kommentar</t>
  </si>
  <si>
    <t>Projekt-Note</t>
  </si>
  <si>
    <t>Vorname</t>
  </si>
  <si>
    <t>Nachname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</si>
  <si>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</si>
  <si>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</si>
  <si>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</si>
  <si>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</si>
  <si>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</si>
  <si>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</si>
  <si>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</si>
  <si>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</si>
  <si>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</si>
  <si>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</si>
  <si>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</si>
  <si>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</si>
  <si>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</si>
  <si>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</si>
  <si>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</si>
  <si>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</si>
  <si>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</si>
  <si>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</si>
  <si>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</si>
  <si>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</si>
  <si>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</si>
  <si>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</si>
  <si>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</si>
  <si>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</si>
  <si>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</si>
  <si>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</si>
  <si>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</si>
  <si>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</si>
  <si>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</si>
  <si>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</si>
  <si>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</si>
  <si>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</si>
  <si>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</si>
  <si>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</si>
  <si>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</si>
  <si>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</si>
  <si>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</si>
  <si>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Lisa</t>
  </si>
  <si>
    <t>Kohls</t>
  </si>
  <si>
    <t>lk210</t>
  </si>
  <si>
    <t>Salzer</t>
  </si>
  <si>
    <t>ls228</t>
  </si>
  <si>
    <t>Sudoku</t>
  </si>
  <si>
    <t>Johanna</t>
  </si>
  <si>
    <t>Rauscher</t>
  </si>
  <si>
    <t>Antonia</t>
  </si>
  <si>
    <t>Herdtner</t>
  </si>
  <si>
    <t>jr132</t>
  </si>
  <si>
    <t>ah247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</si>
</sst>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0" xfId="1" applyFont="1"/>
    <xf numFmtId="0" fontId="5" fillId="0" borderId="0" xfId="1"/>
    <xf numFmtId="0" fontId="1" fillId="0" borderId="0" xfId="1" applyFont="1"/>
    <xf numFmtId="49" fontId="0" fillId="0" borderId="0" xfId="1" applyNumberFormat="1" applyFont="1"/>
    <xf numFmtId="164" fontId="5" fillId="0" borderId="0" xfId="1" applyNumberFormat="1"/>
    <xf numFmtId="2" fontId="0" fillId="0" borderId="0" xfId="1" applyNumberFormat="1" applyFont="1" applyAlignment="1">
      <alignment horizontal="left"/>
    </xf>
    <xf numFmtId="1" fontId="5" fillId="0" borderId="0" xfId="1" applyNumberFormat="1"/>
    <xf numFmtId="1" fontId="5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747000</xdr:colOff>
      <xdr:row>6</xdr:row>
      <xdr:rowOff>131040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283880" y="315720"/>
          <a:ext cx="4561560" cy="86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topLeftCell="B1" zoomScale="114" zoomScaleNormal="160" workbookViewId="0">
      <selection activeCell="I17" sqref="I17"/>
    </sheetView>
  </sheetViews>
  <sheetFormatPr baseColWidth="10" defaultColWidth="10.83203125" defaultRowHeight="15" x14ac:dyDescent="0.2"/>
  <cols>
    <col min="3" max="3" width="6.6640625" customWidth="1"/>
    <col min="4" max="4" width="19.1640625" customWidth="1"/>
    <col min="5" max="5" width="12.1640625" customWidth="1"/>
    <col min="6" max="6" width="11.6640625" customWidth="1"/>
    <col min="7" max="7" width="11" customWidth="1"/>
    <col min="8" max="8" width="12.83203125" customWidth="1"/>
    <col min="9" max="9" width="6.1640625" customWidth="1"/>
    <col min="10" max="10" width="4.33203125" customWidth="1"/>
    <col min="11" max="11" width="14.5" customWidth="1"/>
    <col min="12" max="12" width="4.5" customWidth="1"/>
    <col min="13" max="13" width="8.1640625" customWidth="1"/>
    <col min="14" max="14" width="8.83203125" customWidth="1"/>
    <col min="15" max="15" width="15.33203125" customWidth="1"/>
    <col min="16" max="16" width="20.6640625" customWidth="1"/>
    <col min="17" max="17" width="22.5" customWidth="1"/>
    <col min="18" max="18" width="23.83203125" customWidth="1"/>
    <col min="1024" max="1024" width="11.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57</v>
      </c>
      <c r="B2" t="s">
        <v>58</v>
      </c>
      <c r="C2" t="s">
        <v>59</v>
      </c>
      <c r="D2">
        <v>43583</v>
      </c>
      <c r="E2" t="s">
        <v>62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1</v>
      </c>
      <c r="O2">
        <v>3</v>
      </c>
      <c r="P2" s="3">
        <f t="shared" ref="P2:P33" si="0">SUM(F2:O2)</f>
        <v>26</v>
      </c>
      <c r="R2" s="3">
        <f>VLOOKUP(P2,Notenspiegel!$D$17:$E$47,2,0)</f>
        <v>1.7</v>
      </c>
    </row>
    <row r="3" spans="1:18" x14ac:dyDescent="0.2">
      <c r="A3" t="s">
        <v>57</v>
      </c>
      <c r="B3" t="s">
        <v>60</v>
      </c>
      <c r="C3" t="s">
        <v>61</v>
      </c>
      <c r="D3">
        <v>42906</v>
      </c>
      <c r="E3" t="s">
        <v>62</v>
      </c>
      <c r="P3" s="3">
        <f t="shared" si="0"/>
        <v>0</v>
      </c>
      <c r="R3" s="3">
        <f>VLOOKUP(P3,Notenspiegel!$D$17:$E$47,2,0)</f>
        <v>5</v>
      </c>
    </row>
    <row r="4" spans="1:18" x14ac:dyDescent="0.2">
      <c r="A4" t="s">
        <v>63</v>
      </c>
      <c r="B4" t="s">
        <v>64</v>
      </c>
      <c r="C4" t="s">
        <v>67</v>
      </c>
      <c r="D4">
        <v>42959</v>
      </c>
      <c r="E4" t="s">
        <v>62</v>
      </c>
      <c r="P4" s="3">
        <f t="shared" si="0"/>
        <v>0</v>
      </c>
      <c r="R4" s="3">
        <f>VLOOKUP(P4,Notenspiegel!$D$17:$E$47,2,0)</f>
        <v>5</v>
      </c>
    </row>
    <row r="5" spans="1:18" x14ac:dyDescent="0.2">
      <c r="A5" t="s">
        <v>65</v>
      </c>
      <c r="B5" t="s">
        <v>66</v>
      </c>
      <c r="C5" t="s">
        <v>68</v>
      </c>
      <c r="D5">
        <v>43400</v>
      </c>
      <c r="E5" t="s">
        <v>62</v>
      </c>
      <c r="P5" s="3">
        <f t="shared" si="0"/>
        <v>0</v>
      </c>
      <c r="R5" s="3">
        <f>VLOOKUP(P5,Notenspiegel!$D$17:$E$47,2,0)</f>
        <v>5</v>
      </c>
    </row>
    <row r="6" spans="1:18" x14ac:dyDescent="0.2">
      <c r="P6" s="3">
        <f t="shared" si="0"/>
        <v>0</v>
      </c>
      <c r="R6" s="3">
        <f>VLOOKUP(P6,Notenspiegel!$D$17:$E$47,2,0)</f>
        <v>5</v>
      </c>
    </row>
    <row r="7" spans="1:18" x14ac:dyDescent="0.2">
      <c r="P7" s="3">
        <f t="shared" si="0"/>
        <v>0</v>
      </c>
      <c r="R7" s="3">
        <f>VLOOKUP(P7,Notenspiegel!$D$17:$E$47,2,0)</f>
        <v>5</v>
      </c>
    </row>
    <row r="8" spans="1:18" x14ac:dyDescent="0.2">
      <c r="P8" s="3">
        <f t="shared" si="0"/>
        <v>0</v>
      </c>
      <c r="R8" s="3">
        <f>VLOOKUP(P8,Notenspiegel!$D$17:$E$47,2,0)</f>
        <v>5</v>
      </c>
    </row>
    <row r="9" spans="1:18" x14ac:dyDescent="0.2">
      <c r="P9" s="3">
        <f t="shared" si="0"/>
        <v>0</v>
      </c>
      <c r="R9" s="3">
        <f>VLOOKUP(P9,Notenspiegel!$D$17:$E$47,2,0)</f>
        <v>5</v>
      </c>
    </row>
    <row r="10" spans="1:18" x14ac:dyDescent="0.2">
      <c r="P10" s="3">
        <f t="shared" si="0"/>
        <v>0</v>
      </c>
      <c r="R10" s="3">
        <f>VLOOKUP(P10,Notenspiegel!$D$17:$E$47,2,0)</f>
        <v>5</v>
      </c>
    </row>
    <row r="11" spans="1:18" x14ac:dyDescent="0.2">
      <c r="P11" s="3">
        <f t="shared" si="0"/>
        <v>0</v>
      </c>
      <c r="R11" s="3">
        <f>VLOOKUP(P11,Notenspiegel!$D$17:$E$47,2,0)</f>
        <v>5</v>
      </c>
    </row>
    <row r="12" spans="1:18" x14ac:dyDescent="0.2">
      <c r="P12" s="3">
        <f t="shared" si="0"/>
        <v>0</v>
      </c>
      <c r="R12" s="3">
        <f>VLOOKUP(P12,Notenspiegel!$D$17:$E$47,2,0)</f>
        <v>5</v>
      </c>
    </row>
    <row r="13" spans="1:18" x14ac:dyDescent="0.2">
      <c r="P13" s="3">
        <f t="shared" si="0"/>
        <v>0</v>
      </c>
      <c r="R13" s="3">
        <f>VLOOKUP(P13,Notenspiegel!$D$17:$E$47,2,0)</f>
        <v>5</v>
      </c>
    </row>
    <row r="14" spans="1:18" x14ac:dyDescent="0.2">
      <c r="P14" s="3">
        <f t="shared" si="0"/>
        <v>0</v>
      </c>
      <c r="R14" s="3">
        <f>VLOOKUP(P14,Notenspiegel!$D$17:$E$47,2,0)</f>
        <v>5</v>
      </c>
    </row>
    <row r="15" spans="1:18" x14ac:dyDescent="0.2">
      <c r="P15" s="3">
        <f t="shared" si="0"/>
        <v>0</v>
      </c>
      <c r="R15" s="3">
        <f>VLOOKUP(P15,Notenspiegel!$D$17:$E$47,2,0)</f>
        <v>5</v>
      </c>
    </row>
    <row r="16" spans="1:18" x14ac:dyDescent="0.2">
      <c r="P16" s="3">
        <f t="shared" si="0"/>
        <v>0</v>
      </c>
      <c r="R16" s="3">
        <f>VLOOKUP(P16,Notenspiegel!$D$17:$E$47,2,0)</f>
        <v>5</v>
      </c>
    </row>
    <row r="17" spans="16:18" x14ac:dyDescent="0.2">
      <c r="P17" s="3">
        <f t="shared" si="0"/>
        <v>0</v>
      </c>
      <c r="R17" s="3">
        <f>VLOOKUP(P17,Notenspiegel!$D$17:$E$47,2,0)</f>
        <v>5</v>
      </c>
    </row>
    <row r="18" spans="16:18" x14ac:dyDescent="0.2">
      <c r="P18" s="3">
        <f t="shared" si="0"/>
        <v>0</v>
      </c>
      <c r="R18" s="3">
        <f>VLOOKUP(P18,Notenspiegel!$D$17:$E$47,2,0)</f>
        <v>5</v>
      </c>
    </row>
    <row r="19" spans="16:18" x14ac:dyDescent="0.2">
      <c r="P19" s="3">
        <f t="shared" si="0"/>
        <v>0</v>
      </c>
      <c r="R19" s="3">
        <f>VLOOKUP(P19,Notenspiegel!$D$17:$E$47,2,0)</f>
        <v>5</v>
      </c>
    </row>
    <row r="20" spans="16:18" x14ac:dyDescent="0.2">
      <c r="P20" s="3">
        <f t="shared" si="0"/>
        <v>0</v>
      </c>
      <c r="R20" s="3">
        <f>VLOOKUP(P20,Notenspiegel!$D$17:$E$47,2,0)</f>
        <v>5</v>
      </c>
    </row>
    <row r="21" spans="16:18" x14ac:dyDescent="0.2">
      <c r="P21" s="3">
        <f t="shared" si="0"/>
        <v>0</v>
      </c>
      <c r="R21" s="3">
        <f>VLOOKUP(P21,Notenspiegel!$D$17:$E$47,2,0)</f>
        <v>5</v>
      </c>
    </row>
    <row r="22" spans="16:18" x14ac:dyDescent="0.2">
      <c r="P22" s="3">
        <f t="shared" si="0"/>
        <v>0</v>
      </c>
      <c r="R22" s="3">
        <f>VLOOKUP(P22,Notenspiegel!$D$17:$E$47,2,0)</f>
        <v>5</v>
      </c>
    </row>
    <row r="23" spans="16:18" x14ac:dyDescent="0.2">
      <c r="P23" s="3">
        <f t="shared" si="0"/>
        <v>0</v>
      </c>
      <c r="R23" s="3">
        <f>VLOOKUP(P23,Notenspiegel!$D$17:$E$47,2,0)</f>
        <v>5</v>
      </c>
    </row>
    <row r="24" spans="16:18" x14ac:dyDescent="0.2">
      <c r="P24" s="3">
        <f t="shared" si="0"/>
        <v>0</v>
      </c>
      <c r="R24" s="3">
        <f>VLOOKUP(P24,Notenspiegel!$D$17:$E$47,2,0)</f>
        <v>5</v>
      </c>
    </row>
    <row r="25" spans="16:18" x14ac:dyDescent="0.2">
      <c r="P25" s="3">
        <f t="shared" si="0"/>
        <v>0</v>
      </c>
      <c r="R25" s="3">
        <f>VLOOKUP(P25,Notenspiegel!$D$17:$E$47,2,0)</f>
        <v>5</v>
      </c>
    </row>
    <row r="26" spans="16:18" x14ac:dyDescent="0.2">
      <c r="P26" s="3">
        <f t="shared" si="0"/>
        <v>0</v>
      </c>
      <c r="R26" s="3">
        <f>VLOOKUP(P26,Notenspiegel!$D$17:$E$47,2,0)</f>
        <v>5</v>
      </c>
    </row>
    <row r="27" spans="16:18" x14ac:dyDescent="0.2">
      <c r="P27" s="3">
        <f t="shared" si="0"/>
        <v>0</v>
      </c>
      <c r="R27" s="3">
        <f>VLOOKUP(P27,Notenspiegel!$D$17:$E$47,2,0)</f>
        <v>5</v>
      </c>
    </row>
    <row r="28" spans="16:18" x14ac:dyDescent="0.2">
      <c r="P28" s="3">
        <f t="shared" si="0"/>
        <v>0</v>
      </c>
      <c r="R28" s="3">
        <f>VLOOKUP(P28,Notenspiegel!$D$17:$E$47,2,0)</f>
        <v>5</v>
      </c>
    </row>
    <row r="29" spans="16:18" x14ac:dyDescent="0.2">
      <c r="P29" s="3">
        <f t="shared" si="0"/>
        <v>0</v>
      </c>
      <c r="R29" s="3">
        <f>VLOOKUP(P29,Notenspiegel!$D$17:$E$47,2,0)</f>
        <v>5</v>
      </c>
    </row>
    <row r="30" spans="16:18" x14ac:dyDescent="0.2">
      <c r="P30" s="3">
        <f t="shared" si="0"/>
        <v>0</v>
      </c>
      <c r="R30" s="3">
        <f>VLOOKUP(P30,Notenspiegel!$D$17:$E$47,2,0)</f>
        <v>5</v>
      </c>
    </row>
    <row r="31" spans="16:18" x14ac:dyDescent="0.2">
      <c r="P31" s="3">
        <f t="shared" si="0"/>
        <v>0</v>
      </c>
      <c r="R31" s="3">
        <f>VLOOKUP(P31,Notenspiegel!$D$17:$E$47,2,0)</f>
        <v>5</v>
      </c>
    </row>
    <row r="32" spans="16:18" x14ac:dyDescent="0.2">
      <c r="P32" s="3">
        <f t="shared" si="0"/>
        <v>0</v>
      </c>
      <c r="R32" s="3">
        <f>VLOOKUP(P32,Notenspiegel!$D$17:$E$47,2,0)</f>
        <v>5</v>
      </c>
    </row>
    <row r="33" spans="16:18" x14ac:dyDescent="0.2">
      <c r="P33" s="3">
        <f t="shared" si="0"/>
        <v>0</v>
      </c>
      <c r="R33" s="3">
        <f>VLOOKUP(P33,Notenspiegel!$D$17:$E$47,2,0)</f>
        <v>5</v>
      </c>
    </row>
    <row r="34" spans="16:18" x14ac:dyDescent="0.2">
      <c r="P34" s="3">
        <f t="shared" ref="P34:P65" si="1">SUM(F34:O34)</f>
        <v>0</v>
      </c>
      <c r="R34" s="3">
        <f>VLOOKUP(P34,Notenspiegel!$D$17:$E$47,2,0)</f>
        <v>5</v>
      </c>
    </row>
    <row r="35" spans="16:18" x14ac:dyDescent="0.2">
      <c r="P35" s="3">
        <f t="shared" si="1"/>
        <v>0</v>
      </c>
      <c r="R35" s="3">
        <f>VLOOKUP(P35,Notenspiegel!$D$17:$E$47,2,0)</f>
        <v>5</v>
      </c>
    </row>
    <row r="36" spans="16:18" x14ac:dyDescent="0.2">
      <c r="P36" s="3">
        <f t="shared" si="1"/>
        <v>0</v>
      </c>
      <c r="R36" s="3">
        <f>VLOOKUP(P36,Notenspiegel!$D$17:$E$47,2,0)</f>
        <v>5</v>
      </c>
    </row>
    <row r="37" spans="16:18" x14ac:dyDescent="0.2">
      <c r="P37" s="3">
        <f t="shared" si="1"/>
        <v>0</v>
      </c>
      <c r="R37" s="3">
        <f>VLOOKUP(P37,Notenspiegel!$D$17:$E$47,2,0)</f>
        <v>5</v>
      </c>
    </row>
    <row r="38" spans="16:18" x14ac:dyDescent="0.2">
      <c r="P38" s="3">
        <f t="shared" si="1"/>
        <v>0</v>
      </c>
      <c r="R38" s="3">
        <f>VLOOKUP(P38,Notenspiegel!$D$17:$E$47,2,0)</f>
        <v>5</v>
      </c>
    </row>
    <row r="39" spans="16:18" x14ac:dyDescent="0.2">
      <c r="P39" s="3">
        <f t="shared" si="1"/>
        <v>0</v>
      </c>
      <c r="R39" s="3">
        <f>VLOOKUP(P39,Notenspiegel!$D$17:$E$47,2,0)</f>
        <v>5</v>
      </c>
    </row>
    <row r="40" spans="16:18" x14ac:dyDescent="0.2">
      <c r="P40" s="3">
        <f t="shared" si="1"/>
        <v>0</v>
      </c>
      <c r="R40" s="3">
        <f>VLOOKUP(P40,Notenspiegel!$D$17:$E$47,2,0)</f>
        <v>5</v>
      </c>
    </row>
    <row r="41" spans="16:18" x14ac:dyDescent="0.2">
      <c r="P41" s="3">
        <f t="shared" si="1"/>
        <v>0</v>
      </c>
      <c r="R41" s="3">
        <f>VLOOKUP(P41,Notenspiegel!$D$17:$E$47,2,0)</f>
        <v>5</v>
      </c>
    </row>
    <row r="42" spans="16:18" x14ac:dyDescent="0.2">
      <c r="P42" s="3">
        <f t="shared" si="1"/>
        <v>0</v>
      </c>
      <c r="R42" s="3">
        <f>VLOOKUP(P42,Notenspiegel!$D$17:$E$47,2,0)</f>
        <v>5</v>
      </c>
    </row>
    <row r="43" spans="16:18" x14ac:dyDescent="0.2">
      <c r="P43" s="3">
        <f t="shared" si="1"/>
        <v>0</v>
      </c>
      <c r="R43" s="3">
        <f>VLOOKUP(P43,Notenspiegel!$D$17:$E$47,2,0)</f>
        <v>5</v>
      </c>
    </row>
    <row r="44" spans="16:18" x14ac:dyDescent="0.2">
      <c r="P44" s="3">
        <f t="shared" si="1"/>
        <v>0</v>
      </c>
      <c r="R44" s="3">
        <f>VLOOKUP(P44,Notenspiegel!$D$17:$E$47,2,0)</f>
        <v>5</v>
      </c>
    </row>
    <row r="45" spans="16:18" x14ac:dyDescent="0.2">
      <c r="P45" s="3">
        <f t="shared" si="1"/>
        <v>0</v>
      </c>
      <c r="R45" s="3">
        <f>VLOOKUP(P45,Notenspiegel!$D$17:$E$47,2,0)</f>
        <v>5</v>
      </c>
    </row>
    <row r="46" spans="16:18" x14ac:dyDescent="0.2">
      <c r="P46" s="3">
        <f t="shared" si="1"/>
        <v>0</v>
      </c>
      <c r="R46" s="3">
        <f>VLOOKUP(P46,Notenspiegel!$D$17:$E$47,2,0)</f>
        <v>5</v>
      </c>
    </row>
    <row r="47" spans="16:18" x14ac:dyDescent="0.2">
      <c r="P47" s="3">
        <f t="shared" si="1"/>
        <v>0</v>
      </c>
      <c r="R47" s="3">
        <f>VLOOKUP(P47,Notenspiegel!$D$17:$E$47,2,0)</f>
        <v>5</v>
      </c>
    </row>
    <row r="48" spans="16:18" x14ac:dyDescent="0.2">
      <c r="P48" s="3">
        <f t="shared" si="1"/>
        <v>0</v>
      </c>
      <c r="R48" s="3">
        <f>VLOOKUP(P48,Notenspiegel!$D$17:$E$47,2,0)</f>
        <v>5</v>
      </c>
    </row>
    <row r="49" spans="16:18" x14ac:dyDescent="0.2">
      <c r="P49" s="3">
        <f t="shared" si="1"/>
        <v>0</v>
      </c>
      <c r="R49" s="3">
        <f>VLOOKUP(P49,Notenspiegel!$D$17:$E$47,2,0)</f>
        <v>5</v>
      </c>
    </row>
    <row r="50" spans="16:18" x14ac:dyDescent="0.2">
      <c r="P50" s="3">
        <f t="shared" si="1"/>
        <v>0</v>
      </c>
      <c r="R50" s="3">
        <f>VLOOKUP(P50,Notenspiegel!$D$17:$E$47,2,0)</f>
        <v>5</v>
      </c>
    </row>
    <row r="51" spans="16:18" x14ac:dyDescent="0.2">
      <c r="P51" s="3">
        <f t="shared" si="1"/>
        <v>0</v>
      </c>
      <c r="R51" s="3">
        <f>VLOOKUP(P51,Notenspiegel!$D$17:$E$47,2,0)</f>
        <v>5</v>
      </c>
    </row>
    <row r="52" spans="16:18" x14ac:dyDescent="0.2">
      <c r="P52" s="3">
        <f t="shared" si="1"/>
        <v>0</v>
      </c>
      <c r="R52" s="3">
        <f>VLOOKUP(P52,Notenspiegel!$D$17:$E$47,2,0)</f>
        <v>5</v>
      </c>
    </row>
    <row r="53" spans="16:18" x14ac:dyDescent="0.2">
      <c r="P53" s="3">
        <f t="shared" si="1"/>
        <v>0</v>
      </c>
      <c r="R53" s="3">
        <f>VLOOKUP(P53,Notenspiegel!$D$17:$E$47,2,0)</f>
        <v>5</v>
      </c>
    </row>
    <row r="54" spans="16:18" x14ac:dyDescent="0.2">
      <c r="P54" s="3">
        <f t="shared" si="1"/>
        <v>0</v>
      </c>
      <c r="R54" s="3">
        <f>VLOOKUP(P54,Notenspiegel!$D$17:$E$47,2,0)</f>
        <v>5</v>
      </c>
    </row>
    <row r="55" spans="16:18" x14ac:dyDescent="0.2">
      <c r="P55" s="3">
        <f t="shared" si="1"/>
        <v>0</v>
      </c>
      <c r="R55" s="3">
        <f>VLOOKUP(P55,Notenspiegel!$D$17:$E$47,2,0)</f>
        <v>5</v>
      </c>
    </row>
    <row r="56" spans="16:18" x14ac:dyDescent="0.2">
      <c r="P56" s="3">
        <f t="shared" si="1"/>
        <v>0</v>
      </c>
      <c r="R56" s="3">
        <f>VLOOKUP(P56,Notenspiegel!$D$17:$E$47,2,0)</f>
        <v>5</v>
      </c>
    </row>
    <row r="57" spans="16:18" x14ac:dyDescent="0.2">
      <c r="P57" s="3">
        <f t="shared" si="1"/>
        <v>0</v>
      </c>
      <c r="R57" s="3">
        <f>VLOOKUP(P57,Notenspiegel!$D$17:$E$47,2,0)</f>
        <v>5</v>
      </c>
    </row>
    <row r="58" spans="16:18" x14ac:dyDescent="0.2">
      <c r="P58" s="3">
        <f t="shared" si="1"/>
        <v>0</v>
      </c>
      <c r="R58" s="3">
        <f>VLOOKUP(P58,Notenspiegel!$D$17:$E$47,2,0)</f>
        <v>5</v>
      </c>
    </row>
    <row r="59" spans="16:18" x14ac:dyDescent="0.2">
      <c r="P59" s="3">
        <f t="shared" si="1"/>
        <v>0</v>
      </c>
      <c r="R59" s="3">
        <f>VLOOKUP(P59,Notenspiegel!$D$17:$E$47,2,0)</f>
        <v>5</v>
      </c>
    </row>
    <row r="60" spans="16:18" x14ac:dyDescent="0.2">
      <c r="P60" s="3">
        <f t="shared" si="1"/>
        <v>0</v>
      </c>
      <c r="R60" s="3">
        <f>VLOOKUP(P60,Notenspiegel!$D$17:$E$47,2,0)</f>
        <v>5</v>
      </c>
    </row>
    <row r="61" spans="16:18" x14ac:dyDescent="0.2">
      <c r="P61" s="3">
        <f t="shared" si="1"/>
        <v>0</v>
      </c>
      <c r="R61" s="3">
        <f>VLOOKUP(P61,Notenspiegel!$D$17:$E$47,2,0)</f>
        <v>5</v>
      </c>
    </row>
    <row r="62" spans="16:18" x14ac:dyDescent="0.2">
      <c r="P62" s="3">
        <f t="shared" si="1"/>
        <v>0</v>
      </c>
      <c r="R62" s="3">
        <f>VLOOKUP(P62,Notenspiegel!$D$17:$E$47,2,0)</f>
        <v>5</v>
      </c>
    </row>
    <row r="63" spans="16:18" x14ac:dyDescent="0.2">
      <c r="P63" s="3">
        <f t="shared" si="1"/>
        <v>0</v>
      </c>
      <c r="R63" s="3">
        <f>VLOOKUP(P63,Notenspiegel!$D$17:$E$47,2,0)</f>
        <v>5</v>
      </c>
    </row>
    <row r="64" spans="16:18" x14ac:dyDescent="0.2">
      <c r="P64" s="3">
        <f t="shared" si="1"/>
        <v>0</v>
      </c>
      <c r="R64" s="3">
        <f>VLOOKUP(P64,Notenspiegel!$D$17:$E$47,2,0)</f>
        <v>5</v>
      </c>
    </row>
    <row r="65" spans="16:18" x14ac:dyDescent="0.2">
      <c r="P65" s="3">
        <f t="shared" si="1"/>
        <v>0</v>
      </c>
      <c r="R65" s="3">
        <f>VLOOKUP(P65,Notenspiegel!$D$17:$E$47,2,0)</f>
        <v>5</v>
      </c>
    </row>
    <row r="66" spans="16:18" x14ac:dyDescent="0.2">
      <c r="P66" s="3">
        <f t="shared" ref="P66:P80" si="2">SUM(F66:O66)</f>
        <v>0</v>
      </c>
      <c r="R66" s="3">
        <f>VLOOKUP(P66,Notenspiegel!$D$17:$E$47,2,0)</f>
        <v>5</v>
      </c>
    </row>
    <row r="67" spans="16:18" x14ac:dyDescent="0.2">
      <c r="P67" s="3">
        <f t="shared" si="2"/>
        <v>0</v>
      </c>
      <c r="R67" s="3">
        <f>VLOOKUP(P67,Notenspiegel!$D$17:$E$47,2,0)</f>
        <v>5</v>
      </c>
    </row>
    <row r="68" spans="16:18" x14ac:dyDescent="0.2">
      <c r="P68" s="3">
        <f t="shared" si="2"/>
        <v>0</v>
      </c>
      <c r="R68" s="3">
        <f>VLOOKUP(P68,Notenspiegel!$D$17:$E$47,2,0)</f>
        <v>5</v>
      </c>
    </row>
    <row r="69" spans="16:18" x14ac:dyDescent="0.2">
      <c r="P69" s="3">
        <f t="shared" si="2"/>
        <v>0</v>
      </c>
      <c r="R69" s="3">
        <f>VLOOKUP(P69,Notenspiegel!$D$17:$E$47,2,0)</f>
        <v>5</v>
      </c>
    </row>
    <row r="70" spans="16:18" x14ac:dyDescent="0.2">
      <c r="P70" s="3">
        <f t="shared" si="2"/>
        <v>0</v>
      </c>
      <c r="R70" s="3">
        <f>VLOOKUP(P70,Notenspiegel!$D$17:$E$47,2,0)</f>
        <v>5</v>
      </c>
    </row>
    <row r="71" spans="16:18" x14ac:dyDescent="0.2">
      <c r="P71" s="3">
        <f t="shared" si="2"/>
        <v>0</v>
      </c>
      <c r="R71" s="3">
        <f>VLOOKUP(P71,Notenspiegel!$D$17:$E$47,2,0)</f>
        <v>5</v>
      </c>
    </row>
    <row r="72" spans="16:18" x14ac:dyDescent="0.2">
      <c r="P72" s="3">
        <f t="shared" si="2"/>
        <v>0</v>
      </c>
      <c r="R72" s="3">
        <f>VLOOKUP(P72,Notenspiegel!$D$17:$E$47,2,0)</f>
        <v>5</v>
      </c>
    </row>
    <row r="73" spans="16:18" x14ac:dyDescent="0.2">
      <c r="P73" s="3">
        <f t="shared" si="2"/>
        <v>0</v>
      </c>
      <c r="R73" s="3">
        <f>VLOOKUP(P73,Notenspiegel!$D$17:$E$47,2,0)</f>
        <v>5</v>
      </c>
    </row>
    <row r="74" spans="16:18" x14ac:dyDescent="0.2">
      <c r="P74" s="3">
        <f t="shared" si="2"/>
        <v>0</v>
      </c>
      <c r="R74" s="3">
        <f>VLOOKUP(P74,Notenspiegel!$D$17:$E$47,2,0)</f>
        <v>5</v>
      </c>
    </row>
    <row r="75" spans="16:18" x14ac:dyDescent="0.2">
      <c r="P75" s="3">
        <f t="shared" si="2"/>
        <v>0</v>
      </c>
      <c r="R75" s="3">
        <f>VLOOKUP(P75,Notenspiegel!$D$17:$E$47,2,0)</f>
        <v>5</v>
      </c>
    </row>
    <row r="76" spans="16:18" x14ac:dyDescent="0.2">
      <c r="P76" s="3">
        <f t="shared" si="2"/>
        <v>0</v>
      </c>
      <c r="R76" s="3">
        <f>VLOOKUP(P76,Notenspiegel!$D$17:$E$47,2,0)</f>
        <v>5</v>
      </c>
    </row>
    <row r="77" spans="16:18" x14ac:dyDescent="0.2">
      <c r="P77" s="3">
        <f t="shared" si="2"/>
        <v>0</v>
      </c>
      <c r="R77" s="3">
        <f>VLOOKUP(P77,Notenspiegel!$D$17:$E$47,2,0)</f>
        <v>5</v>
      </c>
    </row>
    <row r="78" spans="16:18" x14ac:dyDescent="0.2">
      <c r="P78" s="3">
        <f t="shared" si="2"/>
        <v>0</v>
      </c>
      <c r="R78" s="3">
        <f>VLOOKUP(P78,Notenspiegel!$D$17:$E$47,2,0)</f>
        <v>5</v>
      </c>
    </row>
    <row r="79" spans="16:18" x14ac:dyDescent="0.2">
      <c r="P79" s="3">
        <f t="shared" si="2"/>
        <v>0</v>
      </c>
      <c r="R79" s="3">
        <f>VLOOKUP(P79,Notenspiegel!$D$17:$E$47,2,0)</f>
        <v>5</v>
      </c>
    </row>
    <row r="80" spans="16:18" x14ac:dyDescent="0.2">
      <c r="P80" s="3">
        <f t="shared" si="2"/>
        <v>0</v>
      </c>
      <c r="R80" s="3">
        <f>VLOOKUP(P80,Notenspiegel!$D$17:$E$47,2,0)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="160" zoomScaleNormal="160" workbookViewId="0">
      <selection activeCell="R29" sqref="R29"/>
    </sheetView>
  </sheetViews>
  <sheetFormatPr baseColWidth="10" defaultColWidth="10.83203125" defaultRowHeight="15" x14ac:dyDescent="0.2"/>
  <cols>
    <col min="4" max="4" width="19.1640625" customWidth="1"/>
  </cols>
  <sheetData>
    <row r="1" spans="1:16" x14ac:dyDescent="0.2">
      <c r="A1" s="1" t="s">
        <v>18</v>
      </c>
      <c r="B1" s="1" t="s">
        <v>19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 x14ac:dyDescent="0.2">
      <c r="O2">
        <f t="shared" ref="O2:O33" si="0">SUM(E2:N2)</f>
        <v>0</v>
      </c>
      <c r="P2" s="4">
        <f>VLOOKUP(O2,Notenspiegel!$A$17:$B$117,2,0)</f>
        <v>5</v>
      </c>
    </row>
    <row r="3" spans="1:16" x14ac:dyDescent="0.2">
      <c r="O3">
        <f t="shared" si="0"/>
        <v>0</v>
      </c>
      <c r="P3" s="4">
        <f>VLOOKUP(O3,Notenspiegel!$A$17:$B$117,2,0)</f>
        <v>5</v>
      </c>
    </row>
    <row r="4" spans="1:16" x14ac:dyDescent="0.2">
      <c r="O4">
        <f t="shared" si="0"/>
        <v>0</v>
      </c>
      <c r="P4" s="4">
        <f>VLOOKUP(O4,Notenspiegel!$A$17:$B$117,2,0)</f>
        <v>5</v>
      </c>
    </row>
    <row r="5" spans="1:16" x14ac:dyDescent="0.2">
      <c r="O5">
        <f t="shared" si="0"/>
        <v>0</v>
      </c>
      <c r="P5" s="4">
        <f>VLOOKUP(O5,Notenspiegel!$A$17:$B$117,2,0)</f>
        <v>5</v>
      </c>
    </row>
    <row r="6" spans="1:16" x14ac:dyDescent="0.2">
      <c r="O6">
        <f t="shared" si="0"/>
        <v>0</v>
      </c>
      <c r="P6" s="4">
        <f>VLOOKUP(O6,Notenspiegel!$A$17:$B$117,2,0)</f>
        <v>5</v>
      </c>
    </row>
    <row r="7" spans="1:16" x14ac:dyDescent="0.2">
      <c r="O7">
        <f t="shared" si="0"/>
        <v>0</v>
      </c>
      <c r="P7" s="4">
        <f>VLOOKUP(O7,Notenspiegel!$A$17:$B$117,2,0)</f>
        <v>5</v>
      </c>
    </row>
    <row r="8" spans="1:16" x14ac:dyDescent="0.2">
      <c r="O8">
        <f t="shared" si="0"/>
        <v>0</v>
      </c>
      <c r="P8" s="4">
        <f>VLOOKUP(O8,Notenspiegel!$A$17:$B$117,2,0)</f>
        <v>5</v>
      </c>
    </row>
    <row r="9" spans="1:16" x14ac:dyDescent="0.2">
      <c r="O9">
        <f t="shared" si="0"/>
        <v>0</v>
      </c>
      <c r="P9" s="4">
        <f>VLOOKUP(O9,Notenspiegel!$A$17:$B$117,2,0)</f>
        <v>5</v>
      </c>
    </row>
    <row r="10" spans="1:16" x14ac:dyDescent="0.2">
      <c r="O10">
        <f t="shared" si="0"/>
        <v>0</v>
      </c>
      <c r="P10" s="4">
        <f>VLOOKUP(O10,Notenspiegel!$A$17:$B$117,2,0)</f>
        <v>5</v>
      </c>
    </row>
    <row r="11" spans="1:16" x14ac:dyDescent="0.2">
      <c r="O11">
        <f t="shared" si="0"/>
        <v>0</v>
      </c>
      <c r="P11" s="4">
        <f>VLOOKUP(O11,Notenspiegel!$A$17:$B$117,2,0)</f>
        <v>5</v>
      </c>
    </row>
    <row r="12" spans="1:16" x14ac:dyDescent="0.2">
      <c r="O12">
        <f t="shared" si="0"/>
        <v>0</v>
      </c>
      <c r="P12" s="4">
        <f>VLOOKUP(O12,Notenspiegel!$A$17:$B$117,2,0)</f>
        <v>5</v>
      </c>
    </row>
    <row r="13" spans="1:16" x14ac:dyDescent="0.2">
      <c r="O13">
        <f t="shared" si="0"/>
        <v>0</v>
      </c>
      <c r="P13" s="4">
        <f>VLOOKUP(O13,Notenspiegel!$A$17:$B$117,2,0)</f>
        <v>5</v>
      </c>
    </row>
    <row r="14" spans="1:16" x14ac:dyDescent="0.2">
      <c r="O14">
        <f t="shared" si="0"/>
        <v>0</v>
      </c>
      <c r="P14" s="4">
        <f>VLOOKUP(O14,Notenspiegel!$A$17:$B$117,2,0)</f>
        <v>5</v>
      </c>
    </row>
    <row r="15" spans="1:16" x14ac:dyDescent="0.2">
      <c r="O15">
        <f t="shared" si="0"/>
        <v>0</v>
      </c>
      <c r="P15" s="4">
        <f>VLOOKUP(O15,Notenspiegel!$A$17:$B$117,2,0)</f>
        <v>5</v>
      </c>
    </row>
    <row r="16" spans="1:16" x14ac:dyDescent="0.2">
      <c r="O16">
        <f t="shared" si="0"/>
        <v>0</v>
      </c>
      <c r="P16" s="4">
        <f>VLOOKUP(O16,Notenspiegel!$A$17:$B$117,2,0)</f>
        <v>5</v>
      </c>
    </row>
    <row r="17" spans="15:16" x14ac:dyDescent="0.2">
      <c r="O17">
        <f t="shared" si="0"/>
        <v>0</v>
      </c>
      <c r="P17" s="4">
        <f>VLOOKUP(O17,Notenspiegel!$A$17:$B$117,2,0)</f>
        <v>5</v>
      </c>
    </row>
    <row r="18" spans="15:16" x14ac:dyDescent="0.2">
      <c r="O18">
        <f t="shared" si="0"/>
        <v>0</v>
      </c>
      <c r="P18" s="4">
        <f>VLOOKUP(O18,Notenspiegel!$A$17:$B$117,2,0)</f>
        <v>5</v>
      </c>
    </row>
    <row r="19" spans="15:16" x14ac:dyDescent="0.2">
      <c r="O19">
        <f t="shared" si="0"/>
        <v>0</v>
      </c>
      <c r="P19" s="4">
        <f>VLOOKUP(O19,Notenspiegel!$A$17:$B$117,2,0)</f>
        <v>5</v>
      </c>
    </row>
    <row r="20" spans="15:16" x14ac:dyDescent="0.2">
      <c r="O20">
        <f t="shared" si="0"/>
        <v>0</v>
      </c>
      <c r="P20" s="4">
        <f>VLOOKUP(O20,Notenspiegel!$A$17:$B$117,2,0)</f>
        <v>5</v>
      </c>
    </row>
    <row r="21" spans="15:16" x14ac:dyDescent="0.2">
      <c r="O21">
        <f t="shared" si="0"/>
        <v>0</v>
      </c>
      <c r="P21" s="4">
        <f>VLOOKUP(O21,Notenspiegel!$A$17:$B$117,2,0)</f>
        <v>5</v>
      </c>
    </row>
    <row r="22" spans="15:16" x14ac:dyDescent="0.2">
      <c r="O22">
        <f t="shared" si="0"/>
        <v>0</v>
      </c>
      <c r="P22" s="4">
        <f>VLOOKUP(O22,Notenspiegel!$A$17:$B$117,2,0)</f>
        <v>5</v>
      </c>
    </row>
    <row r="23" spans="15:16" x14ac:dyDescent="0.2">
      <c r="O23">
        <f t="shared" si="0"/>
        <v>0</v>
      </c>
      <c r="P23" s="4">
        <f>VLOOKUP(O23,Notenspiegel!$A$17:$B$117,2,0)</f>
        <v>5</v>
      </c>
    </row>
    <row r="24" spans="15:16" x14ac:dyDescent="0.2">
      <c r="O24">
        <f t="shared" si="0"/>
        <v>0</v>
      </c>
      <c r="P24" s="4">
        <f>VLOOKUP(O24,Notenspiegel!$A$17:$B$117,2,0)</f>
        <v>5</v>
      </c>
    </row>
    <row r="25" spans="15:16" x14ac:dyDescent="0.2">
      <c r="O25">
        <f t="shared" si="0"/>
        <v>0</v>
      </c>
      <c r="P25" s="4">
        <f>VLOOKUP(O25,Notenspiegel!$A$17:$B$117,2,0)</f>
        <v>5</v>
      </c>
    </row>
    <row r="26" spans="15:16" x14ac:dyDescent="0.2">
      <c r="O26">
        <f t="shared" si="0"/>
        <v>0</v>
      </c>
      <c r="P26" s="4">
        <f>VLOOKUP(O26,Notenspiegel!$A$17:$B$117,2,0)</f>
        <v>5</v>
      </c>
    </row>
    <row r="27" spans="15:16" x14ac:dyDescent="0.2">
      <c r="O27">
        <f t="shared" si="0"/>
        <v>0</v>
      </c>
      <c r="P27" s="4">
        <f>VLOOKUP(O27,Notenspiegel!$A$17:$B$117,2,0)</f>
        <v>5</v>
      </c>
    </row>
    <row r="28" spans="15:16" x14ac:dyDescent="0.2">
      <c r="O28">
        <f t="shared" si="0"/>
        <v>0</v>
      </c>
      <c r="P28" s="4">
        <f>VLOOKUP(O28,Notenspiegel!$A$17:$B$117,2,0)</f>
        <v>5</v>
      </c>
    </row>
    <row r="29" spans="15:16" x14ac:dyDescent="0.2">
      <c r="O29">
        <f t="shared" si="0"/>
        <v>0</v>
      </c>
      <c r="P29" s="4">
        <f>VLOOKUP(O29,Notenspiegel!$A$17:$B$117,2,0)</f>
        <v>5</v>
      </c>
    </row>
    <row r="30" spans="15:16" x14ac:dyDescent="0.2">
      <c r="O30">
        <f t="shared" si="0"/>
        <v>0</v>
      </c>
      <c r="P30" s="4">
        <f>VLOOKUP(O30,Notenspiegel!$A$17:$B$117,2,0)</f>
        <v>5</v>
      </c>
    </row>
    <row r="31" spans="15:16" x14ac:dyDescent="0.2">
      <c r="O31">
        <f t="shared" si="0"/>
        <v>0</v>
      </c>
      <c r="P31" s="4">
        <f>VLOOKUP(O31,Notenspiegel!$A$17:$B$117,2,0)</f>
        <v>5</v>
      </c>
    </row>
    <row r="32" spans="15:16" x14ac:dyDescent="0.2">
      <c r="O32">
        <f t="shared" si="0"/>
        <v>0</v>
      </c>
      <c r="P32" s="4">
        <f>VLOOKUP(O32,Notenspiegel!$A$17:$B$117,2,0)</f>
        <v>5</v>
      </c>
    </row>
    <row r="33" spans="15:16" x14ac:dyDescent="0.2">
      <c r="O33">
        <f t="shared" si="0"/>
        <v>0</v>
      </c>
      <c r="P33" s="4">
        <f>VLOOKUP(O33,Notenspiegel!$A$17:$B$117,2,0)</f>
        <v>5</v>
      </c>
    </row>
    <row r="34" spans="15:16" x14ac:dyDescent="0.2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">
      <c r="O35">
        <f t="shared" si="1"/>
        <v>0</v>
      </c>
      <c r="P35" s="4">
        <f>VLOOKUP(O35,Notenspiegel!$A$17:$B$117,2,0)</f>
        <v>5</v>
      </c>
    </row>
    <row r="36" spans="15:16" x14ac:dyDescent="0.2">
      <c r="O36">
        <f t="shared" si="1"/>
        <v>0</v>
      </c>
      <c r="P36" s="4">
        <f>VLOOKUP(O36,Notenspiegel!$A$17:$B$117,2,0)</f>
        <v>5</v>
      </c>
    </row>
    <row r="37" spans="15:16" x14ac:dyDescent="0.2">
      <c r="O37">
        <f t="shared" si="1"/>
        <v>0</v>
      </c>
      <c r="P37" s="4">
        <f>VLOOKUP(O37,Notenspiegel!$A$17:$B$117,2,0)</f>
        <v>5</v>
      </c>
    </row>
    <row r="38" spans="15:16" x14ac:dyDescent="0.2">
      <c r="O38">
        <f t="shared" si="1"/>
        <v>0</v>
      </c>
      <c r="P38" s="4">
        <f>VLOOKUP(O38,Notenspiegel!$A$17:$B$117,2,0)</f>
        <v>5</v>
      </c>
    </row>
    <row r="39" spans="15:16" x14ac:dyDescent="0.2">
      <c r="O39">
        <f t="shared" si="1"/>
        <v>0</v>
      </c>
      <c r="P39" s="4">
        <f>VLOOKUP(O39,Notenspiegel!$A$17:$B$117,2,0)</f>
        <v>5</v>
      </c>
    </row>
    <row r="40" spans="15:16" x14ac:dyDescent="0.2">
      <c r="O40">
        <f t="shared" si="1"/>
        <v>0</v>
      </c>
      <c r="P40" s="4">
        <f>VLOOKUP(O40,Notenspiegel!$A$17:$B$117,2,0)</f>
        <v>5</v>
      </c>
    </row>
    <row r="41" spans="15:16" x14ac:dyDescent="0.2">
      <c r="O41">
        <f t="shared" si="1"/>
        <v>0</v>
      </c>
      <c r="P41" s="4">
        <f>VLOOKUP(O41,Notenspiegel!$A$17:$B$117,2,0)</f>
        <v>5</v>
      </c>
    </row>
    <row r="42" spans="15:16" x14ac:dyDescent="0.2">
      <c r="O42">
        <f t="shared" si="1"/>
        <v>0</v>
      </c>
      <c r="P42" s="4">
        <f>VLOOKUP(O42,Notenspiegel!$A$17:$B$117,2,0)</f>
        <v>5</v>
      </c>
    </row>
    <row r="43" spans="15:16" x14ac:dyDescent="0.2">
      <c r="O43">
        <f t="shared" si="1"/>
        <v>0</v>
      </c>
      <c r="P43" s="4">
        <f>VLOOKUP(O43,Notenspiegel!$A$17:$B$117,2,0)</f>
        <v>5</v>
      </c>
    </row>
    <row r="44" spans="15:16" x14ac:dyDescent="0.2">
      <c r="O44">
        <f t="shared" si="1"/>
        <v>0</v>
      </c>
      <c r="P44" s="4">
        <f>VLOOKUP(O44,Notenspiegel!$A$17:$B$117,2,0)</f>
        <v>5</v>
      </c>
    </row>
    <row r="45" spans="15:16" x14ac:dyDescent="0.2">
      <c r="O45">
        <f t="shared" si="1"/>
        <v>0</v>
      </c>
      <c r="P45" s="4">
        <f>VLOOKUP(O45,Notenspiegel!$A$17:$B$117,2,0)</f>
        <v>5</v>
      </c>
    </row>
    <row r="46" spans="15:16" x14ac:dyDescent="0.2">
      <c r="O46">
        <f t="shared" si="1"/>
        <v>0</v>
      </c>
      <c r="P46" s="4">
        <f>VLOOKUP(O46,Notenspiegel!$A$17:$B$117,2,0)</f>
        <v>5</v>
      </c>
    </row>
    <row r="47" spans="15:16" x14ac:dyDescent="0.2">
      <c r="O47">
        <f t="shared" si="1"/>
        <v>0</v>
      </c>
      <c r="P47" s="4">
        <f>VLOOKUP(O47,Notenspiegel!$A$17:$B$117,2,0)</f>
        <v>5</v>
      </c>
    </row>
    <row r="48" spans="15:16" x14ac:dyDescent="0.2">
      <c r="O48">
        <f t="shared" si="1"/>
        <v>0</v>
      </c>
      <c r="P48" s="4">
        <f>VLOOKUP(O48,Notenspiegel!$A$17:$B$117,2,0)</f>
        <v>5</v>
      </c>
    </row>
    <row r="49" spans="15:16" x14ac:dyDescent="0.2">
      <c r="O49">
        <f t="shared" si="1"/>
        <v>0</v>
      </c>
      <c r="P49" s="4">
        <f>VLOOKUP(O49,Notenspiegel!$A$17:$B$117,2,0)</f>
        <v>5</v>
      </c>
    </row>
    <row r="50" spans="15:16" x14ac:dyDescent="0.2">
      <c r="O50">
        <f t="shared" si="1"/>
        <v>0</v>
      </c>
      <c r="P50" s="4">
        <f>VLOOKUP(O50,Notenspiegel!$A$17:$B$117,2,0)</f>
        <v>5</v>
      </c>
    </row>
    <row r="51" spans="15:16" x14ac:dyDescent="0.2">
      <c r="O51">
        <f t="shared" si="1"/>
        <v>0</v>
      </c>
      <c r="P51" s="4">
        <f>VLOOKUP(O51,Notenspiegel!$A$17:$B$117,2,0)</f>
        <v>5</v>
      </c>
    </row>
    <row r="52" spans="15:16" x14ac:dyDescent="0.2">
      <c r="O52">
        <f t="shared" si="1"/>
        <v>0</v>
      </c>
      <c r="P52" s="4">
        <f>VLOOKUP(O52,Notenspiegel!$A$17:$B$117,2,0)</f>
        <v>5</v>
      </c>
    </row>
    <row r="53" spans="15:16" x14ac:dyDescent="0.2">
      <c r="O53">
        <f t="shared" si="1"/>
        <v>0</v>
      </c>
      <c r="P53" s="4">
        <f>VLOOKUP(O53,Notenspiegel!$A$17:$B$117,2,0)</f>
        <v>5</v>
      </c>
    </row>
    <row r="54" spans="15:16" x14ac:dyDescent="0.2">
      <c r="O54">
        <f t="shared" si="1"/>
        <v>0</v>
      </c>
      <c r="P54" s="4">
        <f>VLOOKUP(O54,Notenspiegel!$A$17:$B$117,2,0)</f>
        <v>5</v>
      </c>
    </row>
    <row r="55" spans="15:16" x14ac:dyDescent="0.2">
      <c r="O55">
        <f t="shared" si="1"/>
        <v>0</v>
      </c>
      <c r="P55" s="4">
        <f>VLOOKUP(O55,Notenspiegel!$A$17:$B$117,2,0)</f>
        <v>5</v>
      </c>
    </row>
    <row r="56" spans="15:16" x14ac:dyDescent="0.2">
      <c r="O56">
        <f t="shared" si="1"/>
        <v>0</v>
      </c>
      <c r="P56" s="4">
        <f>VLOOKUP(O56,Notenspiegel!$A$17:$B$117,2,0)</f>
        <v>5</v>
      </c>
    </row>
    <row r="57" spans="15:16" x14ac:dyDescent="0.2">
      <c r="O57">
        <f t="shared" si="1"/>
        <v>0</v>
      </c>
      <c r="P57" s="4">
        <f>VLOOKUP(O57,Notenspiegel!$A$17:$B$117,2,0)</f>
        <v>5</v>
      </c>
    </row>
    <row r="58" spans="15:16" x14ac:dyDescent="0.2">
      <c r="O58">
        <f t="shared" si="1"/>
        <v>0</v>
      </c>
      <c r="P58" s="4">
        <f>VLOOKUP(O58,Notenspiegel!$A$17:$B$117,2,0)</f>
        <v>5</v>
      </c>
    </row>
    <row r="59" spans="15:16" x14ac:dyDescent="0.2">
      <c r="O59">
        <f t="shared" si="1"/>
        <v>0</v>
      </c>
      <c r="P59" s="4">
        <f>VLOOKUP(O59,Notenspiegel!$A$17:$B$117,2,0)</f>
        <v>5</v>
      </c>
    </row>
    <row r="60" spans="15:16" x14ac:dyDescent="0.2">
      <c r="O60">
        <f t="shared" si="1"/>
        <v>0</v>
      </c>
      <c r="P60" s="4">
        <f>VLOOKUP(O60,Notenspiegel!$A$17:$B$117,2,0)</f>
        <v>5</v>
      </c>
    </row>
    <row r="61" spans="15:16" x14ac:dyDescent="0.2">
      <c r="O61">
        <f t="shared" si="1"/>
        <v>0</v>
      </c>
      <c r="P61" s="4">
        <f>VLOOKUP(O61,Notenspiegel!$A$17:$B$117,2,0)</f>
        <v>5</v>
      </c>
    </row>
    <row r="62" spans="15:16" x14ac:dyDescent="0.2">
      <c r="O62">
        <f t="shared" si="1"/>
        <v>0</v>
      </c>
      <c r="P62" s="4">
        <f>VLOOKUP(O62,Notenspiegel!$A$17:$B$117,2,0)</f>
        <v>5</v>
      </c>
    </row>
    <row r="63" spans="15:16" x14ac:dyDescent="0.2">
      <c r="O63">
        <f t="shared" si="1"/>
        <v>0</v>
      </c>
      <c r="P63" s="4">
        <f>VLOOKUP(O63,Notenspiegel!$A$17:$B$117,2,0)</f>
        <v>5</v>
      </c>
    </row>
    <row r="64" spans="15:16" x14ac:dyDescent="0.2">
      <c r="O64">
        <f t="shared" si="1"/>
        <v>0</v>
      </c>
      <c r="P64" s="4">
        <f>VLOOKUP(O64,Notenspiegel!$A$17:$B$117,2,0)</f>
        <v>5</v>
      </c>
    </row>
    <row r="65" spans="15:16" x14ac:dyDescent="0.2">
      <c r="O65">
        <f t="shared" si="1"/>
        <v>0</v>
      </c>
      <c r="P65" s="4">
        <f>VLOOKUP(O65,Notenspiegel!$A$17:$B$117,2,0)</f>
        <v>5</v>
      </c>
    </row>
    <row r="66" spans="15:16" x14ac:dyDescent="0.2">
      <c r="O66">
        <f t="shared" ref="O66:O79" si="2">SUM(E66:N66)</f>
        <v>0</v>
      </c>
      <c r="P66" s="4">
        <f>VLOOKUP(O66,Notenspiegel!$A$17:$B$117,2,0)</f>
        <v>5</v>
      </c>
    </row>
    <row r="67" spans="15:16" x14ac:dyDescent="0.2">
      <c r="O67">
        <f t="shared" si="2"/>
        <v>0</v>
      </c>
      <c r="P67" s="4">
        <f>VLOOKUP(O67,Notenspiegel!$A$17:$B$117,2,0)</f>
        <v>5</v>
      </c>
    </row>
    <row r="68" spans="15:16" x14ac:dyDescent="0.2">
      <c r="O68">
        <f t="shared" si="2"/>
        <v>0</v>
      </c>
      <c r="P68" s="4">
        <f>VLOOKUP(O68,Notenspiegel!$A$17:$B$117,2,0)</f>
        <v>5</v>
      </c>
    </row>
    <row r="69" spans="15:16" x14ac:dyDescent="0.2">
      <c r="O69">
        <f t="shared" si="2"/>
        <v>0</v>
      </c>
      <c r="P69" s="4">
        <f>VLOOKUP(O69,Notenspiegel!$A$17:$B$117,2,0)</f>
        <v>5</v>
      </c>
    </row>
    <row r="70" spans="15:16" x14ac:dyDescent="0.2">
      <c r="O70">
        <f t="shared" si="2"/>
        <v>0</v>
      </c>
      <c r="P70" s="4">
        <f>VLOOKUP(O70,Notenspiegel!$A$17:$B$117,2,0)</f>
        <v>5</v>
      </c>
    </row>
    <row r="71" spans="15:16" x14ac:dyDescent="0.2">
      <c r="O71">
        <f t="shared" si="2"/>
        <v>0</v>
      </c>
      <c r="P71" s="4">
        <f>VLOOKUP(O71,Notenspiegel!$A$17:$B$117,2,0)</f>
        <v>5</v>
      </c>
    </row>
    <row r="72" spans="15:16" x14ac:dyDescent="0.2">
      <c r="O72">
        <f t="shared" si="2"/>
        <v>0</v>
      </c>
      <c r="P72" s="4">
        <f>VLOOKUP(O72,Notenspiegel!$A$17:$B$117,2,0)</f>
        <v>5</v>
      </c>
    </row>
    <row r="73" spans="15:16" x14ac:dyDescent="0.2">
      <c r="O73">
        <f t="shared" si="2"/>
        <v>0</v>
      </c>
      <c r="P73" s="4">
        <f>VLOOKUP(O73,Notenspiegel!$A$17:$B$117,2,0)</f>
        <v>5</v>
      </c>
    </row>
    <row r="74" spans="15:16" x14ac:dyDescent="0.2">
      <c r="O74">
        <f t="shared" si="2"/>
        <v>0</v>
      </c>
      <c r="P74" s="4">
        <f>VLOOKUP(O74,Notenspiegel!$A$17:$B$117,2,0)</f>
        <v>5</v>
      </c>
    </row>
    <row r="75" spans="15:16" x14ac:dyDescent="0.2">
      <c r="O75">
        <f t="shared" si="2"/>
        <v>0</v>
      </c>
      <c r="P75" s="4">
        <f>VLOOKUP(O75,Notenspiegel!$A$17:$B$117,2,0)</f>
        <v>5</v>
      </c>
    </row>
    <row r="76" spans="15:16" x14ac:dyDescent="0.2">
      <c r="O76">
        <f t="shared" si="2"/>
        <v>0</v>
      </c>
      <c r="P76" s="4">
        <f>VLOOKUP(O76,Notenspiegel!$A$17:$B$117,2,0)</f>
        <v>5</v>
      </c>
    </row>
    <row r="77" spans="15:16" x14ac:dyDescent="0.2">
      <c r="O77">
        <f t="shared" si="2"/>
        <v>0</v>
      </c>
      <c r="P77" s="4">
        <f>VLOOKUP(O77,Notenspiegel!$A$17:$B$117,2,0)</f>
        <v>5</v>
      </c>
    </row>
    <row r="78" spans="15:16" x14ac:dyDescent="0.2">
      <c r="O78">
        <f t="shared" si="2"/>
        <v>0</v>
      </c>
      <c r="P78" s="4">
        <f>VLOOKUP(O78,Notenspiegel!$A$17:$B$117,2,0)</f>
        <v>5</v>
      </c>
    </row>
    <row r="79" spans="15:16" x14ac:dyDescent="0.2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="160" zoomScaleNormal="160" workbookViewId="0">
      <selection activeCell="F2" sqref="F2"/>
    </sheetView>
  </sheetViews>
  <sheetFormatPr baseColWidth="10" defaultColWidth="10.83203125" defaultRowHeight="15" x14ac:dyDescent="0.2"/>
  <cols>
    <col min="4" max="4" width="17.1640625" customWidth="1"/>
  </cols>
  <sheetData>
    <row r="1" spans="1:7" x14ac:dyDescent="0.2">
      <c r="A1" s="1" t="s">
        <v>18</v>
      </c>
      <c r="B1" s="1" t="s">
        <v>19</v>
      </c>
      <c r="C1" s="1" t="s">
        <v>2</v>
      </c>
      <c r="D1" s="1" t="s">
        <v>3</v>
      </c>
      <c r="E1" s="1" t="s">
        <v>32</v>
      </c>
      <c r="F1" s="1" t="s">
        <v>33</v>
      </c>
      <c r="G1" s="1" t="s">
        <v>34</v>
      </c>
    </row>
    <row r="2" spans="1:7" x14ac:dyDescent="0.2">
      <c r="G2">
        <f t="shared" ref="G2:G33" si="0">(E2+(F2*2))/3</f>
        <v>0</v>
      </c>
    </row>
    <row r="3" spans="1:7" x14ac:dyDescent="0.2">
      <c r="G3">
        <f t="shared" si="0"/>
        <v>0</v>
      </c>
    </row>
    <row r="4" spans="1:7" x14ac:dyDescent="0.2">
      <c r="G4">
        <f t="shared" si="0"/>
        <v>0</v>
      </c>
    </row>
    <row r="5" spans="1:7" x14ac:dyDescent="0.2">
      <c r="G5">
        <f t="shared" si="0"/>
        <v>0</v>
      </c>
    </row>
    <row r="6" spans="1:7" x14ac:dyDescent="0.2">
      <c r="G6">
        <f t="shared" si="0"/>
        <v>0</v>
      </c>
    </row>
    <row r="7" spans="1:7" x14ac:dyDescent="0.2">
      <c r="G7">
        <f t="shared" si="0"/>
        <v>0</v>
      </c>
    </row>
    <row r="8" spans="1:7" x14ac:dyDescent="0.2">
      <c r="G8">
        <f t="shared" si="0"/>
        <v>0</v>
      </c>
    </row>
    <row r="9" spans="1:7" x14ac:dyDescent="0.2">
      <c r="G9">
        <f t="shared" si="0"/>
        <v>0</v>
      </c>
    </row>
    <row r="10" spans="1:7" x14ac:dyDescent="0.2">
      <c r="G10">
        <f t="shared" si="0"/>
        <v>0</v>
      </c>
    </row>
    <row r="11" spans="1:7" x14ac:dyDescent="0.2">
      <c r="G11">
        <f t="shared" si="0"/>
        <v>0</v>
      </c>
    </row>
    <row r="12" spans="1:7" x14ac:dyDescent="0.2">
      <c r="G12">
        <f t="shared" si="0"/>
        <v>0</v>
      </c>
    </row>
    <row r="13" spans="1:7" x14ac:dyDescent="0.2">
      <c r="G13">
        <f t="shared" si="0"/>
        <v>0</v>
      </c>
    </row>
    <row r="14" spans="1:7" x14ac:dyDescent="0.2">
      <c r="G14">
        <f t="shared" si="0"/>
        <v>0</v>
      </c>
    </row>
    <row r="15" spans="1:7" x14ac:dyDescent="0.2">
      <c r="G15">
        <f t="shared" si="0"/>
        <v>0</v>
      </c>
    </row>
    <row r="16" spans="1:7" x14ac:dyDescent="0.2">
      <c r="G16">
        <f t="shared" si="0"/>
        <v>0</v>
      </c>
    </row>
    <row r="17" spans="7:7" x14ac:dyDescent="0.2">
      <c r="G17">
        <f t="shared" si="0"/>
        <v>0</v>
      </c>
    </row>
    <row r="18" spans="7:7" x14ac:dyDescent="0.2">
      <c r="G18">
        <f t="shared" si="0"/>
        <v>0</v>
      </c>
    </row>
    <row r="19" spans="7:7" x14ac:dyDescent="0.2">
      <c r="G19">
        <f t="shared" si="0"/>
        <v>0</v>
      </c>
    </row>
    <row r="20" spans="7:7" x14ac:dyDescent="0.2">
      <c r="G20">
        <f t="shared" si="0"/>
        <v>0</v>
      </c>
    </row>
    <row r="21" spans="7:7" x14ac:dyDescent="0.2">
      <c r="G21">
        <f t="shared" si="0"/>
        <v>0</v>
      </c>
    </row>
    <row r="22" spans="7:7" x14ac:dyDescent="0.2">
      <c r="G22">
        <f t="shared" si="0"/>
        <v>0</v>
      </c>
    </row>
    <row r="23" spans="7:7" x14ac:dyDescent="0.2">
      <c r="G23">
        <f t="shared" si="0"/>
        <v>0</v>
      </c>
    </row>
    <row r="24" spans="7:7" x14ac:dyDescent="0.2">
      <c r="G24">
        <f t="shared" si="0"/>
        <v>0</v>
      </c>
    </row>
    <row r="25" spans="7:7" x14ac:dyDescent="0.2">
      <c r="G25">
        <f t="shared" si="0"/>
        <v>0</v>
      </c>
    </row>
    <row r="26" spans="7:7" x14ac:dyDescent="0.2">
      <c r="G26">
        <f t="shared" si="0"/>
        <v>0</v>
      </c>
    </row>
    <row r="27" spans="7:7" x14ac:dyDescent="0.2">
      <c r="G27">
        <f t="shared" si="0"/>
        <v>0</v>
      </c>
    </row>
    <row r="28" spans="7:7" x14ac:dyDescent="0.2">
      <c r="G28">
        <f t="shared" si="0"/>
        <v>0</v>
      </c>
    </row>
    <row r="29" spans="7:7" x14ac:dyDescent="0.2">
      <c r="G29">
        <f t="shared" si="0"/>
        <v>0</v>
      </c>
    </row>
    <row r="30" spans="7:7" x14ac:dyDescent="0.2">
      <c r="G30">
        <f t="shared" si="0"/>
        <v>0</v>
      </c>
    </row>
    <row r="31" spans="7:7" x14ac:dyDescent="0.2">
      <c r="G31">
        <f t="shared" si="0"/>
        <v>0</v>
      </c>
    </row>
    <row r="32" spans="7:7" x14ac:dyDescent="0.2">
      <c r="G32">
        <f t="shared" si="0"/>
        <v>0</v>
      </c>
    </row>
    <row r="33" spans="7:7" x14ac:dyDescent="0.2">
      <c r="G33">
        <f t="shared" si="0"/>
        <v>0</v>
      </c>
    </row>
    <row r="34" spans="7:7" x14ac:dyDescent="0.2">
      <c r="G34">
        <f t="shared" ref="G34:G65" si="1">(E34+(F34*2))/3</f>
        <v>0</v>
      </c>
    </row>
    <row r="35" spans="7:7" x14ac:dyDescent="0.2">
      <c r="G35">
        <f t="shared" si="1"/>
        <v>0</v>
      </c>
    </row>
    <row r="36" spans="7:7" x14ac:dyDescent="0.2">
      <c r="G36">
        <f t="shared" si="1"/>
        <v>0</v>
      </c>
    </row>
    <row r="37" spans="7:7" x14ac:dyDescent="0.2">
      <c r="G37">
        <f t="shared" si="1"/>
        <v>0</v>
      </c>
    </row>
    <row r="38" spans="7:7" x14ac:dyDescent="0.2">
      <c r="G38">
        <f t="shared" si="1"/>
        <v>0</v>
      </c>
    </row>
    <row r="39" spans="7:7" x14ac:dyDescent="0.2">
      <c r="G39">
        <f t="shared" si="1"/>
        <v>0</v>
      </c>
    </row>
    <row r="40" spans="7:7" x14ac:dyDescent="0.2">
      <c r="G40">
        <f t="shared" si="1"/>
        <v>0</v>
      </c>
    </row>
    <row r="41" spans="7:7" x14ac:dyDescent="0.2">
      <c r="G41">
        <f t="shared" si="1"/>
        <v>0</v>
      </c>
    </row>
    <row r="42" spans="7:7" x14ac:dyDescent="0.2">
      <c r="G42">
        <f t="shared" si="1"/>
        <v>0</v>
      </c>
    </row>
    <row r="43" spans="7:7" x14ac:dyDescent="0.2">
      <c r="G43">
        <f t="shared" si="1"/>
        <v>0</v>
      </c>
    </row>
    <row r="44" spans="7:7" x14ac:dyDescent="0.2">
      <c r="G44">
        <f t="shared" si="1"/>
        <v>0</v>
      </c>
    </row>
    <row r="45" spans="7:7" x14ac:dyDescent="0.2">
      <c r="G45">
        <f t="shared" si="1"/>
        <v>0</v>
      </c>
    </row>
    <row r="46" spans="7:7" x14ac:dyDescent="0.2">
      <c r="G46">
        <f t="shared" si="1"/>
        <v>0</v>
      </c>
    </row>
    <row r="47" spans="7:7" x14ac:dyDescent="0.2">
      <c r="G47">
        <f t="shared" si="1"/>
        <v>0</v>
      </c>
    </row>
    <row r="48" spans="7:7" x14ac:dyDescent="0.2">
      <c r="G48">
        <f t="shared" si="1"/>
        <v>0</v>
      </c>
    </row>
    <row r="49" spans="7:7" x14ac:dyDescent="0.2">
      <c r="G49">
        <f t="shared" si="1"/>
        <v>0</v>
      </c>
    </row>
    <row r="50" spans="7:7" x14ac:dyDescent="0.2">
      <c r="G50">
        <f t="shared" si="1"/>
        <v>0</v>
      </c>
    </row>
    <row r="51" spans="7:7" x14ac:dyDescent="0.2">
      <c r="G51">
        <f t="shared" si="1"/>
        <v>0</v>
      </c>
    </row>
    <row r="52" spans="7:7" x14ac:dyDescent="0.2">
      <c r="G52">
        <f t="shared" si="1"/>
        <v>0</v>
      </c>
    </row>
    <row r="53" spans="7:7" x14ac:dyDescent="0.2">
      <c r="G53">
        <f t="shared" si="1"/>
        <v>0</v>
      </c>
    </row>
    <row r="54" spans="7:7" x14ac:dyDescent="0.2">
      <c r="G54">
        <f t="shared" si="1"/>
        <v>0</v>
      </c>
    </row>
    <row r="55" spans="7:7" x14ac:dyDescent="0.2">
      <c r="G55">
        <f t="shared" si="1"/>
        <v>0</v>
      </c>
    </row>
    <row r="56" spans="7:7" x14ac:dyDescent="0.2">
      <c r="G56">
        <f t="shared" si="1"/>
        <v>0</v>
      </c>
    </row>
    <row r="57" spans="7:7" x14ac:dyDescent="0.2">
      <c r="G57">
        <f t="shared" si="1"/>
        <v>0</v>
      </c>
    </row>
    <row r="58" spans="7:7" x14ac:dyDescent="0.2">
      <c r="G58">
        <f t="shared" si="1"/>
        <v>0</v>
      </c>
    </row>
    <row r="59" spans="7:7" x14ac:dyDescent="0.2">
      <c r="G59">
        <f t="shared" si="1"/>
        <v>0</v>
      </c>
    </row>
    <row r="60" spans="7:7" x14ac:dyDescent="0.2">
      <c r="G60">
        <f t="shared" si="1"/>
        <v>0</v>
      </c>
    </row>
    <row r="61" spans="7:7" x14ac:dyDescent="0.2">
      <c r="G61">
        <f t="shared" si="1"/>
        <v>0</v>
      </c>
    </row>
    <row r="62" spans="7:7" x14ac:dyDescent="0.2">
      <c r="G62">
        <f t="shared" si="1"/>
        <v>0</v>
      </c>
    </row>
    <row r="63" spans="7:7" x14ac:dyDescent="0.2">
      <c r="G63">
        <f t="shared" si="1"/>
        <v>0</v>
      </c>
    </row>
    <row r="64" spans="7:7" x14ac:dyDescent="0.2">
      <c r="G64">
        <f t="shared" si="1"/>
        <v>0</v>
      </c>
    </row>
    <row r="65" spans="7:7" x14ac:dyDescent="0.2">
      <c r="G65">
        <f t="shared" si="1"/>
        <v>0</v>
      </c>
    </row>
    <row r="66" spans="7:7" x14ac:dyDescent="0.2">
      <c r="G66">
        <f t="shared" ref="G66:G80" si="2">(E66+(F66*2))/3</f>
        <v>0</v>
      </c>
    </row>
    <row r="67" spans="7:7" x14ac:dyDescent="0.2">
      <c r="G67">
        <f t="shared" si="2"/>
        <v>0</v>
      </c>
    </row>
    <row r="68" spans="7:7" x14ac:dyDescent="0.2">
      <c r="G68">
        <f t="shared" si="2"/>
        <v>0</v>
      </c>
    </row>
    <row r="69" spans="7:7" x14ac:dyDescent="0.2">
      <c r="G69">
        <f t="shared" si="2"/>
        <v>0</v>
      </c>
    </row>
    <row r="70" spans="7:7" x14ac:dyDescent="0.2">
      <c r="G70">
        <f t="shared" si="2"/>
        <v>0</v>
      </c>
    </row>
    <row r="71" spans="7:7" x14ac:dyDescent="0.2">
      <c r="G71">
        <f t="shared" si="2"/>
        <v>0</v>
      </c>
    </row>
    <row r="72" spans="7:7" x14ac:dyDescent="0.2">
      <c r="G72">
        <f t="shared" si="2"/>
        <v>0</v>
      </c>
    </row>
    <row r="73" spans="7:7" x14ac:dyDescent="0.2">
      <c r="G73">
        <f t="shared" si="2"/>
        <v>0</v>
      </c>
    </row>
    <row r="74" spans="7:7" x14ac:dyDescent="0.2">
      <c r="G74">
        <f t="shared" si="2"/>
        <v>0</v>
      </c>
    </row>
    <row r="75" spans="7:7" x14ac:dyDescent="0.2">
      <c r="G75">
        <f t="shared" si="2"/>
        <v>0</v>
      </c>
    </row>
    <row r="76" spans="7:7" x14ac:dyDescent="0.2">
      <c r="G76">
        <f t="shared" si="2"/>
        <v>0</v>
      </c>
    </row>
    <row r="77" spans="7:7" x14ac:dyDescent="0.2">
      <c r="G77">
        <f t="shared" si="2"/>
        <v>0</v>
      </c>
    </row>
    <row r="78" spans="7:7" x14ac:dyDescent="0.2">
      <c r="G78">
        <f t="shared" si="2"/>
        <v>0</v>
      </c>
    </row>
    <row r="79" spans="7:7" x14ac:dyDescent="0.2">
      <c r="G79">
        <f t="shared" si="2"/>
        <v>0</v>
      </c>
    </row>
    <row r="80" spans="7:7" x14ac:dyDescent="0.2">
      <c r="G80">
        <f t="shared" si="2"/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="160" zoomScaleNormal="160" workbookViewId="0">
      <selection activeCell="A4" sqref="A4"/>
    </sheetView>
  </sheetViews>
  <sheetFormatPr baseColWidth="10" defaultColWidth="10.83203125" defaultRowHeight="15" x14ac:dyDescent="0.2"/>
  <sheetData>
    <row r="1" spans="1:10" ht="24" x14ac:dyDescent="0.3">
      <c r="A1" s="5" t="s">
        <v>33</v>
      </c>
      <c r="B1" s="6"/>
      <c r="C1" s="6"/>
      <c r="D1" s="5" t="s">
        <v>32</v>
      </c>
      <c r="E1" s="6"/>
      <c r="F1" s="6"/>
      <c r="G1" s="6"/>
      <c r="H1" s="6" t="s">
        <v>33</v>
      </c>
      <c r="I1" s="6"/>
      <c r="J1" s="6"/>
    </row>
    <row r="2" spans="1:10" x14ac:dyDescent="0.2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7" t="s">
        <v>30</v>
      </c>
      <c r="B3" s="7" t="s">
        <v>31</v>
      </c>
      <c r="C3" s="6"/>
      <c r="D3" s="7" t="s">
        <v>30</v>
      </c>
      <c r="E3" s="7" t="s">
        <v>31</v>
      </c>
      <c r="F3" s="6"/>
      <c r="G3" s="6"/>
      <c r="H3" s="6" t="s">
        <v>35</v>
      </c>
      <c r="I3" s="6" t="s">
        <v>36</v>
      </c>
      <c r="J3" s="6" t="s">
        <v>31</v>
      </c>
    </row>
    <row r="4" spans="1:10" x14ac:dyDescent="0.2">
      <c r="A4" s="8" t="s">
        <v>37</v>
      </c>
      <c r="B4" s="9">
        <v>1</v>
      </c>
      <c r="C4" s="6"/>
      <c r="D4" s="10" t="s">
        <v>38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">
      <c r="A5" s="8" t="s">
        <v>39</v>
      </c>
      <c r="B5" s="9">
        <v>1.3</v>
      </c>
      <c r="C5" s="6"/>
      <c r="D5" s="10" t="s">
        <v>40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">
      <c r="A6" s="8" t="s">
        <v>41</v>
      </c>
      <c r="B6" s="9">
        <v>1.7</v>
      </c>
      <c r="C6" s="6"/>
      <c r="D6" s="10" t="s">
        <v>42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">
      <c r="A7" s="8" t="s">
        <v>43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">
      <c r="A8" s="8" t="s">
        <v>44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">
      <c r="A9" s="8" t="s">
        <v>45</v>
      </c>
      <c r="B9" s="9">
        <v>2.7</v>
      </c>
      <c r="C9" s="6"/>
      <c r="D9" s="10" t="s">
        <v>46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">
      <c r="A10" s="8" t="s">
        <v>47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">
      <c r="A11" s="8" t="s">
        <v>48</v>
      </c>
      <c r="B11" s="9">
        <v>3.3</v>
      </c>
      <c r="C11" s="6"/>
      <c r="D11" s="10" t="s">
        <v>49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">
      <c r="A12" s="8" t="s">
        <v>50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">
      <c r="A13" s="8" t="s">
        <v>51</v>
      </c>
      <c r="B13" s="9">
        <v>4</v>
      </c>
      <c r="C13" s="6"/>
      <c r="D13" s="10" t="s">
        <v>52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">
      <c r="A14" s="8" t="s">
        <v>53</v>
      </c>
      <c r="B14" s="9">
        <v>4.7</v>
      </c>
      <c r="C14" s="6"/>
      <c r="D14" s="13" t="s">
        <v>54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">
      <c r="A15" s="8" t="s">
        <v>55</v>
      </c>
      <c r="B15" s="9">
        <v>5</v>
      </c>
      <c r="C15" s="6"/>
      <c r="D15" s="13" t="s">
        <v>56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kerstinsalzer15@gmail.com</cp:lastModifiedBy>
  <cp:revision>9</cp:revision>
  <dcterms:created xsi:type="dcterms:W3CDTF">2015-06-11T08:40:26Z</dcterms:created>
  <dcterms:modified xsi:type="dcterms:W3CDTF">2022-07-08T09:09:46Z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