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inWOLFFHUGEL\Desktop\Patrimonium - Oassis Crissier\Suivi énergétique\"/>
    </mc:Choice>
  </mc:AlternateContent>
  <xr:revisionPtr revIDLastSave="0" documentId="13_ncr:1_{D93A4EF6-EE05-4B5D-8AC6-353178CD3880}" xr6:coauthVersionLast="46" xr6:coauthVersionMax="46" xr10:uidLastSave="{00000000-0000-0000-0000-000000000000}"/>
  <bookViews>
    <workbookView xWindow="-108" yWindow="-108" windowWidth="23256" windowHeight="12576" tabRatio="714" firstSheet="4" activeTab="6" xr2:uid="{2EFD3A93-8AD3-4A0F-8CBD-A0E6C06AF5E0}"/>
  </bookViews>
  <sheets>
    <sheet name="Données à connaître" sheetId="1" r:id="rId1"/>
    <sheet name="Neovac" sheetId="11" r:id="rId2"/>
    <sheet name="Correspondances App." sheetId="10" r:id="rId3"/>
    <sheet name="Liste Appart {Raw}" sheetId="3" r:id="rId4"/>
    <sheet name="Liste Appart" sheetId="5" r:id="rId5"/>
    <sheet name="Architecte" sheetId="12" r:id="rId6"/>
    <sheet name="Synthèse" sheetId="13" r:id="rId7"/>
  </sheets>
  <definedNames>
    <definedName name="_xlnm._FilterDatabase" localSheetId="4" hidden="1">'Liste Appart'!$C$3:$O$648</definedName>
    <definedName name="_xlnm._FilterDatabase" localSheetId="3" hidden="1">'Liste Appart {Raw}'!$B$3:$G$475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8" i="5" l="1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458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E7" i="13"/>
  <c r="E6" i="13"/>
  <c r="E5" i="13"/>
  <c r="E4" i="13"/>
  <c r="E8" i="13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WOLFFHUGEL</author>
  </authors>
  <commentList>
    <comment ref="J3" authorId="0" shapeId="0" xr:uid="{E26C6A5F-A872-4974-B285-4519FC4B4FAD}">
      <text>
        <r>
          <rPr>
            <b/>
            <sz val="9"/>
            <color indexed="81"/>
            <rFont val="Tahoma"/>
            <family val="2"/>
          </rPr>
          <t>Quentin WOLFFHUGEL:</t>
        </r>
        <r>
          <rPr>
            <sz val="9"/>
            <color indexed="81"/>
            <rFont val="Tahoma"/>
            <family val="2"/>
          </rPr>
          <t xml:space="preserve">
Case redondante avec colonne C mais use pour calcul des stats
</t>
        </r>
      </text>
    </comment>
    <comment ref="K3" authorId="0" shapeId="0" xr:uid="{E06D46C3-8906-42A0-AB33-2CFA82C9D002}">
      <text>
        <r>
          <rPr>
            <b/>
            <sz val="9"/>
            <color indexed="81"/>
            <rFont val="Tahoma"/>
            <charset val="1"/>
          </rPr>
          <t>Quentin WOLFFHUGEL:</t>
        </r>
        <r>
          <rPr>
            <sz val="9"/>
            <color indexed="81"/>
            <rFont val="Tahoma"/>
            <charset val="1"/>
          </rPr>
          <t xml:space="preserve">
Case redondante avec colonne C mais use pour calcul des stats</t>
        </r>
      </text>
    </comment>
    <comment ref="L3" authorId="0" shapeId="0" xr:uid="{4BC4C93E-BF47-490D-BE93-0FF457DECC59}">
      <text>
        <r>
          <rPr>
            <b/>
            <sz val="9"/>
            <color indexed="81"/>
            <rFont val="Tahoma"/>
            <charset val="1"/>
          </rPr>
          <t>Quentin WOLFFHUGEL:</t>
        </r>
        <r>
          <rPr>
            <sz val="9"/>
            <color indexed="81"/>
            <rFont val="Tahoma"/>
            <charset val="1"/>
          </rPr>
          <t xml:space="preserve">
Case redondante avec colonne C mais use pour calcul des stats</t>
        </r>
      </text>
    </comment>
  </commentList>
</comments>
</file>

<file path=xl/sharedStrings.xml><?xml version="1.0" encoding="utf-8"?>
<sst xmlns="http://schemas.openxmlformats.org/spreadsheetml/2006/main" count="8775" uniqueCount="1437">
  <si>
    <t>Groupe</t>
  </si>
  <si>
    <t>Bâtiment</t>
  </si>
  <si>
    <t>Etage</t>
  </si>
  <si>
    <t>Appartement</t>
  </si>
  <si>
    <t>SRE</t>
  </si>
  <si>
    <t>Type</t>
  </si>
  <si>
    <t>Compteur ECS</t>
  </si>
  <si>
    <t>Valeur initiale</t>
  </si>
  <si>
    <t>Valeur finale</t>
  </si>
  <si>
    <t>Consommation ECS</t>
  </si>
  <si>
    <t>Frais ECS</t>
  </si>
  <si>
    <t>ECS</t>
  </si>
  <si>
    <t>Chauffage</t>
  </si>
  <si>
    <t>Compteur Chauffage</t>
  </si>
  <si>
    <t>Consommation Chauffage</t>
  </si>
  <si>
    <t>Frais Chauffage</t>
  </si>
  <si>
    <t>EF</t>
  </si>
  <si>
    <t>Compteur EF</t>
  </si>
  <si>
    <t>Consommation EF</t>
  </si>
  <si>
    <t>Frais EF</t>
  </si>
  <si>
    <t>Total</t>
  </si>
  <si>
    <t>Frais totaux</t>
  </si>
  <si>
    <t>Nom locataires ou proprio</t>
  </si>
  <si>
    <t>UAA</t>
  </si>
  <si>
    <t>UAB</t>
  </si>
  <si>
    <t>UAC</t>
  </si>
  <si>
    <t>Emplacement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</si>
  <si>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</si>
  <si>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</si>
  <si>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</si>
  <si>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</si>
  <si>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</si>
  <si>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</si>
  <si>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</si>
  <si>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</si>
  <si>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</si>
  <si>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</si>
  <si>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 LOT</t>
  </si>
  <si>
    <t> BÂTIMENT</t>
  </si>
  <si>
    <t> ETAGE</t>
  </si>
  <si>
    <t> PIÈCE(S)</t>
  </si>
  <si>
    <t> SURFACE</t>
  </si>
  <si>
    <t> PRIX</t>
  </si>
  <si>
    <t>11A-0-1</t>
  </si>
  <si>
    <t>Bâtiment 11</t>
  </si>
  <si>
    <t>rez</t>
  </si>
  <si>
    <r>
      <t>77m</t>
    </r>
    <r>
      <rPr>
        <sz val="6"/>
        <color rgb="FF69615F"/>
        <rFont val="Arial"/>
        <family val="2"/>
      </rPr>
      <t>2</t>
    </r>
  </si>
  <si>
    <t>Loué</t>
  </si>
  <si>
    <t>11A-0-2</t>
  </si>
  <si>
    <t>11A-0-3</t>
  </si>
  <si>
    <r>
      <t>61m</t>
    </r>
    <r>
      <rPr>
        <sz val="6"/>
        <color rgb="FF69615F"/>
        <rFont val="Arial"/>
        <family val="2"/>
      </rPr>
      <t>2</t>
    </r>
  </si>
  <si>
    <t>11A-1-1</t>
  </si>
  <si>
    <t>11A-1-2</t>
  </si>
  <si>
    <t>11A-1-3</t>
  </si>
  <si>
    <t>11A-1-4</t>
  </si>
  <si>
    <r>
      <t>39m</t>
    </r>
    <r>
      <rPr>
        <sz val="6"/>
        <color rgb="FF69615F"/>
        <rFont val="Arial"/>
        <family val="2"/>
      </rPr>
      <t>2</t>
    </r>
  </si>
  <si>
    <t>11A-2-1</t>
  </si>
  <si>
    <t>11A-2-2</t>
  </si>
  <si>
    <t>11A-2-3</t>
  </si>
  <si>
    <t>11A-2-4</t>
  </si>
  <si>
    <t>11A-3-1</t>
  </si>
  <si>
    <t>11A-3-2</t>
  </si>
  <si>
    <t>11A-3-3</t>
  </si>
  <si>
    <t>11A-3-4</t>
  </si>
  <si>
    <t>11B-0-1</t>
  </si>
  <si>
    <r>
      <t>25m</t>
    </r>
    <r>
      <rPr>
        <sz val="6"/>
        <color rgb="FF69615F"/>
        <rFont val="Arial"/>
        <family val="2"/>
      </rPr>
      <t>2</t>
    </r>
  </si>
  <si>
    <t>11B-0-2</t>
  </si>
  <si>
    <t>11B-0-3</t>
  </si>
  <si>
    <r>
      <t>57m</t>
    </r>
    <r>
      <rPr>
        <sz val="6"/>
        <color rgb="FF69615F"/>
        <rFont val="Arial"/>
        <family val="2"/>
      </rPr>
      <t>2</t>
    </r>
  </si>
  <si>
    <t>11B-0-4</t>
  </si>
  <si>
    <r>
      <t>46m</t>
    </r>
    <r>
      <rPr>
        <sz val="6"/>
        <color rgb="FF69615F"/>
        <rFont val="Arial"/>
        <family val="2"/>
      </rPr>
      <t>2</t>
    </r>
  </si>
  <si>
    <t>11B-0-5</t>
  </si>
  <si>
    <r>
      <t>95m</t>
    </r>
    <r>
      <rPr>
        <sz val="6"/>
        <color rgb="FF69615F"/>
        <rFont val="Arial"/>
        <family val="2"/>
      </rPr>
      <t>2</t>
    </r>
  </si>
  <si>
    <t>11B-0-6</t>
  </si>
  <si>
    <t>11B-0-7</t>
  </si>
  <si>
    <r>
      <t>32m</t>
    </r>
    <r>
      <rPr>
        <sz val="6"/>
        <color rgb="FF69615F"/>
        <rFont val="Arial"/>
        <family val="2"/>
      </rPr>
      <t>2</t>
    </r>
  </si>
  <si>
    <t>11B-0-8</t>
  </si>
  <si>
    <r>
      <t>70m</t>
    </r>
    <r>
      <rPr>
        <sz val="6"/>
        <color rgb="FF69615F"/>
        <rFont val="Arial"/>
        <family val="2"/>
      </rPr>
      <t>2</t>
    </r>
  </si>
  <si>
    <t>11B-1-1</t>
  </si>
  <si>
    <t>11B-1-2</t>
  </si>
  <si>
    <t>11B-1-3</t>
  </si>
  <si>
    <t>11B-1-4</t>
  </si>
  <si>
    <t>11B-1-5</t>
  </si>
  <si>
    <t>11B-1-6</t>
  </si>
  <si>
    <t>11B-1-7</t>
  </si>
  <si>
    <r>
      <t>78m</t>
    </r>
    <r>
      <rPr>
        <sz val="6"/>
        <color rgb="FF69615F"/>
        <rFont val="Arial"/>
        <family val="2"/>
      </rPr>
      <t>2</t>
    </r>
  </si>
  <si>
    <t>Bail en cours</t>
  </si>
  <si>
    <t>11B-1-8</t>
  </si>
  <si>
    <r>
      <t>51m</t>
    </r>
    <r>
      <rPr>
        <sz val="6"/>
        <color rgb="FF69615F"/>
        <rFont val="Arial"/>
        <family val="2"/>
      </rPr>
      <t>2</t>
    </r>
  </si>
  <si>
    <t>11B-2-1</t>
  </si>
  <si>
    <t>11B-2-2</t>
  </si>
  <si>
    <t>11B-2-3</t>
  </si>
  <si>
    <t>11B-2-4</t>
  </si>
  <si>
    <t>11B-2-5</t>
  </si>
  <si>
    <t>11B-2-6</t>
  </si>
  <si>
    <t>11B-2-7</t>
  </si>
  <si>
    <t>CHF 1'870.-/mois</t>
  </si>
  <si>
    <t>11B-2-8</t>
  </si>
  <si>
    <t>11B-3-1</t>
  </si>
  <si>
    <t>11B-3-2</t>
  </si>
  <si>
    <t>11B-3-3</t>
  </si>
  <si>
    <t>11B-3-4</t>
  </si>
  <si>
    <t>11B-3-5</t>
  </si>
  <si>
    <t>11B-3-6</t>
  </si>
  <si>
    <t>11B-3-7</t>
  </si>
  <si>
    <t>11B-3-8</t>
  </si>
  <si>
    <t>11C-0-1</t>
  </si>
  <si>
    <t>11C-0-2</t>
  </si>
  <si>
    <t>11C-0-3</t>
  </si>
  <si>
    <t>11C-0-4</t>
  </si>
  <si>
    <r>
      <t>104m</t>
    </r>
    <r>
      <rPr>
        <sz val="6"/>
        <color rgb="FF69615F"/>
        <rFont val="Arial"/>
        <family val="2"/>
      </rPr>
      <t>2</t>
    </r>
  </si>
  <si>
    <t>11C-0-5</t>
  </si>
  <si>
    <t>11C-0-6</t>
  </si>
  <si>
    <r>
      <t>30m</t>
    </r>
    <r>
      <rPr>
        <sz val="6"/>
        <color rgb="FF69615F"/>
        <rFont val="Arial"/>
        <family val="2"/>
      </rPr>
      <t>2</t>
    </r>
  </si>
  <si>
    <t>11C-1-1</t>
  </si>
  <si>
    <r>
      <t>53m</t>
    </r>
    <r>
      <rPr>
        <sz val="6"/>
        <color rgb="FF69615F"/>
        <rFont val="Arial"/>
        <family val="2"/>
      </rPr>
      <t>2</t>
    </r>
  </si>
  <si>
    <t>11C-1-2</t>
  </si>
  <si>
    <t>11C-1-3</t>
  </si>
  <si>
    <t>11C-1-4</t>
  </si>
  <si>
    <t>11C-1-5</t>
  </si>
  <si>
    <r>
      <t>100m</t>
    </r>
    <r>
      <rPr>
        <sz val="6"/>
        <color rgb="FF69615F"/>
        <rFont val="Arial"/>
        <family val="2"/>
      </rPr>
      <t>2</t>
    </r>
  </si>
  <si>
    <t>11C-1-6</t>
  </si>
  <si>
    <r>
      <t>37m</t>
    </r>
    <r>
      <rPr>
        <sz val="6"/>
        <color rgb="FF69615F"/>
        <rFont val="Arial"/>
        <family val="2"/>
      </rPr>
      <t>2</t>
    </r>
  </si>
  <si>
    <t>11C-2-1</t>
  </si>
  <si>
    <t>11C-2-2</t>
  </si>
  <si>
    <t>11C-2-3</t>
  </si>
  <si>
    <t>11C-2-4</t>
  </si>
  <si>
    <t>11C-2-5</t>
  </si>
  <si>
    <t>11C-2-6</t>
  </si>
  <si>
    <t>11C-3-1</t>
  </si>
  <si>
    <t>11C-3-2</t>
  </si>
  <si>
    <t>11C-3-3</t>
  </si>
  <si>
    <t>11C-3-4</t>
  </si>
  <si>
    <t>11C-3-5</t>
  </si>
  <si>
    <t>11C-3-6</t>
  </si>
  <si>
    <t>11D-0-1</t>
  </si>
  <si>
    <r>
      <t>79m</t>
    </r>
    <r>
      <rPr>
        <sz val="6"/>
        <color rgb="FF69615F"/>
        <rFont val="Arial"/>
        <family val="2"/>
      </rPr>
      <t>2</t>
    </r>
  </si>
  <si>
    <t>11D-0-2</t>
  </si>
  <si>
    <t>11D-1-1</t>
  </si>
  <si>
    <t>11D-1-2</t>
  </si>
  <si>
    <r>
      <t>56m</t>
    </r>
    <r>
      <rPr>
        <sz val="6"/>
        <color rgb="FF69615F"/>
        <rFont val="Arial"/>
        <family val="2"/>
      </rPr>
      <t>2</t>
    </r>
  </si>
  <si>
    <t>11D-1-3</t>
  </si>
  <si>
    <t>11D-2-1</t>
  </si>
  <si>
    <t>11D-2-2</t>
  </si>
  <si>
    <t>11D-2-3</t>
  </si>
  <si>
    <t>11D-3-1</t>
  </si>
  <si>
    <t>11D-3-2</t>
  </si>
  <si>
    <t>11D-3-3</t>
  </si>
  <si>
    <t>11E-0-1</t>
  </si>
  <si>
    <r>
      <t>73m</t>
    </r>
    <r>
      <rPr>
        <sz val="6"/>
        <color rgb="FF69615F"/>
        <rFont val="Arial"/>
        <family val="2"/>
      </rPr>
      <t>2</t>
    </r>
  </si>
  <si>
    <t>11E-0-2</t>
  </si>
  <si>
    <r>
      <t>88m</t>
    </r>
    <r>
      <rPr>
        <sz val="6"/>
        <color rgb="FF69615F"/>
        <rFont val="Arial"/>
        <family val="2"/>
      </rPr>
      <t>2</t>
    </r>
  </si>
  <si>
    <t>11E-0-3</t>
  </si>
  <si>
    <t>11E-1-1</t>
  </si>
  <si>
    <r>
      <t>66m</t>
    </r>
    <r>
      <rPr>
        <sz val="6"/>
        <color rgb="FF69615F"/>
        <rFont val="Arial"/>
        <family val="2"/>
      </rPr>
      <t>2</t>
    </r>
  </si>
  <si>
    <t>11E-1-2</t>
  </si>
  <si>
    <t>11E-1-3</t>
  </si>
  <si>
    <t>11E-1-4</t>
  </si>
  <si>
    <t>11E-2-1</t>
  </si>
  <si>
    <t>11E-2-2</t>
  </si>
  <si>
    <t>11E-2-3</t>
  </si>
  <si>
    <t>11E-2-4</t>
  </si>
  <si>
    <t>11E-3-1</t>
  </si>
  <si>
    <t>11E-3-2</t>
  </si>
  <si>
    <t>11E-3-3</t>
  </si>
  <si>
    <t>11E-3-4</t>
  </si>
  <si>
    <t>13A-1-1</t>
  </si>
  <si>
    <t>Bâtiment 13</t>
  </si>
  <si>
    <t>13A-1-2</t>
  </si>
  <si>
    <r>
      <t>72m</t>
    </r>
    <r>
      <rPr>
        <sz val="6"/>
        <color rgb="FF69615F"/>
        <rFont val="Arial"/>
        <family val="2"/>
      </rPr>
      <t>2</t>
    </r>
  </si>
  <si>
    <t>13A-1-3</t>
  </si>
  <si>
    <t>13A-2-1</t>
  </si>
  <si>
    <t>13A-2-2</t>
  </si>
  <si>
    <t>13A-2-3</t>
  </si>
  <si>
    <t>13A-3-1</t>
  </si>
  <si>
    <t>13A-3-2</t>
  </si>
  <si>
    <t>13A-3-3</t>
  </si>
  <si>
    <t>13A-4-1</t>
  </si>
  <si>
    <t>13A-4-2</t>
  </si>
  <si>
    <t>13A-4-3</t>
  </si>
  <si>
    <t>13A-5-1</t>
  </si>
  <si>
    <t>13A-5-2</t>
  </si>
  <si>
    <t>13A-5-3</t>
  </si>
  <si>
    <t>13B-1-1</t>
  </si>
  <si>
    <t>13B-1-2</t>
  </si>
  <si>
    <t>13B-1-3</t>
  </si>
  <si>
    <t>13B-2-1</t>
  </si>
  <si>
    <t>13B-2-2</t>
  </si>
  <si>
    <t>13B-2-3</t>
  </si>
  <si>
    <t>13B-3-1</t>
  </si>
  <si>
    <t>13B-3-2</t>
  </si>
  <si>
    <t>13B-3-3</t>
  </si>
  <si>
    <t>13B-4-1</t>
  </si>
  <si>
    <t>13B-4-2</t>
  </si>
  <si>
    <t>13B-4-3</t>
  </si>
  <si>
    <t>13B-5-1</t>
  </si>
  <si>
    <t>13B-5-2</t>
  </si>
  <si>
    <t>13B-5-3</t>
  </si>
  <si>
    <t>13C-1-1</t>
  </si>
  <si>
    <r>
      <t>91m</t>
    </r>
    <r>
      <rPr>
        <sz val="6"/>
        <color rgb="FF69615F"/>
        <rFont val="Arial"/>
        <family val="2"/>
      </rPr>
      <t>2</t>
    </r>
  </si>
  <si>
    <t>13C-1-2</t>
  </si>
  <si>
    <r>
      <t>41m</t>
    </r>
    <r>
      <rPr>
        <sz val="6"/>
        <color rgb="FF69615F"/>
        <rFont val="Arial"/>
        <family val="2"/>
      </rPr>
      <t>2</t>
    </r>
  </si>
  <si>
    <t>13C-1-3</t>
  </si>
  <si>
    <r>
      <t>74m</t>
    </r>
    <r>
      <rPr>
        <sz val="6"/>
        <color rgb="FF69615F"/>
        <rFont val="Arial"/>
        <family val="2"/>
      </rPr>
      <t>2</t>
    </r>
  </si>
  <si>
    <t>13C-1-4</t>
  </si>
  <si>
    <r>
      <t>90m</t>
    </r>
    <r>
      <rPr>
        <sz val="6"/>
        <color rgb="FF69615F"/>
        <rFont val="Arial"/>
        <family val="2"/>
      </rPr>
      <t>2</t>
    </r>
  </si>
  <si>
    <t>13C-2-1</t>
  </si>
  <si>
    <t>13C-2-2</t>
  </si>
  <si>
    <t>13C-2-3</t>
  </si>
  <si>
    <t>13C-2-4</t>
  </si>
  <si>
    <t>13C-3-1</t>
  </si>
  <si>
    <t>13C-3-2</t>
  </si>
  <si>
    <t>13C-3-3</t>
  </si>
  <si>
    <t>13C-3-4</t>
  </si>
  <si>
    <t>CHF 1'840.-/mois</t>
  </si>
  <si>
    <t>13C-4-1</t>
  </si>
  <si>
    <t>13C-4-2</t>
  </si>
  <si>
    <t>13C-4-3</t>
  </si>
  <si>
    <t>13C-4-4</t>
  </si>
  <si>
    <t>CHF 1'900.-/mois</t>
  </si>
  <si>
    <t>13C-5-1</t>
  </si>
  <si>
    <t>13C-5-2</t>
  </si>
  <si>
    <t>13C-5-3</t>
  </si>
  <si>
    <t>13C-5-4</t>
  </si>
  <si>
    <t>CHF 1'920.-/mois</t>
  </si>
  <si>
    <t>13D-0-3</t>
  </si>
  <si>
    <t>13D-0-4</t>
  </si>
  <si>
    <t>13D-0-5</t>
  </si>
  <si>
    <t>13D-0-6</t>
  </si>
  <si>
    <t>13D-0-7</t>
  </si>
  <si>
    <r>
      <t>44m</t>
    </r>
    <r>
      <rPr>
        <sz val="6"/>
        <color rgb="FF69615F"/>
        <rFont val="Arial"/>
        <family val="2"/>
      </rPr>
      <t>2</t>
    </r>
  </si>
  <si>
    <t>13D-1-1</t>
  </si>
  <si>
    <t>13D-1-2</t>
  </si>
  <si>
    <t>13D-1-3</t>
  </si>
  <si>
    <t>13D-1-4</t>
  </si>
  <si>
    <t>13D-1-5</t>
  </si>
  <si>
    <t>13D-2-1</t>
  </si>
  <si>
    <t>13D-2-2</t>
  </si>
  <si>
    <t>13D-2-3</t>
  </si>
  <si>
    <t>13D-2-4</t>
  </si>
  <si>
    <t>13D-2-5</t>
  </si>
  <si>
    <t>13D-3-1</t>
  </si>
  <si>
    <t>13D-3-2</t>
  </si>
  <si>
    <t>13D-3-3</t>
  </si>
  <si>
    <t>13D-3-4</t>
  </si>
  <si>
    <t>13D-3-5</t>
  </si>
  <si>
    <t>13D-4-1</t>
  </si>
  <si>
    <t>13D-4-2</t>
  </si>
  <si>
    <t>13D-4-3</t>
  </si>
  <si>
    <t>13D-4-4</t>
  </si>
  <si>
    <t>13D-4-5</t>
  </si>
  <si>
    <t>13D-5-1</t>
  </si>
  <si>
    <t>13D-5-2</t>
  </si>
  <si>
    <t>13D-5-3</t>
  </si>
  <si>
    <t>13D-5-4</t>
  </si>
  <si>
    <t>13D-5-5</t>
  </si>
  <si>
    <t>13E-0-3</t>
  </si>
  <si>
    <t>13E-0-4</t>
  </si>
  <si>
    <r>
      <t>55m</t>
    </r>
    <r>
      <rPr>
        <sz val="6"/>
        <color rgb="FF69615F"/>
        <rFont val="Arial"/>
        <family val="2"/>
      </rPr>
      <t>2</t>
    </r>
  </si>
  <si>
    <t>13E-0-5</t>
  </si>
  <si>
    <r>
      <t>69m</t>
    </r>
    <r>
      <rPr>
        <sz val="6"/>
        <color rgb="FF69615F"/>
        <rFont val="Arial"/>
        <family val="2"/>
      </rPr>
      <t>2</t>
    </r>
  </si>
  <si>
    <t>13E-0-6</t>
  </si>
  <si>
    <t>13E-0-7</t>
  </si>
  <si>
    <t>13E-1-1</t>
  </si>
  <si>
    <t>13E-1-2</t>
  </si>
  <si>
    <t>13E-1-3</t>
  </si>
  <si>
    <t>CHF 1'890.-/mois</t>
  </si>
  <si>
    <t>13E-1-4</t>
  </si>
  <si>
    <t>13E-1-5</t>
  </si>
  <si>
    <t>13E-2-1</t>
  </si>
  <si>
    <t>13E-2-2</t>
  </si>
  <si>
    <t>13E-2-3</t>
  </si>
  <si>
    <t>CHF 1'940.-/mois</t>
  </si>
  <si>
    <t>13E-2-4</t>
  </si>
  <si>
    <t>13E-2-5</t>
  </si>
  <si>
    <t>13E-3-1</t>
  </si>
  <si>
    <t>13E-3-2</t>
  </si>
  <si>
    <t>13E-3-3</t>
  </si>
  <si>
    <t>CHF 1'990.-/mois</t>
  </si>
  <si>
    <t>13E-3-4</t>
  </si>
  <si>
    <t>13E-3-5</t>
  </si>
  <si>
    <t>13E-4-1</t>
  </si>
  <si>
    <t>13E-4-2</t>
  </si>
  <si>
    <t>13E-4-3</t>
  </si>
  <si>
    <t>CHF 2'050.-/mois</t>
  </si>
  <si>
    <t>13E-4-4</t>
  </si>
  <si>
    <t>Réservé</t>
  </si>
  <si>
    <t>13E-4-5</t>
  </si>
  <si>
    <t>13E-5-1</t>
  </si>
  <si>
    <t>13E-5-2</t>
  </si>
  <si>
    <t>13E-5-3</t>
  </si>
  <si>
    <t>CHF 2'100.-/mois</t>
  </si>
  <si>
    <t>13E-5-4</t>
  </si>
  <si>
    <t>13E-5-5</t>
  </si>
  <si>
    <t>1E-1-1</t>
  </si>
  <si>
    <t>Bâtiment 1</t>
  </si>
  <si>
    <r>
      <t>105m</t>
    </r>
    <r>
      <rPr>
        <sz val="6"/>
        <color rgb="FF69615F"/>
        <rFont val="Arial"/>
        <family val="2"/>
      </rPr>
      <t>2</t>
    </r>
  </si>
  <si>
    <t>1E-1-2</t>
  </si>
  <si>
    <r>
      <t>60m</t>
    </r>
    <r>
      <rPr>
        <sz val="6"/>
        <color rgb="FF69615F"/>
        <rFont val="Arial"/>
        <family val="2"/>
      </rPr>
      <t>2</t>
    </r>
  </si>
  <si>
    <t>1E-1-3</t>
  </si>
  <si>
    <t>1E-1-4</t>
  </si>
  <si>
    <t>1E-2-1</t>
  </si>
  <si>
    <t>1E-2-2</t>
  </si>
  <si>
    <r>
      <t>59m</t>
    </r>
    <r>
      <rPr>
        <sz val="6"/>
        <color rgb="FF69615F"/>
        <rFont val="Arial"/>
        <family val="2"/>
      </rPr>
      <t>2</t>
    </r>
  </si>
  <si>
    <t>1E-2-3</t>
  </si>
  <si>
    <t>1E-2-4</t>
  </si>
  <si>
    <t>1E-3-1</t>
  </si>
  <si>
    <t>1E-3-2</t>
  </si>
  <si>
    <t>1E-3-3</t>
  </si>
  <si>
    <t>1E-3-4</t>
  </si>
  <si>
    <t>1E-4-1</t>
  </si>
  <si>
    <t>1E-4-2</t>
  </si>
  <si>
    <t>1E-4-3</t>
  </si>
  <si>
    <t>1E-4-4</t>
  </si>
  <si>
    <t>1E-5-1</t>
  </si>
  <si>
    <t>1E-5-2</t>
  </si>
  <si>
    <t>1E-5-3</t>
  </si>
  <si>
    <t>1E-5-4</t>
  </si>
  <si>
    <t>3A-0-1</t>
  </si>
  <si>
    <t>Bâtiment 3</t>
  </si>
  <si>
    <t>3A-0-2</t>
  </si>
  <si>
    <r>
      <t>85m</t>
    </r>
    <r>
      <rPr>
        <sz val="6"/>
        <color rgb="FF69615F"/>
        <rFont val="Arial"/>
        <family val="2"/>
      </rPr>
      <t>2</t>
    </r>
  </si>
  <si>
    <t>3A-0-3</t>
  </si>
  <si>
    <t>3A-0-4</t>
  </si>
  <si>
    <t>3A-1-1</t>
  </si>
  <si>
    <t>3A-1-2</t>
  </si>
  <si>
    <t>3A-1-3</t>
  </si>
  <si>
    <r>
      <t>67m</t>
    </r>
    <r>
      <rPr>
        <sz val="6"/>
        <color rgb="FF69615F"/>
        <rFont val="Arial"/>
        <family val="2"/>
      </rPr>
      <t>2</t>
    </r>
  </si>
  <si>
    <t>3A-1-4</t>
  </si>
  <si>
    <r>
      <t>84m</t>
    </r>
    <r>
      <rPr>
        <sz val="6"/>
        <color rgb="FF69615F"/>
        <rFont val="Arial"/>
        <family val="2"/>
      </rPr>
      <t>2</t>
    </r>
  </si>
  <si>
    <t>3A-1-5</t>
  </si>
  <si>
    <t>1.0</t>
  </si>
  <si>
    <t>3A-2-1</t>
  </si>
  <si>
    <t>3A-2-2</t>
  </si>
  <si>
    <t>3A-2-3</t>
  </si>
  <si>
    <t>3A-2-4</t>
  </si>
  <si>
    <t>3A-2-5</t>
  </si>
  <si>
    <t>3A-3-1</t>
  </si>
  <si>
    <t>3A-3-2</t>
  </si>
  <si>
    <t>3A-3-3</t>
  </si>
  <si>
    <t>3A-3-4</t>
  </si>
  <si>
    <t>3A-3-5</t>
  </si>
  <si>
    <t>5A-1-1</t>
  </si>
  <si>
    <t>Bâtiment 5</t>
  </si>
  <si>
    <t>5A-1-2</t>
  </si>
  <si>
    <r>
      <t>81m</t>
    </r>
    <r>
      <rPr>
        <sz val="6"/>
        <color rgb="FF69615F"/>
        <rFont val="Arial"/>
        <family val="2"/>
      </rPr>
      <t>2</t>
    </r>
  </si>
  <si>
    <t>5A-1-3</t>
  </si>
  <si>
    <t>5A-2-1</t>
  </si>
  <si>
    <r>
      <t>50m</t>
    </r>
    <r>
      <rPr>
        <sz val="6"/>
        <color rgb="FF69615F"/>
        <rFont val="Arial"/>
        <family val="2"/>
      </rPr>
      <t>2</t>
    </r>
  </si>
  <si>
    <t>5A-2-2</t>
  </si>
  <si>
    <r>
      <t>82m</t>
    </r>
    <r>
      <rPr>
        <sz val="6"/>
        <color rgb="FF69615F"/>
        <rFont val="Arial"/>
        <family val="2"/>
      </rPr>
      <t>2</t>
    </r>
  </si>
  <si>
    <t>5A-2-3</t>
  </si>
  <si>
    <t>5A-3-1</t>
  </si>
  <si>
    <t>5A-3-2</t>
  </si>
  <si>
    <t>5A-3-3</t>
  </si>
  <si>
    <t>5A-4-1</t>
  </si>
  <si>
    <t>5A-4-2</t>
  </si>
  <si>
    <t>5A-4-3</t>
  </si>
  <si>
    <t>5A-5-1</t>
  </si>
  <si>
    <t>5A-5-2</t>
  </si>
  <si>
    <t>5A-5-3</t>
  </si>
  <si>
    <t>5B-1-1</t>
  </si>
  <si>
    <t>5B-1-2</t>
  </si>
  <si>
    <r>
      <t>80m</t>
    </r>
    <r>
      <rPr>
        <sz val="6"/>
        <color rgb="FF69615F"/>
        <rFont val="Arial"/>
        <family val="2"/>
      </rPr>
      <t>2</t>
    </r>
  </si>
  <si>
    <t>5B-1-3</t>
  </si>
  <si>
    <t>5B-1-4</t>
  </si>
  <si>
    <r>
      <t>38m</t>
    </r>
    <r>
      <rPr>
        <sz val="6"/>
        <color rgb="FF69615F"/>
        <rFont val="Arial"/>
        <family val="2"/>
      </rPr>
      <t>2</t>
    </r>
  </si>
  <si>
    <t>5B-2-1</t>
  </si>
  <si>
    <t>5B-2-2</t>
  </si>
  <si>
    <t>5B-2-3</t>
  </si>
  <si>
    <t>5B-2-4</t>
  </si>
  <si>
    <t>5B-3-1</t>
  </si>
  <si>
    <t>5B-3-2</t>
  </si>
  <si>
    <t>5B-3-3</t>
  </si>
  <si>
    <t>5B-3-4</t>
  </si>
  <si>
    <t>5B-4-1</t>
  </si>
  <si>
    <t>5B-4-2</t>
  </si>
  <si>
    <t>5B-4-3</t>
  </si>
  <si>
    <t>5B-4-4</t>
  </si>
  <si>
    <t>5B-5-1</t>
  </si>
  <si>
    <t>5B-5-2</t>
  </si>
  <si>
    <t>5B-5-3</t>
  </si>
  <si>
    <t>5B-5-4</t>
  </si>
  <si>
    <t>5C-1-1</t>
  </si>
  <si>
    <t>5C-1-2</t>
  </si>
  <si>
    <t>5C-1-3</t>
  </si>
  <si>
    <r>
      <t>48m</t>
    </r>
    <r>
      <rPr>
        <sz val="6"/>
        <color rgb="FF69615F"/>
        <rFont val="Arial"/>
        <family val="2"/>
      </rPr>
      <t>2</t>
    </r>
  </si>
  <si>
    <t>5C-2-1</t>
  </si>
  <si>
    <t>5C-2-2</t>
  </si>
  <si>
    <t>5C-2-3</t>
  </si>
  <si>
    <t>5C-3-1</t>
  </si>
  <si>
    <t>5C-3-2</t>
  </si>
  <si>
    <t>5C-3-3</t>
  </si>
  <si>
    <t>5C-4-1</t>
  </si>
  <si>
    <t>5C-4-2</t>
  </si>
  <si>
    <t>5C-4-3</t>
  </si>
  <si>
    <t>5C-5-1</t>
  </si>
  <si>
    <t>5C-5-2</t>
  </si>
  <si>
    <t>5C-5-3</t>
  </si>
  <si>
    <t>5D-1-1</t>
  </si>
  <si>
    <t>5D-1-2</t>
  </si>
  <si>
    <t>5D-1-3</t>
  </si>
  <si>
    <r>
      <t>76m</t>
    </r>
    <r>
      <rPr>
        <sz val="6"/>
        <color rgb="FF69615F"/>
        <rFont val="Arial"/>
        <family val="2"/>
      </rPr>
      <t>2</t>
    </r>
  </si>
  <si>
    <t>5D-2-1</t>
  </si>
  <si>
    <t>5D-2-2</t>
  </si>
  <si>
    <t>5D-2-3</t>
  </si>
  <si>
    <t>5D-3-1</t>
  </si>
  <si>
    <t>5D-3-2</t>
  </si>
  <si>
    <t>5D-3-3</t>
  </si>
  <si>
    <t>5D-4-1</t>
  </si>
  <si>
    <t>5D-4-2</t>
  </si>
  <si>
    <t>5D-4-3</t>
  </si>
  <si>
    <t>5D-5-1</t>
  </si>
  <si>
    <t>5D-5-2</t>
  </si>
  <si>
    <t>5D-5-3</t>
  </si>
  <si>
    <t>5E-1-1</t>
  </si>
  <si>
    <t>5E-1-2</t>
  </si>
  <si>
    <r>
      <t>87m</t>
    </r>
    <r>
      <rPr>
        <sz val="6"/>
        <color rgb="FF69615F"/>
        <rFont val="Arial"/>
        <family val="2"/>
      </rPr>
      <t>2</t>
    </r>
  </si>
  <si>
    <t>5E-1-3</t>
  </si>
  <si>
    <t>5E-1-4</t>
  </si>
  <si>
    <t>5E-2-1</t>
  </si>
  <si>
    <t>5E-2-2</t>
  </si>
  <si>
    <t>5E-2-3</t>
  </si>
  <si>
    <t>5E-2-4</t>
  </si>
  <si>
    <t>5E-3-1</t>
  </si>
  <si>
    <t>5E-3-2</t>
  </si>
  <si>
    <t>5E-3-3</t>
  </si>
  <si>
    <t>5E-3-4</t>
  </si>
  <si>
    <t>5E-4-1</t>
  </si>
  <si>
    <r>
      <t>45m</t>
    </r>
    <r>
      <rPr>
        <sz val="6"/>
        <color rgb="FF69615F"/>
        <rFont val="Arial"/>
        <family val="2"/>
      </rPr>
      <t>2</t>
    </r>
  </si>
  <si>
    <t>5E-4-2</t>
  </si>
  <si>
    <t>5E-4-3</t>
  </si>
  <si>
    <t>5E-4-4</t>
  </si>
  <si>
    <t>5E-5-1</t>
  </si>
  <si>
    <t>5E-5-2</t>
  </si>
  <si>
    <t>5E-5-3</t>
  </si>
  <si>
    <t>5E-5-4</t>
  </si>
  <si>
    <t>5F-1-1</t>
  </si>
  <si>
    <t>5F-1-2</t>
  </si>
  <si>
    <t>5F-1-3</t>
  </si>
  <si>
    <t>5F-1-4</t>
  </si>
  <si>
    <t>5F-2-1</t>
  </si>
  <si>
    <t>5F-2-2</t>
  </si>
  <si>
    <t>5F-2-3</t>
  </si>
  <si>
    <t>5F-2-4</t>
  </si>
  <si>
    <t>5F-3-1</t>
  </si>
  <si>
    <t>5F-3-2</t>
  </si>
  <si>
    <t>5F-3-3</t>
  </si>
  <si>
    <t>5F-3-4</t>
  </si>
  <si>
    <t>5F-4-1</t>
  </si>
  <si>
    <t>5F-4-2</t>
  </si>
  <si>
    <t>5F-4-3</t>
  </si>
  <si>
    <t>5F-4-4</t>
  </si>
  <si>
    <t>5F-5-1</t>
  </si>
  <si>
    <t>5F-5-2</t>
  </si>
  <si>
    <t>5F-5-3</t>
  </si>
  <si>
    <t>5F-5-4</t>
  </si>
  <si>
    <t>5G-1-1</t>
  </si>
  <si>
    <t>5G-1-2</t>
  </si>
  <si>
    <r>
      <t>65m</t>
    </r>
    <r>
      <rPr>
        <sz val="6"/>
        <color rgb="FF69615F"/>
        <rFont val="Arial"/>
        <family val="2"/>
      </rPr>
      <t>2</t>
    </r>
  </si>
  <si>
    <t>5G-1-3</t>
  </si>
  <si>
    <t>5G-1-4</t>
  </si>
  <si>
    <r>
      <t>52m</t>
    </r>
    <r>
      <rPr>
        <sz val="6"/>
        <color rgb="FF69615F"/>
        <rFont val="Arial"/>
        <family val="2"/>
      </rPr>
      <t>2</t>
    </r>
  </si>
  <si>
    <t>5G-1-5</t>
  </si>
  <si>
    <r>
      <t>34m</t>
    </r>
    <r>
      <rPr>
        <sz val="6"/>
        <color rgb="FF69615F"/>
        <rFont val="Arial"/>
        <family val="2"/>
      </rPr>
      <t>2</t>
    </r>
  </si>
  <si>
    <t>5G-1-6</t>
  </si>
  <si>
    <r>
      <t>110m</t>
    </r>
    <r>
      <rPr>
        <sz val="6"/>
        <color rgb="FF69615F"/>
        <rFont val="Arial"/>
        <family val="2"/>
      </rPr>
      <t>2</t>
    </r>
  </si>
  <si>
    <t>5G-1-7</t>
  </si>
  <si>
    <r>
      <t>97m</t>
    </r>
    <r>
      <rPr>
        <sz val="6"/>
        <color rgb="FF69615F"/>
        <rFont val="Arial"/>
        <family val="2"/>
      </rPr>
      <t>2</t>
    </r>
  </si>
  <si>
    <t>5G-2-1</t>
  </si>
  <si>
    <t>5G-2-2</t>
  </si>
  <si>
    <t>5G-2-3</t>
  </si>
  <si>
    <t>5G-2-4</t>
  </si>
  <si>
    <t>5G-2-5</t>
  </si>
  <si>
    <t>5G-2-6</t>
  </si>
  <si>
    <t>5G-2-7</t>
  </si>
  <si>
    <r>
      <t>98m</t>
    </r>
    <r>
      <rPr>
        <sz val="6"/>
        <color rgb="FF69615F"/>
        <rFont val="Arial"/>
        <family val="2"/>
      </rPr>
      <t>2</t>
    </r>
  </si>
  <si>
    <t>5G-3-1</t>
  </si>
  <si>
    <t>5G-3-2</t>
  </si>
  <si>
    <t>5G-3-3</t>
  </si>
  <si>
    <t>5G-3-4</t>
  </si>
  <si>
    <t>5G-3-5</t>
  </si>
  <si>
    <t>5G-3-6</t>
  </si>
  <si>
    <t>5G-3-7</t>
  </si>
  <si>
    <t>5G-4-1</t>
  </si>
  <si>
    <t>5G-4-2</t>
  </si>
  <si>
    <t>5G-4-3</t>
  </si>
  <si>
    <t>5G-4-4</t>
  </si>
  <si>
    <t>5G-4-5</t>
  </si>
  <si>
    <t>5G-4-6</t>
  </si>
  <si>
    <t>5G-4-7</t>
  </si>
  <si>
    <t>5G-5-1</t>
  </si>
  <si>
    <t>5G-5-2</t>
  </si>
  <si>
    <t>5G-5-3</t>
  </si>
  <si>
    <t>5G-5-4</t>
  </si>
  <si>
    <t>5G-5-5</t>
  </si>
  <si>
    <t>5G-5-6</t>
  </si>
  <si>
    <t>5G-5-7</t>
  </si>
  <si>
    <t>7A-1-1</t>
  </si>
  <si>
    <t>Bâtiment 7</t>
  </si>
  <si>
    <r>
      <t>54m</t>
    </r>
    <r>
      <rPr>
        <sz val="6"/>
        <color rgb="FF69615F"/>
        <rFont val="Arial"/>
        <family val="2"/>
      </rPr>
      <t>2</t>
    </r>
  </si>
  <si>
    <t>7A-1-2</t>
  </si>
  <si>
    <t>7A-1-3</t>
  </si>
  <si>
    <t>7A-1-4</t>
  </si>
  <si>
    <t>7A-1-5</t>
  </si>
  <si>
    <r>
      <t>86m</t>
    </r>
    <r>
      <rPr>
        <sz val="6"/>
        <color rgb="FF69615F"/>
        <rFont val="Arial"/>
        <family val="2"/>
      </rPr>
      <t>2</t>
    </r>
  </si>
  <si>
    <t>7A-1-6</t>
  </si>
  <si>
    <r>
      <t>113m</t>
    </r>
    <r>
      <rPr>
        <sz val="6"/>
        <color rgb="FF69615F"/>
        <rFont val="Arial"/>
        <family val="2"/>
      </rPr>
      <t>2</t>
    </r>
  </si>
  <si>
    <t>CHF 2'490.-/mois</t>
  </si>
  <si>
    <t>7A-2-1</t>
  </si>
  <si>
    <t>7A-2-2</t>
  </si>
  <si>
    <t>7A-2-3</t>
  </si>
  <si>
    <t>7A-2-4</t>
  </si>
  <si>
    <t>7A-2-5</t>
  </si>
  <si>
    <t>7A-2-6</t>
  </si>
  <si>
    <r>
      <t>114m</t>
    </r>
    <r>
      <rPr>
        <sz val="6"/>
        <color rgb="FF69615F"/>
        <rFont val="Arial"/>
        <family val="2"/>
      </rPr>
      <t>2</t>
    </r>
  </si>
  <si>
    <t>CHF 2'500.-/mois</t>
  </si>
  <si>
    <t>7A-3-1</t>
  </si>
  <si>
    <t>7A-3-2</t>
  </si>
  <si>
    <t>7A-3-3</t>
  </si>
  <si>
    <t>7A-3-4</t>
  </si>
  <si>
    <t>7A-3-5</t>
  </si>
  <si>
    <t>7A-3-6</t>
  </si>
  <si>
    <t>7A-4-1</t>
  </si>
  <si>
    <t>7A-4-2</t>
  </si>
  <si>
    <t>7A-4-3</t>
  </si>
  <si>
    <t>7A-4-4</t>
  </si>
  <si>
    <t>7A-4-5</t>
  </si>
  <si>
    <t>7A-4-6</t>
  </si>
  <si>
    <t>7B-1-1</t>
  </si>
  <si>
    <t>7B-1-2</t>
  </si>
  <si>
    <r>
      <t>108m</t>
    </r>
    <r>
      <rPr>
        <sz val="6"/>
        <color rgb="FF69615F"/>
        <rFont val="Arial"/>
        <family val="2"/>
      </rPr>
      <t>2</t>
    </r>
  </si>
  <si>
    <t>7B-1-3</t>
  </si>
  <si>
    <t>7B-1-4</t>
  </si>
  <si>
    <r>
      <t>64m</t>
    </r>
    <r>
      <rPr>
        <sz val="6"/>
        <color rgb="FF69615F"/>
        <rFont val="Arial"/>
        <family val="2"/>
      </rPr>
      <t>2</t>
    </r>
  </si>
  <si>
    <t>7B-1-5</t>
  </si>
  <si>
    <t>7B-2-1</t>
  </si>
  <si>
    <t>7B-2-2</t>
  </si>
  <si>
    <t>7B-2-3</t>
  </si>
  <si>
    <t>7B-2-4</t>
  </si>
  <si>
    <t>7B-2-5</t>
  </si>
  <si>
    <t>7B-3-1</t>
  </si>
  <si>
    <t>7B-3-2</t>
  </si>
  <si>
    <t>CHF 2'460.-/mois</t>
  </si>
  <si>
    <t>7B-3-3</t>
  </si>
  <si>
    <t>7B-3-4</t>
  </si>
  <si>
    <t>7B-3-5</t>
  </si>
  <si>
    <t>7B-4-1</t>
  </si>
  <si>
    <t>7B-4-2</t>
  </si>
  <si>
    <t>7B-4-3</t>
  </si>
  <si>
    <t>7B-4-4</t>
  </si>
  <si>
    <t>7B-4-5</t>
  </si>
  <si>
    <t>7C-1-1</t>
  </si>
  <si>
    <r>
      <t>33m</t>
    </r>
    <r>
      <rPr>
        <sz val="6"/>
        <color rgb="FF69615F"/>
        <rFont val="Arial"/>
        <family val="2"/>
      </rPr>
      <t>2</t>
    </r>
  </si>
  <si>
    <t>7C-1-2</t>
  </si>
  <si>
    <t>7C-1-3</t>
  </si>
  <si>
    <t>CHF 2'450.-/mois</t>
  </si>
  <si>
    <t>7C-1-4</t>
  </si>
  <si>
    <t>7C-1-5</t>
  </si>
  <si>
    <t>7C-1-6</t>
  </si>
  <si>
    <t>7C-2-1</t>
  </si>
  <si>
    <t>7C-2-2</t>
  </si>
  <si>
    <t>7C-2-3</t>
  </si>
  <si>
    <t>7C-2-4</t>
  </si>
  <si>
    <t>7C-2-5</t>
  </si>
  <si>
    <t>7C-2-6</t>
  </si>
  <si>
    <t>7C-3-1</t>
  </si>
  <si>
    <t>7C-3-2</t>
  </si>
  <si>
    <t>7C-3-3</t>
  </si>
  <si>
    <t>7C-3-4</t>
  </si>
  <si>
    <t>7C-3-5</t>
  </si>
  <si>
    <t>7C-3-6</t>
  </si>
  <si>
    <t>7C-4-1</t>
  </si>
  <si>
    <t>7C-4-2</t>
  </si>
  <si>
    <t>7C-4-3</t>
  </si>
  <si>
    <t>7C-4-4</t>
  </si>
  <si>
    <t>7C-4-5</t>
  </si>
  <si>
    <t>7C-4-6</t>
  </si>
  <si>
    <t>Source: https://oassis.ch/appartements-location/buildings/</t>
  </si>
  <si>
    <t>Indication au 18.08.21</t>
  </si>
  <si>
    <t>PEC</t>
  </si>
  <si>
    <t>Total général</t>
  </si>
  <si>
    <t> SURFACE (m2)</t>
  </si>
  <si>
    <t>Total Nb. App.</t>
  </si>
  <si>
    <t>Nb. App.</t>
  </si>
  <si>
    <t>Total m2</t>
  </si>
  <si>
    <t>m2</t>
  </si>
  <si>
    <t>Estimation total compteurs</t>
  </si>
  <si>
    <t>Cage</t>
  </si>
  <si>
    <t>Code d'architecte</t>
  </si>
  <si>
    <t xml:space="preserve">Code Immedia </t>
  </si>
  <si>
    <t>1.C1.1</t>
  </si>
  <si>
    <t>1.C1.2</t>
  </si>
  <si>
    <t>1.C1.3</t>
  </si>
  <si>
    <t>2.C1.1</t>
  </si>
  <si>
    <t>2.C1.2</t>
  </si>
  <si>
    <t>2.C1.3</t>
  </si>
  <si>
    <t>3.C1.1</t>
  </si>
  <si>
    <t>3.C1.2</t>
  </si>
  <si>
    <t>3.C1.3</t>
  </si>
  <si>
    <t>4.C1.1</t>
  </si>
  <si>
    <t>4.C1.2</t>
  </si>
  <si>
    <t>4.C1.3</t>
  </si>
  <si>
    <t>5.C1.1</t>
  </si>
  <si>
    <t>5.C1.2</t>
  </si>
  <si>
    <t>5.C1.3</t>
  </si>
  <si>
    <t>1.C2.1</t>
  </si>
  <si>
    <t>1.C2.2</t>
  </si>
  <si>
    <t>1.C2.3</t>
  </si>
  <si>
    <t>2.C2.1</t>
  </si>
  <si>
    <t>2.C2.2</t>
  </si>
  <si>
    <t>2.C2.3</t>
  </si>
  <si>
    <t>3.C2.1</t>
  </si>
  <si>
    <t>3.C2.2</t>
  </si>
  <si>
    <t>3.C2.3</t>
  </si>
  <si>
    <t>4.C2.1</t>
  </si>
  <si>
    <t>4.C2.2</t>
  </si>
  <si>
    <t>4.C2.3</t>
  </si>
  <si>
    <t>5.C2.1</t>
  </si>
  <si>
    <t>5.C2.2</t>
  </si>
  <si>
    <t>5.C2.3</t>
  </si>
  <si>
    <t>1.C3.1</t>
  </si>
  <si>
    <t>1.C3.2</t>
  </si>
  <si>
    <t>1.C3.3</t>
  </si>
  <si>
    <t>1.C3.4</t>
  </si>
  <si>
    <t>2.C3.1</t>
  </si>
  <si>
    <t>2.C3.2</t>
  </si>
  <si>
    <t>2.C3.3</t>
  </si>
  <si>
    <t>2.C3.4</t>
  </si>
  <si>
    <t>3.C3.1</t>
  </si>
  <si>
    <t>3.C3.2</t>
  </si>
  <si>
    <t>3.C3.3</t>
  </si>
  <si>
    <t>3.C3.4</t>
  </si>
  <si>
    <t>4.C3.1</t>
  </si>
  <si>
    <t>4.C3.2</t>
  </si>
  <si>
    <t>4.C3.3</t>
  </si>
  <si>
    <t>4.C3.4</t>
  </si>
  <si>
    <t>5.C3.1</t>
  </si>
  <si>
    <t>5.C3.2</t>
  </si>
  <si>
    <t>5.C3.3</t>
  </si>
  <si>
    <t>5.C3.4</t>
  </si>
  <si>
    <t>0.C4.1</t>
  </si>
  <si>
    <t>0.C4.2</t>
  </si>
  <si>
    <t>0.C4.3</t>
  </si>
  <si>
    <t>0.C4.4</t>
  </si>
  <si>
    <t>0.C4.5</t>
  </si>
  <si>
    <t>1.C4.1</t>
  </si>
  <si>
    <t>1.C4.2</t>
  </si>
  <si>
    <t>1.C4.3</t>
  </si>
  <si>
    <t>1.C4.4</t>
  </si>
  <si>
    <t>1.C4.5</t>
  </si>
  <si>
    <t>2.C4.1</t>
  </si>
  <si>
    <t>2.C4.2</t>
  </si>
  <si>
    <t>2.C4.3</t>
  </si>
  <si>
    <t>2.C4.4</t>
  </si>
  <si>
    <t>2.C4.5</t>
  </si>
  <si>
    <t>3.C4.1</t>
  </si>
  <si>
    <t>3.C4.2</t>
  </si>
  <si>
    <t>3.C4.3</t>
  </si>
  <si>
    <t>3.C4.4</t>
  </si>
  <si>
    <t>3.C4.5</t>
  </si>
  <si>
    <t>4.C4.1</t>
  </si>
  <si>
    <t>4.C4.2</t>
  </si>
  <si>
    <t>4.C4.3</t>
  </si>
  <si>
    <t>4.C4.4</t>
  </si>
  <si>
    <t>4.C4.5</t>
  </si>
  <si>
    <t>5.C4.1</t>
  </si>
  <si>
    <t>5.C4.2</t>
  </si>
  <si>
    <t>5.C4.3</t>
  </si>
  <si>
    <t>5.C4.4</t>
  </si>
  <si>
    <t>5.C4.5</t>
  </si>
  <si>
    <t>0.C5.1</t>
  </si>
  <si>
    <t>0.C5.2</t>
  </si>
  <si>
    <t>0.C5.3</t>
  </si>
  <si>
    <t>0.C5.4</t>
  </si>
  <si>
    <t>0.C5.5</t>
  </si>
  <si>
    <t>1.C5.1</t>
  </si>
  <si>
    <t>1.C5.2</t>
  </si>
  <si>
    <t>1.C5.3</t>
  </si>
  <si>
    <t>1.C5.4</t>
  </si>
  <si>
    <t>1.C5.5</t>
  </si>
  <si>
    <t>2.C5.1</t>
  </si>
  <si>
    <t>2.C5.2</t>
  </si>
  <si>
    <t>2.C5.3</t>
  </si>
  <si>
    <t>2.C5.4</t>
  </si>
  <si>
    <t>2.C5.5</t>
  </si>
  <si>
    <t>3.C5.1</t>
  </si>
  <si>
    <t>3.C5.2</t>
  </si>
  <si>
    <t>3.C5.3</t>
  </si>
  <si>
    <t>3.C5.4</t>
  </si>
  <si>
    <t>3.C5.5</t>
  </si>
  <si>
    <t>4.C5.1</t>
  </si>
  <si>
    <t>4.C5.2</t>
  </si>
  <si>
    <t>4.C5.3</t>
  </si>
  <si>
    <t>4.C5.4</t>
  </si>
  <si>
    <t>4.C5.5</t>
  </si>
  <si>
    <t>5.C5.1</t>
  </si>
  <si>
    <t>5.C5.2</t>
  </si>
  <si>
    <t>5.C5.3</t>
  </si>
  <si>
    <t>5.C5.4</t>
  </si>
  <si>
    <t>5.C5.5</t>
  </si>
  <si>
    <t>0.C6.1</t>
  </si>
  <si>
    <t>0.C6.2</t>
  </si>
  <si>
    <t>0.C6.3</t>
  </si>
  <si>
    <t>1.C6.1</t>
  </si>
  <si>
    <t>1.C6.2</t>
  </si>
  <si>
    <t>1.C6.3</t>
  </si>
  <si>
    <t>1.C6.4</t>
  </si>
  <si>
    <t>2.C6.1</t>
  </si>
  <si>
    <t>2.C6.2</t>
  </si>
  <si>
    <t>2.C6.3</t>
  </si>
  <si>
    <t>2.C6.4</t>
  </si>
  <si>
    <t>3.C6.1</t>
  </si>
  <si>
    <t>3.C6.2</t>
  </si>
  <si>
    <t>3.C6.3</t>
  </si>
  <si>
    <t>3.C6.4</t>
  </si>
  <si>
    <t>0.C7.1</t>
  </si>
  <si>
    <t>0.C7.2</t>
  </si>
  <si>
    <t>1.C7.1</t>
  </si>
  <si>
    <t>1.C7.2</t>
  </si>
  <si>
    <t>1.C7.3</t>
  </si>
  <si>
    <t>2.C7.1</t>
  </si>
  <si>
    <t>2.C7.2</t>
  </si>
  <si>
    <t>2.C7.3</t>
  </si>
  <si>
    <t>3.C7.1</t>
  </si>
  <si>
    <t>3.C7.2</t>
  </si>
  <si>
    <t>3.C7.3</t>
  </si>
  <si>
    <t>0.C8.1</t>
  </si>
  <si>
    <t>0.C8.2</t>
  </si>
  <si>
    <t>0.C8.3</t>
  </si>
  <si>
    <t>0.C8.4</t>
  </si>
  <si>
    <t>0.C8.5</t>
  </si>
  <si>
    <t>0.C8.6</t>
  </si>
  <si>
    <t>1.C8.1</t>
  </si>
  <si>
    <t>1.C8.2</t>
  </si>
  <si>
    <t>1.C8.3</t>
  </si>
  <si>
    <t>1.C8.4</t>
  </si>
  <si>
    <t>1.C8.5</t>
  </si>
  <si>
    <t>1.C8.6</t>
  </si>
  <si>
    <t>2.C8.1</t>
  </si>
  <si>
    <t>2.C8.2</t>
  </si>
  <si>
    <t>2.C8.3</t>
  </si>
  <si>
    <t>2.C8.4</t>
  </si>
  <si>
    <t>2.C8.5</t>
  </si>
  <si>
    <t>2.C8.6</t>
  </si>
  <si>
    <t>3.C8.1</t>
  </si>
  <si>
    <t>3.C8.2</t>
  </si>
  <si>
    <t>3.C8.3</t>
  </si>
  <si>
    <t>3.C8.4</t>
  </si>
  <si>
    <t>3.C8.5</t>
  </si>
  <si>
    <t>3.C8.6</t>
  </si>
  <si>
    <t>0.C9.1</t>
  </si>
  <si>
    <t>0.C9.2</t>
  </si>
  <si>
    <t>0.C9.3</t>
  </si>
  <si>
    <t>0.C9.4</t>
  </si>
  <si>
    <t>0.C9.5</t>
  </si>
  <si>
    <t>0.C9.6</t>
  </si>
  <si>
    <t>0.C9.7</t>
  </si>
  <si>
    <t>0.C9.8</t>
  </si>
  <si>
    <t>1.C9.1</t>
  </si>
  <si>
    <t>1.C9.2</t>
  </si>
  <si>
    <t>1.C9.3</t>
  </si>
  <si>
    <t>1.C9.4</t>
  </si>
  <si>
    <t>1.C9.5</t>
  </si>
  <si>
    <t>1.C9.6</t>
  </si>
  <si>
    <t>1.C9.7</t>
  </si>
  <si>
    <t>1.C9.8</t>
  </si>
  <si>
    <t>2.C9.1</t>
  </si>
  <si>
    <t>2.C9.2</t>
  </si>
  <si>
    <t>2.C9.3</t>
  </si>
  <si>
    <t>2.C9.4</t>
  </si>
  <si>
    <t>2.C9.5</t>
  </si>
  <si>
    <t>2.C9.6</t>
  </si>
  <si>
    <t>2.C9.7</t>
  </si>
  <si>
    <t>2.C9.8</t>
  </si>
  <si>
    <t>3.C9.1</t>
  </si>
  <si>
    <t>3.C9.2</t>
  </si>
  <si>
    <t>3.C9.3</t>
  </si>
  <si>
    <t>3.C9.4</t>
  </si>
  <si>
    <t>3.C9.5</t>
  </si>
  <si>
    <t>3.C9.6</t>
  </si>
  <si>
    <t>3.C9.7</t>
  </si>
  <si>
    <t>3.C9.8</t>
  </si>
  <si>
    <t>0.C10.1</t>
  </si>
  <si>
    <t>0.C10.2</t>
  </si>
  <si>
    <t>0.C10.3</t>
  </si>
  <si>
    <t>1.C10.1</t>
  </si>
  <si>
    <t>1.C10.2</t>
  </si>
  <si>
    <t>1.C10.3</t>
  </si>
  <si>
    <t>1.C10.4</t>
  </si>
  <si>
    <t>2.C10.1</t>
  </si>
  <si>
    <t>2.C10.2</t>
  </si>
  <si>
    <t>2.C10.3</t>
  </si>
  <si>
    <t>2.C10.4</t>
  </si>
  <si>
    <t>3.C10.1</t>
  </si>
  <si>
    <t>3.C10.2</t>
  </si>
  <si>
    <t>3.C10.3</t>
  </si>
  <si>
    <t>3.C10.4</t>
  </si>
  <si>
    <t>Source: UAC_Correspondance Numérotation apparts</t>
  </si>
  <si>
    <t>Version V1 - 14.05.2019</t>
  </si>
  <si>
    <t>Code immedia</t>
  </si>
  <si>
    <t>Etages</t>
  </si>
  <si>
    <t>Nombre de pièces</t>
  </si>
  <si>
    <t>Surface</t>
  </si>
  <si>
    <t>Cave</t>
  </si>
  <si>
    <t>SS2 - C10 - 0.C10.1</t>
  </si>
  <si>
    <t>11A-0-2</t>
    <phoneticPr fontId="0" type="noConversion"/>
  </si>
  <si>
    <t>SS2 - C10 - 0.C10.2</t>
  </si>
  <si>
    <t>--</t>
  </si>
  <si>
    <t>SS2 - C10 - 1.C10.1</t>
  </si>
  <si>
    <t>SS2 - C10 - 1.C10.2</t>
  </si>
  <si>
    <t>SS2 - C10 - 1.C10.4</t>
  </si>
  <si>
    <t>SS2 - C10 - 2.C10.1</t>
  </si>
  <si>
    <t>SS2 - C10 - 2.C10.2</t>
  </si>
  <si>
    <t>SS2 - C10 - 2.C10.4</t>
  </si>
  <si>
    <t>SS2 - C10 - 3.C10.1</t>
  </si>
  <si>
    <t>SS2 - C10 - 3.C10.2</t>
  </si>
  <si>
    <t>SS2 - C10 - 3.C10.4</t>
  </si>
  <si>
    <t>SS1 - C10 - 8.0</t>
  </si>
  <si>
    <t>SS1 - C9 - 1.0</t>
  </si>
  <si>
    <t>SS1 - C10 - 4.0</t>
  </si>
  <si>
    <t>SS1 - C10 - 7.0</t>
  </si>
  <si>
    <t>SS1 - C10 - 1.1</t>
  </si>
  <si>
    <t>SS1 - C10 - 4.1</t>
  </si>
  <si>
    <t>SS1 - C10 - 7.1</t>
  </si>
  <si>
    <t>SS1 - C10 - 1.2</t>
  </si>
  <si>
    <t>SS1 - C10 - 4.2</t>
  </si>
  <si>
    <t>SS1 - C10 - 7.2</t>
  </si>
  <si>
    <t>SS1 - C9 - 1.3</t>
  </si>
  <si>
    <t>SS1 - C10 - 4.3</t>
  </si>
  <si>
    <t>SS1 - C10 - 7.3</t>
  </si>
  <si>
    <t>SS1 - C1 - 0.C8.2.7</t>
  </si>
  <si>
    <t>SS1 - C2 - 0.C8.5.7</t>
  </si>
  <si>
    <t>SS1 - C2 - 1.0</t>
  </si>
  <si>
    <t>SS1 - C1 - 1.C8.2.7</t>
  </si>
  <si>
    <t>SS1 - C1 - 1.C8.5.7</t>
  </si>
  <si>
    <t>SS1 - C1 - 2.C8.2.7</t>
  </si>
  <si>
    <t>SS1 - C2 - 5.2</t>
  </si>
  <si>
    <t>SS1 - C1 - 3.C8.2.7</t>
  </si>
  <si>
    <t>SS1 - C2 - 5.3</t>
  </si>
  <si>
    <t>SS1 - C7 - 2.0</t>
  </si>
  <si>
    <t>SS1 - C7 - 2.1</t>
  </si>
  <si>
    <t>SS1 - C2 - 1.1</t>
  </si>
  <si>
    <t>SS1 - C7 - 2.2</t>
  </si>
  <si>
    <t>SS1 - C2 - 1.2</t>
  </si>
  <si>
    <t>SS1 - C7 - 2.3</t>
  </si>
  <si>
    <t>SS1 - C2 - 1.3</t>
  </si>
  <si>
    <t>SS1 - C2 - 2.0</t>
  </si>
  <si>
    <t>SS1 - C2 - 3.0</t>
  </si>
  <si>
    <t>SS1 - C2 - 2.1</t>
  </si>
  <si>
    <t>SS1 - C2 - 3.1</t>
  </si>
  <si>
    <t>SS1 - C2 - 2.2</t>
  </si>
  <si>
    <t>SS1 - C2 - 3.2</t>
  </si>
  <si>
    <t>SS1 - C2 - 2.3</t>
  </si>
  <si>
    <t>SS1 - C2 - 3.3</t>
  </si>
  <si>
    <t>SS1 - C3 - 1.C3.3</t>
  </si>
  <si>
    <t>SS1 - C3 - 1.C3.1</t>
  </si>
  <si>
    <t>SS1 - C3 - 2.C3.3</t>
  </si>
  <si>
    <t>SS1 - C3 - 2.C3.1</t>
  </si>
  <si>
    <t>SS1 - C3 - 3.C3.3</t>
  </si>
  <si>
    <t>SS1 - C3 - 3.C3.1</t>
  </si>
  <si>
    <t>SS1 - C3 - 4.C3.3</t>
  </si>
  <si>
    <t>SS1 - C3 - 4.C3.1</t>
  </si>
  <si>
    <t>SS1 - C3 - 5.C3.3</t>
  </si>
  <si>
    <t>SS1 - C3 - 5.C3.1</t>
  </si>
  <si>
    <t>SS1 - C4 - 0.C4.3</t>
  </si>
  <si>
    <t>SS1 - C4 - 0.C4.1</t>
  </si>
  <si>
    <t>SS1 - C4 - 0.C4.2</t>
  </si>
  <si>
    <t>SS1 - C4 - 1.C4.3</t>
  </si>
  <si>
    <t>SS1 - C4 - 1.C4.1</t>
  </si>
  <si>
    <t>SS1 - C4 - 1.C4.2</t>
  </si>
  <si>
    <t>SS1 - C4 - 2.C4.3</t>
  </si>
  <si>
    <t>SS1 - C4 - 2.C4.1</t>
  </si>
  <si>
    <t>SS1 - C4 - 2.C4.2</t>
  </si>
  <si>
    <t>SS1 - C4 - 3.C4.3</t>
  </si>
  <si>
    <t>SS1 - C4 - 3.C4.1</t>
  </si>
  <si>
    <t>SS1 - C4 - 3.C4.2</t>
  </si>
  <si>
    <t>SS1 - C4 - 4.C4.3</t>
  </si>
  <si>
    <t>SS1 - C4 - 4.C4.1</t>
  </si>
  <si>
    <t>SS1 - C4 - 4.C4.2</t>
  </si>
  <si>
    <t>SS1 - C4 - 5.C4.3</t>
  </si>
  <si>
    <t>SS1 - C4 - 5.C4.1</t>
  </si>
  <si>
    <t>SS1 - C4 - 5.C4.2</t>
  </si>
  <si>
    <t>SS2 - C5 - 0.C5.3</t>
  </si>
  <si>
    <t>SS1 - C1 - 0.C5.5</t>
  </si>
  <si>
    <t>SS2 - C5 - 0.C5.1</t>
  </si>
  <si>
    <t>SS2 - C5 - 0.C5.2</t>
  </si>
  <si>
    <t>SS2 - C5 - 1.C5.3</t>
  </si>
  <si>
    <t>SS1 - C1 - 1.C5.5</t>
  </si>
  <si>
    <t>SS2 - C5 - 1.C5.1</t>
  </si>
  <si>
    <t>SS2 - C5 - 1.C5.2</t>
  </si>
  <si>
    <t>SS2 - C5 - 3.2</t>
  </si>
  <si>
    <t>SS1 - C1 - 2.C5.5.7</t>
  </si>
  <si>
    <t>SS2 - C5 - 1.2</t>
  </si>
  <si>
    <t>SS2 - C5 - 2.2</t>
  </si>
  <si>
    <t>SS2 - C5 - 3.3</t>
  </si>
  <si>
    <t>SS1 - C1 - 3.C5.5.7</t>
  </si>
  <si>
    <t>SS2 - C5 - 1.3</t>
  </si>
  <si>
    <t>SS2 - C5 - 2.3</t>
  </si>
  <si>
    <t>SS2 - C5 - 3.4</t>
  </si>
  <si>
    <t>SS1 - C1 - 4.C5.5.7</t>
  </si>
  <si>
    <t>SS2 - C5 - 1.4</t>
  </si>
  <si>
    <t>SS2 - C5 - 2.4</t>
  </si>
  <si>
    <t>SS2 - C5 - 3.5</t>
  </si>
  <si>
    <t>SS1 - C1 - 5.C5.5.7</t>
  </si>
  <si>
    <t>SS2 - C5 - 1.5</t>
  </si>
  <si>
    <t>SS2 - C5 - 2.5</t>
  </si>
  <si>
    <t>Source : UAC_Tableau de repérage appartements</t>
  </si>
  <si>
    <t>Number</t>
  </si>
  <si>
    <t>ArchiCADQuantities.Superficie</t>
  </si>
  <si>
    <t>B1</t>
  </si>
  <si>
    <t>1.B.1..3</t>
  </si>
  <si>
    <t>1.B.1..1</t>
  </si>
  <si>
    <t>1.B.1..2</t>
  </si>
  <si>
    <t>2.B.1..3</t>
  </si>
  <si>
    <t>2.B.1..1</t>
  </si>
  <si>
    <t>2.B.1..2</t>
  </si>
  <si>
    <t>3.B.1..3</t>
  </si>
  <si>
    <t>3.B.1..1</t>
  </si>
  <si>
    <t>3.B.1..2</t>
  </si>
  <si>
    <t>4.B.1..3</t>
  </si>
  <si>
    <t>4.B.1..1</t>
  </si>
  <si>
    <t>4.B.1..2</t>
  </si>
  <si>
    <t>5.B.1..3</t>
  </si>
  <si>
    <t>5.B.1..1</t>
  </si>
  <si>
    <t>5.B.1..2</t>
  </si>
  <si>
    <t>B2</t>
  </si>
  <si>
    <t>1.B.2..4</t>
  </si>
  <si>
    <t>1.B.2..1</t>
  </si>
  <si>
    <t>1.B.2..2</t>
  </si>
  <si>
    <t>1.B.2..3</t>
  </si>
  <si>
    <t>2.B.2..4</t>
  </si>
  <si>
    <t>2.B.2..1</t>
  </si>
  <si>
    <t>2.B.2..2</t>
  </si>
  <si>
    <t>2.B.2..3</t>
  </si>
  <si>
    <t>3.B.2..4</t>
  </si>
  <si>
    <t>3.B.2..1</t>
  </si>
  <si>
    <t>3.B.2..2</t>
  </si>
  <si>
    <t>3.B.2..3</t>
  </si>
  <si>
    <t>4.B.2..4</t>
  </si>
  <si>
    <t>4.B.2..1</t>
  </si>
  <si>
    <t>4.B.2..2</t>
  </si>
  <si>
    <t>4.B.2..3</t>
  </si>
  <si>
    <t>5.B.2..4</t>
  </si>
  <si>
    <t>5.B.2..1</t>
  </si>
  <si>
    <t>5.B.2..2</t>
  </si>
  <si>
    <t>5.B.2..3</t>
  </si>
  <si>
    <t>B3</t>
  </si>
  <si>
    <t>1.B.3..1</t>
  </si>
  <si>
    <t>1.B.3..2</t>
  </si>
  <si>
    <t>1.B.3..3</t>
  </si>
  <si>
    <t>2.B.3..1</t>
  </si>
  <si>
    <t>2.B.3..2</t>
  </si>
  <si>
    <t>2.B.3..3</t>
  </si>
  <si>
    <t>3.B.3..1</t>
  </si>
  <si>
    <t>3.B.3..2</t>
  </si>
  <si>
    <t>3.B.3..3</t>
  </si>
  <si>
    <t>4.B.3..1</t>
  </si>
  <si>
    <t>4.B.3..2</t>
  </si>
  <si>
    <t>4.B.3..3</t>
  </si>
  <si>
    <t>5.B.3..1</t>
  </si>
  <si>
    <t>5.B.3..2</t>
  </si>
  <si>
    <t>5.B.3..3</t>
  </si>
  <si>
    <t>B4</t>
  </si>
  <si>
    <t>1.B.4..3</t>
  </si>
  <si>
    <t>1.B.4..1</t>
  </si>
  <si>
    <t>1.B.4..2</t>
  </si>
  <si>
    <t>2.B.4..3</t>
  </si>
  <si>
    <t>2.B.4..1</t>
  </si>
  <si>
    <t>2.B.4..2</t>
  </si>
  <si>
    <t>3.B.4..3</t>
  </si>
  <si>
    <t>3.B.4..1</t>
  </si>
  <si>
    <t>3.B.4..2</t>
  </si>
  <si>
    <t>4.B.4..3</t>
  </si>
  <si>
    <t>4.B.4..1</t>
  </si>
  <si>
    <t>4.B.4..2</t>
  </si>
  <si>
    <t>5.B.4..3</t>
  </si>
  <si>
    <t>5.B.4..1</t>
  </si>
  <si>
    <t>5.B.4..2</t>
  </si>
  <si>
    <t>B5</t>
  </si>
  <si>
    <t>1.B.5..4</t>
  </si>
  <si>
    <t>1.B.5..1</t>
  </si>
  <si>
    <t>1.B.5..2</t>
  </si>
  <si>
    <t>1.B.5..3</t>
  </si>
  <si>
    <t>2.B.5..4</t>
  </si>
  <si>
    <t>2.B.5..1</t>
  </si>
  <si>
    <t>2.B.5..2</t>
  </si>
  <si>
    <t>2.B.5..3</t>
  </si>
  <si>
    <t>3.B.5..4</t>
  </si>
  <si>
    <t>3.B.5..1</t>
  </si>
  <si>
    <t>3.B.5..2</t>
  </si>
  <si>
    <t>3.B.5..3</t>
  </si>
  <si>
    <t>4.B.5..4</t>
  </si>
  <si>
    <t>4.B.5..1</t>
  </si>
  <si>
    <t>4.B.5..2</t>
  </si>
  <si>
    <t>4.B.5..3</t>
  </si>
  <si>
    <t>5.B.5..4</t>
  </si>
  <si>
    <t>5.B.5..1</t>
  </si>
  <si>
    <t>5.B.5..2</t>
  </si>
  <si>
    <t>5.B.5..3</t>
  </si>
  <si>
    <t>B6</t>
  </si>
  <si>
    <t>1.B.6..4</t>
  </si>
  <si>
    <t>1.B.6..1</t>
  </si>
  <si>
    <t>1.B.6..2</t>
  </si>
  <si>
    <t>1.B.6..3</t>
  </si>
  <si>
    <t>2.B.6..4</t>
  </si>
  <si>
    <t>2.B.6..1</t>
  </si>
  <si>
    <t>2.B.6..2</t>
  </si>
  <si>
    <t>2.B.6..3</t>
  </si>
  <si>
    <t>3.B.6..4</t>
  </si>
  <si>
    <t>3.B.6..1</t>
  </si>
  <si>
    <t>3.B.6..2</t>
  </si>
  <si>
    <t>3.B.6..3</t>
  </si>
  <si>
    <t>4.B.6..4</t>
  </si>
  <si>
    <t>4.B.6..1</t>
  </si>
  <si>
    <t>4.B.6..2</t>
  </si>
  <si>
    <t>4.B.6..3</t>
  </si>
  <si>
    <t>5.B.6..4</t>
  </si>
  <si>
    <t>5.B.6..1</t>
  </si>
  <si>
    <t>5.B.6..2</t>
  </si>
  <si>
    <t>5.B.6..3</t>
  </si>
  <si>
    <t>B7</t>
  </si>
  <si>
    <t>1.B.7..2</t>
  </si>
  <si>
    <t>1.B.7..4</t>
  </si>
  <si>
    <t>1.B.7..5</t>
  </si>
  <si>
    <t>1.B.7..6</t>
  </si>
  <si>
    <t>1.B.7..7</t>
  </si>
  <si>
    <t>1.B.7..8</t>
  </si>
  <si>
    <t>1.B.7..1</t>
  </si>
  <si>
    <t>2.B.7..2</t>
  </si>
  <si>
    <t>2.B.7..4</t>
  </si>
  <si>
    <t>2.B.7..5</t>
  </si>
  <si>
    <t>2.B.7..6</t>
  </si>
  <si>
    <t>2.B.7..7</t>
  </si>
  <si>
    <t>2.B.7..8</t>
  </si>
  <si>
    <t>2.B.7..1</t>
  </si>
  <si>
    <t>3.B.7..2</t>
  </si>
  <si>
    <t>3.B.7..4</t>
  </si>
  <si>
    <t>3.B.7..5</t>
  </si>
  <si>
    <t>3.B.7..6</t>
  </si>
  <si>
    <t>3.B.7..7</t>
  </si>
  <si>
    <t>3.B.7..8</t>
  </si>
  <si>
    <t>3.B.7..1</t>
  </si>
  <si>
    <t>4.B.7..2</t>
  </si>
  <si>
    <t>4.B.7..4</t>
  </si>
  <si>
    <t>4.B.7..5</t>
  </si>
  <si>
    <t>4.B.7..6</t>
  </si>
  <si>
    <t>4.B.7..7</t>
  </si>
  <si>
    <t>4.B.7..8</t>
  </si>
  <si>
    <t>4.B.7..1</t>
  </si>
  <si>
    <t>5.B.7..2</t>
  </si>
  <si>
    <t>5.B.7..4</t>
  </si>
  <si>
    <t>5.B.7..5</t>
  </si>
  <si>
    <t>5.B.7..6</t>
  </si>
  <si>
    <t>5.B.7..7</t>
  </si>
  <si>
    <t>5.B.7..8</t>
  </si>
  <si>
    <t>5.B.7..1</t>
  </si>
  <si>
    <t>B8</t>
  </si>
  <si>
    <t>1.B.8..2</t>
  </si>
  <si>
    <t>1.B.8..3</t>
  </si>
  <si>
    <t>1.B.8..5</t>
  </si>
  <si>
    <t>1.B.8..6</t>
  </si>
  <si>
    <t>1.B.8..7</t>
  </si>
  <si>
    <t>1.B.8..1</t>
  </si>
  <si>
    <t>2.B.8..2</t>
  </si>
  <si>
    <t>2.B.8..3</t>
  </si>
  <si>
    <t>2.B.8..5</t>
  </si>
  <si>
    <t>2.B.8..6</t>
  </si>
  <si>
    <t>2.B.8..7</t>
  </si>
  <si>
    <t>2.B.8..1</t>
  </si>
  <si>
    <t>3.B.8..2</t>
  </si>
  <si>
    <t>3.B.8..3</t>
  </si>
  <si>
    <t>3.B.8..5</t>
  </si>
  <si>
    <t>3.B.8..6</t>
  </si>
  <si>
    <t>3.B.8..7</t>
  </si>
  <si>
    <t>3.B.8..1</t>
  </si>
  <si>
    <t>4.B.8..2</t>
  </si>
  <si>
    <t>4.B.8..3</t>
  </si>
  <si>
    <t>4.B.8..5</t>
  </si>
  <si>
    <t>4.B.8..6</t>
  </si>
  <si>
    <t>4.B.8..7</t>
  </si>
  <si>
    <t>4.B.8..1</t>
  </si>
  <si>
    <t>B9</t>
  </si>
  <si>
    <t>1.B.9..2</t>
  </si>
  <si>
    <t>1.B.9..3</t>
  </si>
  <si>
    <t>1.B.9..4</t>
  </si>
  <si>
    <t>1.B.9..5</t>
  </si>
  <si>
    <t>1.B.9..1</t>
  </si>
  <si>
    <t>2.B.9..2</t>
  </si>
  <si>
    <t>2.B.9..3</t>
  </si>
  <si>
    <t>2.B.9..4</t>
  </si>
  <si>
    <t>2.B.9..5</t>
  </si>
  <si>
    <t>2.B.9..1</t>
  </si>
  <si>
    <t>3.B.9..2</t>
  </si>
  <si>
    <t>3.B.9..3</t>
  </si>
  <si>
    <t>3.B.9..4</t>
  </si>
  <si>
    <t>3.B.9..5</t>
  </si>
  <si>
    <t>3.B.9..1</t>
  </si>
  <si>
    <t>4.B.9..2</t>
  </si>
  <si>
    <t>4.B.9..3</t>
  </si>
  <si>
    <t>4.B.9..4</t>
  </si>
  <si>
    <t>4.B.9..5</t>
  </si>
  <si>
    <t>4.B.9..1</t>
  </si>
  <si>
    <t>B10</t>
  </si>
  <si>
    <t>1.B.10..2</t>
  </si>
  <si>
    <t>1.B.10..3</t>
  </si>
  <si>
    <t>1.B.10..4</t>
  </si>
  <si>
    <t>1.B.10..5</t>
  </si>
  <si>
    <t>1.B.10..6</t>
  </si>
  <si>
    <t>1.B.10..1</t>
  </si>
  <si>
    <t>2.B.10..2</t>
  </si>
  <si>
    <t>2.B.10..3</t>
  </si>
  <si>
    <t>2.B.10..4</t>
  </si>
  <si>
    <t>2.B.10..5</t>
  </si>
  <si>
    <t>2.B.10..6</t>
  </si>
  <si>
    <t>2.B.10..1</t>
  </si>
  <si>
    <t>3.B.10..2</t>
  </si>
  <si>
    <t>3.B.10..3</t>
  </si>
  <si>
    <t>3.B.10..4</t>
  </si>
  <si>
    <t>3.B.10..5</t>
  </si>
  <si>
    <t>3.B.10..6</t>
  </si>
  <si>
    <t>3.B.10..1</t>
  </si>
  <si>
    <t>4.B.10..2</t>
  </si>
  <si>
    <t>4.B.10..3</t>
  </si>
  <si>
    <t>4.B.10..4</t>
  </si>
  <si>
    <t>4.B.10..5</t>
  </si>
  <si>
    <t>4.B.10..6</t>
  </si>
  <si>
    <t>4.B.10..1</t>
  </si>
  <si>
    <t>Source: numerotation appartements</t>
  </si>
  <si>
    <t>LOSINGER</t>
  </si>
  <si>
    <t>PEC3</t>
  </si>
  <si>
    <t>15.000 = entrée 5G/B7</t>
  </si>
  <si>
    <t>16.000 = entrée 5F/B6</t>
  </si>
  <si>
    <t>17.000 = entrée 5E/B5</t>
  </si>
  <si>
    <t>18.000 = entrée 5D/B4</t>
  </si>
  <si>
    <t>19.000 = entrée 5C/B3</t>
  </si>
  <si>
    <t>20.000 = entrée 5B/B2</t>
  </si>
  <si>
    <t>21.000 = entrée 5A/B1</t>
  </si>
  <si>
    <t>PEC4</t>
  </si>
  <si>
    <t>12.000 = entrée 7C/B10</t>
  </si>
  <si>
    <t>13.000 = entrée 7B/B9</t>
  </si>
  <si>
    <t>14.000 = entrée 7A/B8</t>
  </si>
  <si>
    <t>Traduction Etage Immeuble:</t>
  </si>
  <si>
    <t>UG   = Sous-Sol</t>
  </si>
  <si>
    <t>EG   = Rez-de-chaussée</t>
  </si>
  <si>
    <t>1.OG = 1ère Etage</t>
  </si>
  <si>
    <t>2.OG = 2éme Etage</t>
  </si>
  <si>
    <t>3.OG = 3éme Etage</t>
  </si>
  <si>
    <t>etc...</t>
  </si>
  <si>
    <t>DG   = Dernier Etage ou Comble</t>
  </si>
  <si>
    <t>Traduction Emplacement</t>
  </si>
  <si>
    <t>L    = gauche</t>
  </si>
  <si>
    <t>ML   = centre gauche</t>
  </si>
  <si>
    <t>MML  = centre centre gauche</t>
  </si>
  <si>
    <t>M    = centre</t>
  </si>
  <si>
    <t>MMR  = centre centre droit</t>
  </si>
  <si>
    <t>MR   = centre droit</t>
  </si>
  <si>
    <t>R    = droit</t>
  </si>
  <si>
    <t>Explication d'escription point de mesure à l'intérieur d'un immeuble:</t>
  </si>
  <si>
    <t>exemple: 01.001.001 = immeuble.premier point de mesure de l'immeuble (généralement chaufferie ou sous-station).premier compteur dans ce point de meusure</t>
  </si>
  <si>
    <t>A noter que généralement 01.001 au 01.009 sont laissé pour des chaufferie, sous-stations et communs.</t>
  </si>
  <si>
    <t>Si pas de commerce les appartements commencent à 01.011 et à la suite.</t>
  </si>
  <si>
    <t>S'il  y a des commerces au rez, les commerces commencent 01.011 et les appartements 01.021</t>
  </si>
  <si>
    <t>Appart</t>
  </si>
  <si>
    <t>Etage + Appart</t>
  </si>
  <si>
    <t>A</t>
  </si>
  <si>
    <t>B</t>
  </si>
  <si>
    <t>C</t>
  </si>
  <si>
    <t>D</t>
  </si>
  <si>
    <t>E</t>
  </si>
  <si>
    <t>F</t>
  </si>
  <si>
    <t>G</t>
  </si>
  <si>
    <t>01</t>
  </si>
  <si>
    <t>02</t>
  </si>
  <si>
    <t>03</t>
  </si>
  <si>
    <t>11</t>
  </si>
  <si>
    <t>12</t>
  </si>
  <si>
    <t>13</t>
  </si>
  <si>
    <t>14</t>
  </si>
  <si>
    <t>21</t>
  </si>
  <si>
    <t>22</t>
  </si>
  <si>
    <t>23</t>
  </si>
  <si>
    <t>24</t>
  </si>
  <si>
    <t>31</t>
  </si>
  <si>
    <t>32</t>
  </si>
  <si>
    <t>33</t>
  </si>
  <si>
    <t>34</t>
  </si>
  <si>
    <t>04</t>
  </si>
  <si>
    <t>05</t>
  </si>
  <si>
    <t>06</t>
  </si>
  <si>
    <t>07</t>
  </si>
  <si>
    <t>08</t>
  </si>
  <si>
    <t>15</t>
  </si>
  <si>
    <t>16</t>
  </si>
  <si>
    <t>17</t>
  </si>
  <si>
    <t>18</t>
  </si>
  <si>
    <t>25</t>
  </si>
  <si>
    <t>26</t>
  </si>
  <si>
    <t>27</t>
  </si>
  <si>
    <t>28</t>
  </si>
  <si>
    <t>35</t>
  </si>
  <si>
    <t>36</t>
  </si>
  <si>
    <t>37</t>
  </si>
  <si>
    <t>38</t>
  </si>
  <si>
    <t>41</t>
  </si>
  <si>
    <t>42</t>
  </si>
  <si>
    <t>43</t>
  </si>
  <si>
    <t>51</t>
  </si>
  <si>
    <t>52</t>
  </si>
  <si>
    <t>53</t>
  </si>
  <si>
    <t>44</t>
  </si>
  <si>
    <t>54</t>
  </si>
  <si>
    <t>45</t>
  </si>
  <si>
    <t>55</t>
  </si>
  <si>
    <t>46</t>
  </si>
  <si>
    <t>47</t>
  </si>
  <si>
    <t>56</t>
  </si>
  <si>
    <t>57</t>
  </si>
  <si>
    <t>PEC 1</t>
  </si>
  <si>
    <t>Num</t>
  </si>
  <si>
    <t>A01</t>
  </si>
  <si>
    <t>Nom</t>
  </si>
  <si>
    <t>1.A.1.3</t>
  </si>
  <si>
    <t>1.A.1.1</t>
  </si>
  <si>
    <t>1.A.1.2</t>
  </si>
  <si>
    <t>1.A.1.4</t>
  </si>
  <si>
    <t>1.A.1.5</t>
  </si>
  <si>
    <t>1.A.1.6</t>
  </si>
  <si>
    <t>1.A.1.7</t>
  </si>
  <si>
    <t>1.A.1.8</t>
  </si>
  <si>
    <t>1.A.1.9</t>
  </si>
  <si>
    <t>2.A.1.1</t>
  </si>
  <si>
    <t>2.A.1.2</t>
  </si>
  <si>
    <t>2.A.1.3</t>
  </si>
  <si>
    <t>2.A.1.4</t>
  </si>
  <si>
    <t>2.A.1.5</t>
  </si>
  <si>
    <t>2.A.1.6</t>
  </si>
  <si>
    <t>2.A.1.7</t>
  </si>
  <si>
    <t>2.A.1.8</t>
  </si>
  <si>
    <t>2.A.1.9</t>
  </si>
  <si>
    <t>PEC 2</t>
  </si>
  <si>
    <t>PEC 3</t>
  </si>
  <si>
    <t>PEC 4</t>
  </si>
  <si>
    <t>PEC 5</t>
  </si>
  <si>
    <t>PEC 6</t>
  </si>
  <si>
    <t>PEC 7</t>
  </si>
  <si>
    <t>3.A.1.1</t>
  </si>
  <si>
    <t>3.A.1.2</t>
  </si>
  <si>
    <t>3.A.1.3</t>
  </si>
  <si>
    <t>3.A.1.4</t>
  </si>
  <si>
    <t>3.A.1.5</t>
  </si>
  <si>
    <t>3.A.1.6</t>
  </si>
  <si>
    <t>3.A.1.7</t>
  </si>
  <si>
    <t>3.A.1.8</t>
  </si>
  <si>
    <t>3.A.1.9</t>
  </si>
  <si>
    <t>4.A.1.1</t>
  </si>
  <si>
    <t>4.A.1.2</t>
  </si>
  <si>
    <t>4.A.1.3</t>
  </si>
  <si>
    <t>4.A.1.4</t>
  </si>
  <si>
    <t>4.A.1.5</t>
  </si>
  <si>
    <t>4.A.1.6</t>
  </si>
  <si>
    <t>4.A.1.7</t>
  </si>
  <si>
    <t>4.A.1.8</t>
  </si>
  <si>
    <t>4.A.1.9</t>
  </si>
  <si>
    <t>5.A.1.1</t>
  </si>
  <si>
    <t>5.A.1.2</t>
  </si>
  <si>
    <t>5.A.1.3</t>
  </si>
  <si>
    <t>5.A.1.4</t>
  </si>
  <si>
    <t>5.A.1.5</t>
  </si>
  <si>
    <t>5.A.1.6</t>
  </si>
  <si>
    <t>5.A.1.7</t>
  </si>
  <si>
    <t>5.A.1.8</t>
  </si>
  <si>
    <t>5.A.1.9</t>
  </si>
  <si>
    <t>3B-0-1</t>
  </si>
  <si>
    <t>Vendu</t>
  </si>
  <si>
    <t>3B-0-2</t>
  </si>
  <si>
    <t>3B-0-3</t>
  </si>
  <si>
    <r>
      <t>49m</t>
    </r>
    <r>
      <rPr>
        <sz val="6"/>
        <color rgb="FF69615F"/>
        <rFont val="Arial"/>
        <family val="2"/>
      </rPr>
      <t>2</t>
    </r>
  </si>
  <si>
    <t>3B-0-4</t>
  </si>
  <si>
    <t>3B-1-1</t>
  </si>
  <si>
    <t>3B-1-2</t>
  </si>
  <si>
    <t>3B-1-3</t>
  </si>
  <si>
    <t>3B-1-4</t>
  </si>
  <si>
    <t>3B-2-1</t>
  </si>
  <si>
    <t>3B-2-2</t>
  </si>
  <si>
    <t>3B-2-3</t>
  </si>
  <si>
    <t>3B-2-4</t>
  </si>
  <si>
    <t>3B-3-1</t>
  </si>
  <si>
    <t>3B-3-2</t>
  </si>
  <si>
    <t>CHF 795'000.-</t>
  </si>
  <si>
    <t>3B-3-3</t>
  </si>
  <si>
    <t>3B-3-4</t>
  </si>
  <si>
    <t>3C-0-1</t>
  </si>
  <si>
    <r>
      <t>43m</t>
    </r>
    <r>
      <rPr>
        <sz val="6"/>
        <color rgb="FF69615F"/>
        <rFont val="Arial"/>
        <family val="2"/>
      </rPr>
      <t>2</t>
    </r>
  </si>
  <si>
    <t>3C-0-2</t>
  </si>
  <si>
    <r>
      <t>107m</t>
    </r>
    <r>
      <rPr>
        <sz val="6"/>
        <color rgb="FF69615F"/>
        <rFont val="Arial"/>
        <family val="2"/>
      </rPr>
      <t>2</t>
    </r>
  </si>
  <si>
    <t>3C-0-3</t>
  </si>
  <si>
    <r>
      <t>42m</t>
    </r>
    <r>
      <rPr>
        <sz val="6"/>
        <color rgb="FF69615F"/>
        <rFont val="Arial"/>
        <family val="2"/>
      </rPr>
      <t>2</t>
    </r>
  </si>
  <si>
    <t>3C-0-4</t>
  </si>
  <si>
    <t>3C-0-5</t>
  </si>
  <si>
    <r>
      <t>83m</t>
    </r>
    <r>
      <rPr>
        <sz val="6"/>
        <color rgb="FF69615F"/>
        <rFont val="Arial"/>
        <family val="2"/>
      </rPr>
      <t>2</t>
    </r>
  </si>
  <si>
    <t>3C-1-1</t>
  </si>
  <si>
    <r>
      <t>71m</t>
    </r>
    <r>
      <rPr>
        <sz val="6"/>
        <color rgb="FF69615F"/>
        <rFont val="Arial"/>
        <family val="2"/>
      </rPr>
      <t>2</t>
    </r>
  </si>
  <si>
    <t>3C-1-2</t>
  </si>
  <si>
    <t>3C-1-3</t>
  </si>
  <si>
    <t>3C-1-4</t>
  </si>
  <si>
    <t>3C-1-5</t>
  </si>
  <si>
    <t>3C-2-1</t>
  </si>
  <si>
    <t>3C-2-2</t>
  </si>
  <si>
    <t>3C-2-3</t>
  </si>
  <si>
    <t>3C-2-4</t>
  </si>
  <si>
    <t>3C-2-5</t>
  </si>
  <si>
    <t>3C-3-1</t>
  </si>
  <si>
    <t>3C-3-2</t>
  </si>
  <si>
    <t>3C-3-3</t>
  </si>
  <si>
    <t>3C-3-4</t>
  </si>
  <si>
    <t>3C-3-5</t>
  </si>
  <si>
    <t>3D-0-1</t>
  </si>
  <si>
    <t>3D-0-2</t>
  </si>
  <si>
    <t>3D-0-3</t>
  </si>
  <si>
    <t>3D-0-4</t>
  </si>
  <si>
    <r>
      <t>96m</t>
    </r>
    <r>
      <rPr>
        <sz val="6"/>
        <color rgb="FF69615F"/>
        <rFont val="Arial"/>
        <family val="2"/>
      </rPr>
      <t>2</t>
    </r>
  </si>
  <si>
    <t>3D-0-5</t>
  </si>
  <si>
    <t>3D-1-1</t>
  </si>
  <si>
    <t>3D-1-2</t>
  </si>
  <si>
    <t>3D-1-3</t>
  </si>
  <si>
    <t>3D-1-4</t>
  </si>
  <si>
    <t>3D-1-5</t>
  </si>
  <si>
    <t>3D-2-1</t>
  </si>
  <si>
    <t>3D-2-2</t>
  </si>
  <si>
    <t>3D-2-3</t>
  </si>
  <si>
    <t>3D-2-4</t>
  </si>
  <si>
    <t>3D-2-5</t>
  </si>
  <si>
    <t>3D-3-1</t>
  </si>
  <si>
    <t>3D-3-2</t>
  </si>
  <si>
    <t>3D-3-3</t>
  </si>
  <si>
    <t>3D-3-4</t>
  </si>
  <si>
    <t>CHF 927'000.-</t>
  </si>
  <si>
    <t>3D-3-5</t>
  </si>
  <si>
    <t>PPE</t>
  </si>
  <si>
    <r>
      <t>58m</t>
    </r>
    <r>
      <rPr>
        <sz val="6"/>
        <color rgb="FF69615F"/>
        <rFont val="Arial"/>
        <family val="2"/>
      </rPr>
      <t>2</t>
    </r>
  </si>
  <si>
    <t>CHF 1'340.-/mois</t>
  </si>
  <si>
    <t>CHF 1'330.-/mois</t>
  </si>
  <si>
    <r>
      <t>68m</t>
    </r>
    <r>
      <rPr>
        <sz val="6"/>
        <color rgb="FF69615F"/>
        <rFont val="Arial"/>
        <family val="2"/>
      </rPr>
      <t>2</t>
    </r>
  </si>
  <si>
    <r>
      <t>94m</t>
    </r>
    <r>
      <rPr>
        <sz val="6"/>
        <color rgb="FF69615F"/>
        <rFont val="Arial"/>
        <family val="2"/>
      </rPr>
      <t>2</t>
    </r>
  </si>
  <si>
    <t>CHF 1'230.-/mois</t>
  </si>
  <si>
    <t>CHF 1'440.-/mois</t>
  </si>
  <si>
    <t>CHF 1'470.-/mois</t>
  </si>
  <si>
    <r>
      <t>63m</t>
    </r>
    <r>
      <rPr>
        <sz val="6"/>
        <color rgb="FF69615F"/>
        <rFont val="Arial"/>
        <family val="2"/>
      </rPr>
      <t>2</t>
    </r>
  </si>
  <si>
    <t>CHF 1'430.-/mois</t>
  </si>
  <si>
    <t>CHF 1'310.-/mois</t>
  </si>
  <si>
    <t>Séniors</t>
  </si>
  <si>
    <t>CHF 1'420.-/mois</t>
  </si>
  <si>
    <t>CHF 1'240.-/mois</t>
  </si>
  <si>
    <t>CHF 1'450.-/mois</t>
  </si>
  <si>
    <t>CHF 1'500.-/mois</t>
  </si>
  <si>
    <t>CHF 1'320.-/mois</t>
  </si>
  <si>
    <t>CHF 1'280.-/mois</t>
  </si>
  <si>
    <t>CHF 1'260.-/mois</t>
  </si>
  <si>
    <t>CHF 1'480.-/mois</t>
  </si>
  <si>
    <t>CHF 1'370.-/mois</t>
  </si>
  <si>
    <t>CHF 1'350.-/mois</t>
  </si>
  <si>
    <t>CHF 1'290.-/mois</t>
  </si>
  <si>
    <t>CHF 1'490.-/mois</t>
  </si>
  <si>
    <t>App.</t>
  </si>
  <si>
    <t>1A-0-1</t>
  </si>
  <si>
    <r>
      <t>20m</t>
    </r>
    <r>
      <rPr>
        <sz val="6"/>
        <color rgb="FF69615F"/>
        <rFont val="Arial"/>
        <family val="2"/>
      </rPr>
      <t>2</t>
    </r>
  </si>
  <si>
    <t>1A-0-2</t>
  </si>
  <si>
    <t>1A-0-3</t>
  </si>
  <si>
    <r>
      <t>251m</t>
    </r>
    <r>
      <rPr>
        <sz val="6"/>
        <color rgb="FF69615F"/>
        <rFont val="Arial"/>
        <family val="2"/>
      </rPr>
      <t>2</t>
    </r>
  </si>
  <si>
    <t>1C-0-1</t>
  </si>
  <si>
    <t>1D-0-1</t>
  </si>
  <si>
    <r>
      <t>CHF 250.-/m</t>
    </r>
    <r>
      <rPr>
        <b/>
        <sz val="6"/>
        <color rgb="FF69615F"/>
        <rFont val="Arial"/>
        <family val="2"/>
      </rPr>
      <t>2</t>
    </r>
    <r>
      <rPr>
        <b/>
        <sz val="8"/>
        <color rgb="FF69615F"/>
        <rFont val="Arial"/>
        <family val="2"/>
      </rPr>
      <t>/an</t>
    </r>
  </si>
  <si>
    <t>1E-0-1</t>
  </si>
  <si>
    <r>
      <t>391m</t>
    </r>
    <r>
      <rPr>
        <sz val="6"/>
        <color rgb="FF69615F"/>
        <rFont val="Arial"/>
        <family val="2"/>
      </rPr>
      <t>2</t>
    </r>
  </si>
  <si>
    <t>Commerces</t>
  </si>
  <si>
    <t>5A-0-1</t>
  </si>
  <si>
    <t>5B-0-1</t>
  </si>
  <si>
    <r>
      <t>153m</t>
    </r>
    <r>
      <rPr>
        <sz val="6"/>
        <color rgb="FF69615F"/>
        <rFont val="Arial"/>
        <family val="2"/>
      </rPr>
      <t>2</t>
    </r>
  </si>
  <si>
    <t>5B-0-2</t>
  </si>
  <si>
    <r>
      <t>124m</t>
    </r>
    <r>
      <rPr>
        <sz val="6"/>
        <color rgb="FF69615F"/>
        <rFont val="Arial"/>
        <family val="2"/>
      </rPr>
      <t>2</t>
    </r>
  </si>
  <si>
    <r>
      <t>CHF 280.-/m</t>
    </r>
    <r>
      <rPr>
        <b/>
        <sz val="6"/>
        <color rgb="FF69615F"/>
        <rFont val="Arial"/>
        <family val="2"/>
      </rPr>
      <t>2</t>
    </r>
    <r>
      <rPr>
        <b/>
        <sz val="8"/>
        <color rgb="FF69615F"/>
        <rFont val="Arial"/>
        <family val="2"/>
      </rPr>
      <t>/an</t>
    </r>
  </si>
  <si>
    <t>5C-0-1</t>
  </si>
  <si>
    <r>
      <t>75m</t>
    </r>
    <r>
      <rPr>
        <sz val="6"/>
        <color rgb="FF69615F"/>
        <rFont val="Arial"/>
        <family val="2"/>
      </rPr>
      <t>2</t>
    </r>
  </si>
  <si>
    <t>5D-0-1</t>
  </si>
  <si>
    <r>
      <t>179m</t>
    </r>
    <r>
      <rPr>
        <sz val="6"/>
        <color rgb="FF69615F"/>
        <rFont val="Arial"/>
        <family val="2"/>
      </rPr>
      <t>2</t>
    </r>
  </si>
  <si>
    <t>5E-0-1</t>
  </si>
  <si>
    <r>
      <t>471m</t>
    </r>
    <r>
      <rPr>
        <sz val="6"/>
        <color rgb="FF69615F"/>
        <rFont val="Arial"/>
        <family val="2"/>
      </rPr>
      <t>2</t>
    </r>
  </si>
  <si>
    <t>5F-0-1</t>
  </si>
  <si>
    <r>
      <t>330m</t>
    </r>
    <r>
      <rPr>
        <sz val="6"/>
        <color rgb="FF69615F"/>
        <rFont val="Arial"/>
        <family val="2"/>
      </rPr>
      <t>2</t>
    </r>
  </si>
  <si>
    <t>5G-0-1</t>
  </si>
  <si>
    <r>
      <t>208m</t>
    </r>
    <r>
      <rPr>
        <sz val="6"/>
        <color rgb="FF69615F"/>
        <rFont val="Arial"/>
        <family val="2"/>
      </rPr>
      <t>2</t>
    </r>
  </si>
  <si>
    <t>7A-0-1</t>
  </si>
  <si>
    <r>
      <t>115m</t>
    </r>
    <r>
      <rPr>
        <sz val="6"/>
        <color rgb="FF69615F"/>
        <rFont val="Arial"/>
        <family val="2"/>
      </rPr>
      <t>2</t>
    </r>
  </si>
  <si>
    <t>7A-0-2</t>
  </si>
  <si>
    <r>
      <t>282m</t>
    </r>
    <r>
      <rPr>
        <sz val="6"/>
        <color rgb="FF69615F"/>
        <rFont val="Arial"/>
        <family val="2"/>
      </rPr>
      <t>2</t>
    </r>
  </si>
  <si>
    <t>7B-0-1</t>
  </si>
  <si>
    <t>7B-0-2</t>
  </si>
  <si>
    <r>
      <t>299m</t>
    </r>
    <r>
      <rPr>
        <sz val="6"/>
        <color rgb="FF69615F"/>
        <rFont val="Arial"/>
        <family val="2"/>
      </rPr>
      <t>2</t>
    </r>
  </si>
  <si>
    <t>7C-0-1</t>
  </si>
  <si>
    <r>
      <t>258m</t>
    </r>
    <r>
      <rPr>
        <sz val="6"/>
        <color rgb="FF69615F"/>
        <rFont val="Arial"/>
        <family val="2"/>
      </rPr>
      <t>2</t>
    </r>
  </si>
  <si>
    <t>13A-0-1</t>
  </si>
  <si>
    <r>
      <t>99m</t>
    </r>
    <r>
      <rPr>
        <sz val="6"/>
        <color rgb="FF69615F"/>
        <rFont val="Arial"/>
        <family val="2"/>
      </rPr>
      <t>2</t>
    </r>
  </si>
  <si>
    <t>13A-0-2</t>
  </si>
  <si>
    <t>13B-0-1</t>
  </si>
  <si>
    <r>
      <t>181m</t>
    </r>
    <r>
      <rPr>
        <sz val="6"/>
        <color rgb="FF69615F"/>
        <rFont val="Arial"/>
        <family val="2"/>
      </rPr>
      <t>2</t>
    </r>
  </si>
  <si>
    <r>
      <t>CHF 240.-/m</t>
    </r>
    <r>
      <rPr>
        <b/>
        <sz val="6"/>
        <color rgb="FF69615F"/>
        <rFont val="Arial"/>
        <family val="2"/>
      </rPr>
      <t>2</t>
    </r>
    <r>
      <rPr>
        <b/>
        <sz val="8"/>
        <color rgb="FF69615F"/>
        <rFont val="Arial"/>
        <family val="2"/>
      </rPr>
      <t>/an</t>
    </r>
  </si>
  <si>
    <t>13C-0-1</t>
  </si>
  <si>
    <r>
      <t>149m</t>
    </r>
    <r>
      <rPr>
        <sz val="6"/>
        <color rgb="FF69615F"/>
        <rFont val="Arial"/>
        <family val="2"/>
      </rPr>
      <t>2</t>
    </r>
  </si>
  <si>
    <t>13C-0-2</t>
  </si>
  <si>
    <r>
      <t>CHF 220.-/m</t>
    </r>
    <r>
      <rPr>
        <b/>
        <sz val="6"/>
        <color rgb="FF69615F"/>
        <rFont val="Arial"/>
        <family val="2"/>
      </rPr>
      <t>2</t>
    </r>
    <r>
      <rPr>
        <b/>
        <sz val="8"/>
        <color rgb="FF69615F"/>
        <rFont val="Arial"/>
        <family val="2"/>
      </rPr>
      <t>/an</t>
    </r>
  </si>
  <si>
    <t>13D-0-1</t>
  </si>
  <si>
    <t>13D-0-2</t>
  </si>
  <si>
    <t>13E-0-1</t>
  </si>
  <si>
    <t>13E-0-2</t>
  </si>
  <si>
    <r>
      <t>187m</t>
    </r>
    <r>
      <rPr>
        <sz val="6"/>
        <color rgb="FF69615F"/>
        <rFont val="Arial"/>
        <family val="2"/>
      </rPr>
      <t>2</t>
    </r>
  </si>
  <si>
    <t>15-0-1-1</t>
  </si>
  <si>
    <t>Bâtiment 15</t>
  </si>
  <si>
    <r>
      <t>180m</t>
    </r>
    <r>
      <rPr>
        <sz val="6"/>
        <color rgb="FF69615F"/>
        <rFont val="Arial"/>
        <family val="2"/>
      </rPr>
      <t>2</t>
    </r>
  </si>
  <si>
    <t>A discuter</t>
  </si>
  <si>
    <t>15-0-2</t>
  </si>
  <si>
    <r>
      <t>924m</t>
    </r>
    <r>
      <rPr>
        <sz val="6"/>
        <color rgb="FF69615F"/>
        <rFont val="Arial"/>
        <family val="2"/>
      </rPr>
      <t>2</t>
    </r>
  </si>
  <si>
    <r>
      <t>946m</t>
    </r>
    <r>
      <rPr>
        <sz val="6"/>
        <color rgb="FF69615F"/>
        <rFont val="Arial"/>
        <family val="2"/>
      </rPr>
      <t>2</t>
    </r>
  </si>
  <si>
    <t>CHF 250.-/m2/an</t>
  </si>
  <si>
    <t>CHF 280.-/m2/an</t>
  </si>
  <si>
    <t>CHF 240.-/m2/an</t>
  </si>
  <si>
    <t>CHF 220.-/m2/an</t>
  </si>
  <si>
    <t>Profil</t>
  </si>
  <si>
    <t>15-1-1</t>
  </si>
  <si>
    <t>15-2-1</t>
  </si>
  <si>
    <t>15-3-1</t>
  </si>
  <si>
    <t>15-4-1</t>
  </si>
  <si>
    <t>15-5-1</t>
  </si>
  <si>
    <t>N.A.</t>
  </si>
  <si>
    <t>Étiquettes de lignes</t>
  </si>
  <si>
    <t>UAD</t>
  </si>
  <si>
    <t>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</si>
</sst>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69615F"/>
      <name val="Arial"/>
      <family val="2"/>
    </font>
    <font>
      <sz val="8"/>
      <color rgb="FF69615F"/>
      <name val="Arial"/>
      <family val="2"/>
    </font>
    <font>
      <sz val="6"/>
      <color rgb="FF69615F"/>
      <name val="Arial"/>
      <family val="2"/>
    </font>
    <font>
      <b/>
      <sz val="8"/>
      <color rgb="FFE36A63"/>
      <name val="Arial"/>
      <family val="2"/>
    </font>
    <font>
      <b/>
      <sz val="8"/>
      <color rgb="FFE4C639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8"/>
      <color rgb="FF69615F"/>
      <name val="Arial"/>
      <family val="2"/>
    </font>
    <font>
      <b/>
      <sz val="6"/>
      <color rgb="FF69615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6D1C8"/>
        <bgColor indexed="64"/>
      </patternFill>
    </fill>
    <fill>
      <patternFill patternType="solid">
        <fgColor rgb="FFF4F2EE"/>
        <bgColor indexed="64"/>
      </patternFill>
    </fill>
    <fill>
      <patternFill patternType="solid">
        <fgColor rgb="FFD0E2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21" fillId="0" borderId="0"/>
  </cellStyleXfs>
  <cellXfs count="114">
    <xf numFmtId="0" fontId="0" fillId="0" borderId="0" xfId="0"/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" fontId="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3" fillId="4" borderId="0" xfId="0" applyFont="1" applyFill="1" applyAlignment="1">
      <alignment horizontal="center" vertical="top"/>
    </xf>
    <xf numFmtId="16" fontId="3" fillId="4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right" vertical="top"/>
    </xf>
    <xf numFmtId="0" fontId="3" fillId="5" borderId="0" xfId="0" applyFont="1" applyFill="1" applyAlignment="1">
      <alignment horizontal="center" vertical="top"/>
    </xf>
    <xf numFmtId="16" fontId="3" fillId="5" borderId="0" xfId="0" applyNumberFormat="1" applyFont="1" applyFill="1" applyAlignment="1">
      <alignment horizontal="center" vertical="top"/>
    </xf>
    <xf numFmtId="0" fontId="3" fillId="5" borderId="0" xfId="0" applyFont="1" applyFill="1" applyAlignment="1">
      <alignment horizontal="right" vertical="top"/>
    </xf>
    <xf numFmtId="0" fontId="5" fillId="5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6" fillId="4" borderId="0" xfId="0" applyFont="1" applyFill="1" applyAlignment="1">
      <alignment horizontal="right" vertical="top"/>
    </xf>
    <xf numFmtId="0" fontId="6" fillId="5" borderId="0" xfId="0" applyFont="1" applyFill="1" applyAlignment="1">
      <alignment horizontal="right" vertical="top"/>
    </xf>
    <xf numFmtId="0" fontId="2" fillId="5" borderId="0" xfId="0" applyFont="1" applyFill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0" fillId="6" borderId="0" xfId="0" applyFill="1"/>
    <xf numFmtId="2" fontId="0" fillId="6" borderId="0" xfId="0" applyNumberFormat="1" applyFill="1"/>
    <xf numFmtId="0" fontId="8" fillId="6" borderId="1" xfId="0" applyFont="1" applyFill="1" applyBorder="1" applyAlignment="1">
      <alignment horizontal="center" vertical="top"/>
    </xf>
    <xf numFmtId="164" fontId="8" fillId="6" borderId="1" xfId="0" applyNumberFormat="1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top"/>
    </xf>
    <xf numFmtId="0" fontId="9" fillId="6" borderId="6" xfId="0" applyFont="1" applyFill="1" applyBorder="1" applyAlignment="1">
      <alignment horizontal="right" vertical="top"/>
    </xf>
    <xf numFmtId="0" fontId="7" fillId="7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3" fontId="0" fillId="6" borderId="0" xfId="0" applyNumberFormat="1" applyFill="1"/>
    <xf numFmtId="3" fontId="7" fillId="7" borderId="3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right" vertical="top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0" fontId="12" fillId="6" borderId="1" xfId="0" applyFont="1" applyFill="1" applyBorder="1" applyAlignment="1">
      <alignment horizontal="right"/>
    </xf>
    <xf numFmtId="0" fontId="12" fillId="6" borderId="1" xfId="0" applyNumberFormat="1" applyFont="1" applyFill="1" applyBorder="1"/>
    <xf numFmtId="0" fontId="0" fillId="6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20" fontId="16" fillId="9" borderId="1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/>
    </xf>
    <xf numFmtId="0" fontId="16" fillId="9" borderId="1" xfId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7" fillId="10" borderId="1" xfId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0" fontId="17" fillId="9" borderId="11" xfId="1" applyFont="1" applyFill="1" applyBorder="1" applyAlignment="1">
      <alignment horizontal="center" vertical="center"/>
    </xf>
    <xf numFmtId="0" fontId="16" fillId="9" borderId="11" xfId="1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7" fillId="0" borderId="0" xfId="1" applyFont="1"/>
    <xf numFmtId="0" fontId="14" fillId="0" borderId="13" xfId="1" applyFont="1" applyBorder="1" applyAlignment="1">
      <alignment horizontal="center" wrapText="1"/>
    </xf>
    <xf numFmtId="0" fontId="14" fillId="0" borderId="14" xfId="1" applyFont="1" applyBorder="1" applyAlignment="1">
      <alignment horizontal="center" wrapText="1"/>
    </xf>
    <xf numFmtId="0" fontId="19" fillId="0" borderId="15" xfId="1" applyFont="1" applyBorder="1" applyAlignment="1">
      <alignment horizontal="center" wrapText="1"/>
    </xf>
    <xf numFmtId="0" fontId="17" fillId="0" borderId="16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17" xfId="1" quotePrefix="1" applyFont="1" applyBorder="1" applyAlignment="1">
      <alignment horizontal="center"/>
    </xf>
    <xf numFmtId="0" fontId="20" fillId="0" borderId="17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18" xfId="1" applyFont="1" applyBorder="1"/>
    <xf numFmtId="0" fontId="17" fillId="0" borderId="19" xfId="1" applyFont="1" applyBorder="1" applyAlignment="1">
      <alignment horizontal="center"/>
    </xf>
    <xf numFmtId="0" fontId="14" fillId="0" borderId="13" xfId="2" applyFont="1" applyBorder="1" applyAlignment="1">
      <alignment horizontal="center" wrapText="1"/>
    </xf>
    <xf numFmtId="0" fontId="14" fillId="0" borderId="14" xfId="2" applyFont="1" applyBorder="1" applyAlignment="1">
      <alignment horizontal="center" wrapText="1"/>
    </xf>
    <xf numFmtId="0" fontId="21" fillId="0" borderId="16" xfId="2" applyBorder="1" applyAlignment="1">
      <alignment horizontal="center"/>
    </xf>
    <xf numFmtId="0" fontId="21" fillId="0" borderId="0" xfId="2"/>
    <xf numFmtId="0" fontId="21" fillId="0" borderId="12" xfId="2" applyBorder="1" applyAlignment="1">
      <alignment horizontal="center"/>
    </xf>
    <xf numFmtId="0" fontId="21" fillId="0" borderId="18" xfId="2" applyBorder="1"/>
    <xf numFmtId="0" fontId="18" fillId="0" borderId="0" xfId="1" applyFont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/>
    <xf numFmtId="2" fontId="0" fillId="11" borderId="0" xfId="0" applyNumberFormat="1" applyFill="1"/>
    <xf numFmtId="3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49" fontId="0" fillId="6" borderId="0" xfId="0" applyNumberFormat="1" applyFill="1"/>
    <xf numFmtId="49" fontId="7" fillId="7" borderId="3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/>
    </xf>
    <xf numFmtId="0" fontId="0" fillId="13" borderId="0" xfId="0" applyFill="1"/>
    <xf numFmtId="0" fontId="0" fillId="2" borderId="0" xfId="0" applyFill="1"/>
    <xf numFmtId="0" fontId="25" fillId="0" borderId="0" xfId="0" applyFont="1"/>
    <xf numFmtId="0" fontId="26" fillId="2" borderId="0" xfId="0" applyFont="1" applyFill="1" applyAlignment="1">
      <alignment horizontal="center" vertical="top"/>
    </xf>
    <xf numFmtId="0" fontId="26" fillId="4" borderId="0" xfId="0" applyFont="1" applyFill="1" applyAlignment="1">
      <alignment horizontal="center" vertical="top"/>
    </xf>
    <xf numFmtId="0" fontId="26" fillId="5" borderId="0" xfId="0" applyFont="1" applyFill="1" applyAlignment="1">
      <alignment horizontal="center" vertical="top"/>
    </xf>
    <xf numFmtId="0" fontId="25" fillId="13" borderId="0" xfId="0" applyFont="1" applyFill="1"/>
    <xf numFmtId="14" fontId="3" fillId="2" borderId="0" xfId="0" applyNumberFormat="1" applyFont="1" applyFill="1" applyAlignment="1">
      <alignment horizontal="center" vertical="top"/>
    </xf>
    <xf numFmtId="14" fontId="3" fillId="4" borderId="0" xfId="0" applyNumberFormat="1" applyFont="1" applyFill="1" applyAlignment="1">
      <alignment horizontal="center" vertical="top"/>
    </xf>
    <xf numFmtId="14" fontId="3" fillId="5" borderId="0" xfId="0" applyNumberFormat="1" applyFont="1" applyFill="1" applyAlignment="1">
      <alignment horizontal="center" vertical="top"/>
    </xf>
    <xf numFmtId="3" fontId="0" fillId="6" borderId="1" xfId="0" applyNumberFormat="1" applyFill="1" applyBorder="1"/>
    <xf numFmtId="3" fontId="12" fillId="6" borderId="1" xfId="0" applyNumberFormat="1" applyFont="1" applyFill="1" applyBorder="1"/>
    <xf numFmtId="0" fontId="0" fillId="6" borderId="0" xfId="0" applyFill="1" applyAlignment="1">
      <alignment horizontal="left" indent="1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0" fontId="12" fillId="6" borderId="9" xfId="0" applyNumberFormat="1" applyFont="1" applyFill="1" applyBorder="1" applyAlignment="1">
      <alignment horizontal="center" vertical="center"/>
    </xf>
    <xf numFmtId="0" fontId="0" fillId="6" borderId="12" xfId="0" applyFill="1" applyBorder="1"/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5" xfId="0" applyFill="1" applyBorder="1" applyAlignment="1">
      <alignment horizontal="left"/>
    </xf>
    <xf numFmtId="0" fontId="12" fillId="6" borderId="25" xfId="0" applyFont="1" applyFill="1" applyBorder="1" applyAlignment="1">
      <alignment horizontal="left"/>
    </xf>
    <xf numFmtId="0" fontId="0" fillId="6" borderId="3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34BACA86-DDF4-488E-A0A1-FFC569E3063C}"/>
    <cellStyle name="Normal 3" xfId="2" xr:uid="{0858A2F3-3B2F-4179-8637-E182CD346BCE}"/>
  </cellStyles>
  <dxfs count="4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horizontal="center" indent="0"/>
    </dxf>
    <dxf>
      <font>
        <color rgb="FFC00000"/>
      </font>
    </dxf>
    <dxf>
      <font>
        <color rgb="FFC0000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color theme="0"/>
      </font>
      <fill>
        <patternFill patternType="solid">
          <fgColor indexed="64"/>
          <bgColor theme="3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theme="3"/>
        </patternFill>
      </fill>
      <alignment horizontal="center" vertical="center"/>
    </dxf>
    <dxf>
      <font>
        <b/>
        <color theme="0"/>
      </font>
      <fill>
        <patternFill patternType="solid">
          <fgColor indexed="64"/>
          <bgColor theme="3"/>
        </patternFill>
      </fill>
      <alignment horizontal="center" vertic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entin WOLFFHUGEL" refreshedDate="44280.558446643518" createdVersion="6" refreshedVersion="6" minRefreshableVersion="3" recordCount="645" xr:uid="{AFC4E0ED-0404-495C-A68F-E8F30FBF475E}">
  <cacheSource type="worksheet">
    <worksheetSource ref="B3:O648" sheet="Liste Appart"/>
  </cacheSource>
  <cacheFields count="14">
    <cacheField name="Profil" numFmtId="0">
      <sharedItems/>
    </cacheField>
    <cacheField name=" LOT" numFmtId="0">
      <sharedItems containsMixedTypes="1" containsNumber="1" containsInteger="1" minValue="1" maxValue="100" count="645">
        <s v="11A-0-1"/>
        <s v="11A-0-2"/>
        <s v="11A-0-3"/>
        <s v="11A-1-1"/>
        <s v="11A-1-2"/>
        <s v="11A-1-3"/>
        <s v="11A-1-4"/>
        <s v="11A-2-1"/>
        <s v="11A-2-2"/>
        <s v="11A-2-3"/>
        <s v="11A-2-4"/>
        <s v="11A-3-1"/>
        <s v="11A-3-2"/>
        <s v="11A-3-3"/>
        <s v="11A-3-4"/>
        <s v="11B-0-1"/>
        <s v="11B-0-2"/>
        <s v="11B-0-3"/>
        <s v="11B-0-4"/>
        <s v="11B-0-5"/>
        <s v="11B-0-6"/>
        <s v="11B-0-7"/>
        <s v="11B-0-8"/>
        <s v="11B-1-1"/>
        <s v="11B-1-2"/>
        <s v="11B-1-3"/>
        <s v="11B-1-4"/>
        <s v="11B-1-5"/>
        <s v="11B-1-6"/>
        <s v="11B-1-7"/>
        <s v="11B-1-8"/>
        <s v="11B-2-1"/>
        <s v="11B-2-2"/>
        <s v="11B-2-3"/>
        <s v="11B-2-4"/>
        <s v="11B-2-5"/>
        <s v="11B-2-6"/>
        <s v="11B-2-7"/>
        <s v="11B-2-8"/>
        <s v="11B-3-1"/>
        <s v="11B-3-2"/>
        <s v="11B-3-3"/>
        <s v="11B-3-4"/>
        <s v="11B-3-5"/>
        <s v="11B-3-6"/>
        <s v="11B-3-7"/>
        <s v="11B-3-8"/>
        <s v="11C-0-1"/>
        <s v="11C-0-2"/>
        <s v="11C-0-3"/>
        <s v="11C-0-4"/>
        <s v="11C-0-5"/>
        <s v="11C-0-6"/>
        <s v="11C-1-1"/>
        <s v="11C-1-2"/>
        <s v="11C-1-3"/>
        <s v="11C-1-4"/>
        <s v="11C-1-5"/>
        <s v="11C-1-6"/>
        <s v="11C-2-1"/>
        <s v="11C-2-2"/>
        <s v="11C-2-3"/>
        <s v="11C-2-4"/>
        <s v="11C-2-5"/>
        <s v="11C-2-6"/>
        <s v="11C-3-1"/>
        <s v="11C-3-2"/>
        <s v="11C-3-3"/>
        <s v="11C-3-4"/>
        <s v="11C-3-5"/>
        <s v="11C-3-6"/>
        <s v="11D-0-1"/>
        <s v="11D-0-2"/>
        <s v="11D-1-1"/>
        <s v="11D-1-2"/>
        <s v="11D-1-3"/>
        <s v="11D-2-1"/>
        <s v="11D-2-2"/>
        <s v="11D-2-3"/>
        <s v="11D-3-1"/>
        <s v="11D-3-2"/>
        <s v="11D-3-3"/>
        <s v="11E-0-1"/>
        <s v="11E-0-2"/>
        <s v="11E-0-3"/>
        <s v="11E-1-1"/>
        <s v="11E-1-2"/>
        <s v="11E-1-3"/>
        <s v="11E-1-4"/>
        <s v="11E-2-1"/>
        <s v="11E-2-2"/>
        <s v="11E-2-3"/>
        <s v="11E-2-4"/>
        <s v="11E-3-1"/>
        <s v="11E-3-2"/>
        <s v="11E-3-3"/>
        <s v="11E-3-4"/>
        <s v="13A-1-1"/>
        <s v="13A-1-2"/>
        <s v="13A-1-3"/>
        <s v="13A-2-1"/>
        <s v="13A-2-2"/>
        <s v="13A-2-3"/>
        <s v="13A-3-1"/>
        <s v="13A-3-2"/>
        <s v="13A-3-3"/>
        <s v="13A-4-1"/>
        <s v="13A-4-2"/>
        <s v="13A-4-3"/>
        <s v="13A-5-1"/>
        <s v="13A-5-2"/>
        <s v="13A-5-3"/>
        <s v="13B-1-1"/>
        <s v="13B-1-2"/>
        <s v="13B-1-3"/>
        <s v="13B-2-1"/>
        <s v="13B-2-2"/>
        <s v="13B-2-3"/>
        <s v="13B-3-1"/>
        <s v="13B-3-2"/>
        <s v="13B-3-3"/>
        <s v="13B-4-1"/>
        <s v="13B-4-2"/>
        <s v="13B-4-3"/>
        <s v="13B-5-1"/>
        <s v="13B-5-2"/>
        <s v="13B-5-3"/>
        <s v="13C-1-1"/>
        <s v="13C-1-2"/>
        <s v="13C-1-3"/>
        <s v="13C-1-4"/>
        <s v="13C-2-1"/>
        <s v="13C-2-2"/>
        <s v="13C-2-3"/>
        <s v="13C-2-4"/>
        <s v="13C-3-1"/>
        <s v="13C-3-2"/>
        <s v="13C-3-3"/>
        <s v="13C-3-4"/>
        <s v="13C-4-1"/>
        <s v="13C-4-2"/>
        <s v="13C-4-3"/>
        <s v="13C-4-4"/>
        <s v="13C-5-1"/>
        <s v="13C-5-2"/>
        <s v="13C-5-3"/>
        <s v="13C-5-4"/>
        <s v="13D-0-3"/>
        <s v="13D-0-4"/>
        <s v="13D-0-5"/>
        <s v="13D-0-6"/>
        <s v="13D-0-7"/>
        <s v="13D-1-1"/>
        <s v="13D-1-2"/>
        <s v="13D-1-3"/>
        <s v="13D-1-4"/>
        <s v="13D-1-5"/>
        <s v="13D-2-1"/>
        <s v="13D-2-2"/>
        <s v="13D-2-3"/>
        <s v="13D-2-4"/>
        <s v="13D-2-5"/>
        <s v="13D-3-1"/>
        <s v="13D-3-2"/>
        <s v="13D-3-3"/>
        <s v="13D-3-4"/>
        <s v="13D-3-5"/>
        <s v="13D-4-1"/>
        <s v="13D-4-2"/>
        <s v="13D-4-3"/>
        <s v="13D-4-4"/>
        <s v="13D-4-5"/>
        <s v="13D-5-1"/>
        <s v="13D-5-2"/>
        <s v="13D-5-3"/>
        <s v="13D-5-4"/>
        <s v="13D-5-5"/>
        <s v="13E-0-3"/>
        <s v="13E-0-4"/>
        <s v="13E-0-5"/>
        <s v="13E-0-6"/>
        <s v="13E-0-7"/>
        <s v="13E-1-1"/>
        <s v="13E-1-2"/>
        <s v="13E-1-3"/>
        <s v="13E-1-4"/>
        <s v="13E-1-5"/>
        <s v="13E-2-1"/>
        <s v="13E-2-2"/>
        <s v="13E-2-3"/>
        <s v="13E-2-4"/>
        <s v="13E-2-5"/>
        <s v="13E-3-1"/>
        <s v="13E-3-2"/>
        <s v="13E-3-3"/>
        <s v="13E-3-4"/>
        <s v="13E-3-5"/>
        <s v="13E-4-1"/>
        <s v="13E-4-2"/>
        <s v="13E-4-3"/>
        <s v="13E-4-4"/>
        <s v="13E-4-5"/>
        <s v="13E-5-1"/>
        <s v="13E-5-2"/>
        <s v="13E-5-3"/>
        <s v="13E-5-4"/>
        <s v="13E-5-5"/>
        <s v="1E-1-1"/>
        <s v="1E-1-2"/>
        <s v="1E-1-3"/>
        <s v="1E-1-4"/>
        <s v="1E-2-1"/>
        <s v="1E-2-2"/>
        <s v="1E-2-3"/>
        <s v="1E-2-4"/>
        <s v="1E-3-1"/>
        <s v="1E-3-2"/>
        <s v="1E-3-3"/>
        <s v="1E-3-4"/>
        <s v="1E-4-1"/>
        <s v="1E-4-2"/>
        <s v="1E-4-3"/>
        <s v="1E-4-4"/>
        <s v="1E-5-1"/>
        <s v="1E-5-2"/>
        <s v="1E-5-3"/>
        <s v="1E-5-4"/>
        <s v="3A-0-1"/>
        <s v="3A-0-2"/>
        <s v="3A-0-3"/>
        <s v="3A-0-4"/>
        <s v="3A-1-1"/>
        <s v="3A-1-2"/>
        <s v="3A-1-3"/>
        <s v="3A-1-4"/>
        <s v="3A-1-5"/>
        <s v="3A-2-1"/>
        <s v="3A-2-2"/>
        <s v="3A-2-3"/>
        <s v="3A-2-4"/>
        <s v="3A-2-5"/>
        <s v="3A-3-1"/>
        <s v="3A-3-2"/>
        <s v="3A-3-3"/>
        <s v="3A-3-4"/>
        <s v="3A-3-5"/>
        <s v="5A-1-1"/>
        <s v="5A-1-2"/>
        <s v="5A-1-3"/>
        <s v="5A-2-1"/>
        <s v="5A-2-2"/>
        <s v="5A-2-3"/>
        <s v="5A-3-1"/>
        <s v="5A-3-2"/>
        <s v="5A-3-3"/>
        <s v="5A-4-1"/>
        <s v="5A-4-2"/>
        <s v="5A-4-3"/>
        <s v="5A-5-1"/>
        <s v="5A-5-2"/>
        <s v="5A-5-3"/>
        <s v="5B-1-1"/>
        <s v="5B-1-2"/>
        <s v="5B-1-3"/>
        <s v="5B-1-4"/>
        <s v="5B-2-1"/>
        <s v="5B-2-2"/>
        <s v="5B-2-3"/>
        <s v="5B-2-4"/>
        <s v="5B-3-1"/>
        <s v="5B-3-2"/>
        <s v="5B-3-3"/>
        <s v="5B-3-4"/>
        <s v="5B-4-1"/>
        <s v="5B-4-2"/>
        <s v="5B-4-3"/>
        <s v="5B-4-4"/>
        <s v="5B-5-1"/>
        <s v="5B-5-2"/>
        <s v="5B-5-3"/>
        <s v="5B-5-4"/>
        <s v="5C-1-1"/>
        <s v="5C-1-2"/>
        <s v="5C-1-3"/>
        <s v="5C-2-1"/>
        <s v="5C-2-2"/>
        <s v="5C-2-3"/>
        <s v="5C-3-1"/>
        <s v="5C-3-2"/>
        <s v="5C-3-3"/>
        <s v="5C-4-1"/>
        <s v="5C-4-2"/>
        <s v="5C-4-3"/>
        <s v="5C-5-1"/>
        <s v="5C-5-2"/>
        <s v="5C-5-3"/>
        <s v="5D-1-1"/>
        <s v="5D-1-2"/>
        <s v="5D-1-3"/>
        <s v="5D-2-1"/>
        <s v="5D-2-2"/>
        <s v="5D-2-3"/>
        <s v="5D-3-1"/>
        <s v="5D-3-2"/>
        <s v="5D-3-3"/>
        <s v="5D-4-1"/>
        <s v="5D-4-2"/>
        <s v="5D-4-3"/>
        <s v="5D-5-1"/>
        <s v="5D-5-2"/>
        <s v="5D-5-3"/>
        <s v="5E-1-1"/>
        <s v="5E-1-2"/>
        <s v="5E-1-3"/>
        <s v="5E-1-4"/>
        <s v="5E-2-1"/>
        <s v="5E-2-2"/>
        <s v="5E-2-3"/>
        <s v="5E-2-4"/>
        <s v="5E-3-1"/>
        <s v="5E-3-2"/>
        <s v="5E-3-3"/>
        <s v="5E-3-4"/>
        <s v="5E-4-1"/>
        <s v="5E-4-2"/>
        <s v="5E-4-3"/>
        <s v="5E-4-4"/>
        <s v="5E-5-1"/>
        <s v="5E-5-2"/>
        <s v="5E-5-3"/>
        <s v="5E-5-4"/>
        <s v="5F-1-1"/>
        <s v="5F-1-2"/>
        <s v="5F-1-3"/>
        <s v="5F-1-4"/>
        <s v="5F-2-1"/>
        <s v="5F-2-2"/>
        <s v="5F-2-3"/>
        <s v="5F-2-4"/>
        <s v="5F-3-1"/>
        <s v="5F-3-2"/>
        <s v="5F-3-3"/>
        <s v="5F-3-4"/>
        <s v="5F-4-1"/>
        <s v="5F-4-2"/>
        <s v="5F-4-3"/>
        <s v="5F-4-4"/>
        <s v="5F-5-1"/>
        <s v="5F-5-2"/>
        <s v="5F-5-3"/>
        <s v="5F-5-4"/>
        <s v="5G-1-1"/>
        <s v="5G-1-2"/>
        <s v="5G-1-3"/>
        <s v="5G-1-4"/>
        <s v="5G-1-5"/>
        <s v="5G-1-6"/>
        <s v="5G-1-7"/>
        <s v="5G-2-1"/>
        <s v="5G-2-2"/>
        <s v="5G-2-3"/>
        <s v="5G-2-4"/>
        <s v="5G-2-5"/>
        <s v="5G-2-6"/>
        <s v="5G-2-7"/>
        <s v="5G-3-1"/>
        <s v="5G-3-2"/>
        <s v="5G-3-3"/>
        <s v="5G-3-4"/>
        <s v="5G-3-5"/>
        <s v="5G-3-6"/>
        <s v="5G-3-7"/>
        <s v="5G-4-1"/>
        <s v="5G-4-2"/>
        <s v="5G-4-3"/>
        <s v="5G-4-4"/>
        <s v="5G-4-5"/>
        <s v="5G-4-6"/>
        <s v="5G-4-7"/>
        <s v="5G-5-1"/>
        <s v="5G-5-2"/>
        <s v="5G-5-3"/>
        <s v="5G-5-4"/>
        <s v="5G-5-5"/>
        <s v="5G-5-6"/>
        <s v="5G-5-7"/>
        <s v="7A-1-1"/>
        <s v="7A-1-2"/>
        <s v="7A-1-3"/>
        <s v="7A-1-4"/>
        <s v="7A-1-5"/>
        <s v="7A-1-6"/>
        <s v="7A-2-1"/>
        <s v="7A-2-2"/>
        <s v="7A-2-3"/>
        <s v="7A-2-4"/>
        <s v="7A-2-5"/>
        <s v="7A-2-6"/>
        <s v="7A-3-1"/>
        <s v="7A-3-2"/>
        <s v="7A-3-3"/>
        <s v="7A-3-4"/>
        <s v="7A-3-5"/>
        <s v="7A-3-6"/>
        <s v="7A-4-1"/>
        <s v="7A-4-2"/>
        <s v="7A-4-3"/>
        <s v="7A-4-4"/>
        <s v="7A-4-5"/>
        <s v="7A-4-6"/>
        <s v="7B-1-1"/>
        <s v="7B-1-2"/>
        <s v="7B-1-3"/>
        <s v="7B-1-4"/>
        <s v="7B-1-5"/>
        <s v="7B-2-1"/>
        <s v="7B-2-2"/>
        <s v="7B-2-3"/>
        <s v="7B-2-4"/>
        <s v="7B-2-5"/>
        <s v="7B-3-1"/>
        <s v="7B-3-2"/>
        <s v="7B-3-3"/>
        <s v="7B-3-4"/>
        <s v="7B-3-5"/>
        <s v="7B-4-1"/>
        <s v="7B-4-2"/>
        <s v="7B-4-3"/>
        <s v="7B-4-4"/>
        <s v="7B-4-5"/>
        <s v="7C-1-1"/>
        <s v="7C-1-2"/>
        <s v="7C-1-3"/>
        <s v="7C-1-4"/>
        <s v="7C-1-5"/>
        <s v="7C-1-6"/>
        <s v="7C-2-1"/>
        <s v="7C-2-2"/>
        <s v="7C-2-3"/>
        <s v="7C-2-4"/>
        <s v="7C-2-5"/>
        <s v="7C-2-6"/>
        <s v="7C-3-1"/>
        <s v="7C-3-2"/>
        <s v="7C-3-3"/>
        <s v="7C-3-4"/>
        <s v="7C-3-5"/>
        <s v="7C-3-6"/>
        <s v="7C-4-1"/>
        <s v="7C-4-2"/>
        <s v="7C-4-3"/>
        <s v="7C-4-4"/>
        <s v="7C-4-5"/>
        <s v="7C-4-6"/>
        <s v="3B-0-1"/>
        <s v="3B-0-2"/>
        <s v="3B-0-3"/>
        <s v="3B-0-4"/>
        <s v="3B-1-1"/>
        <s v="3B-1-2"/>
        <s v="3B-1-3"/>
        <s v="3B-1-4"/>
        <s v="3B-2-1"/>
        <s v="3B-2-2"/>
        <s v="3B-2-3"/>
        <s v="3B-2-4"/>
        <s v="3B-3-1"/>
        <s v="3B-3-2"/>
        <s v="3B-3-3"/>
        <s v="3B-3-4"/>
        <s v="3C-0-1"/>
        <s v="3C-0-2"/>
        <s v="3C-0-3"/>
        <s v="3C-0-4"/>
        <s v="3C-0-5"/>
        <s v="3C-1-1"/>
        <s v="3C-1-2"/>
        <s v="3C-1-3"/>
        <s v="3C-1-4"/>
        <s v="3C-1-5"/>
        <s v="3C-2-1"/>
        <s v="3C-2-2"/>
        <s v="3C-2-3"/>
        <s v="3C-2-4"/>
        <s v="3C-2-5"/>
        <s v="3C-3-1"/>
        <s v="3C-3-2"/>
        <s v="3C-3-3"/>
        <s v="3C-3-4"/>
        <s v="3C-3-5"/>
        <s v="3D-0-1"/>
        <s v="3D-0-2"/>
        <s v="3D-0-3"/>
        <s v="3D-0-4"/>
        <s v="3D-0-5"/>
        <s v="3D-1-1"/>
        <s v="3D-1-2"/>
        <s v="3D-1-3"/>
        <s v="3D-1-4"/>
        <s v="3D-1-5"/>
        <s v="3D-2-1"/>
        <s v="3D-2-2"/>
        <s v="3D-2-3"/>
        <s v="3D-2-4"/>
        <s v="3D-2-5"/>
        <s v="3D-3-1"/>
        <s v="3D-3-2"/>
        <s v="3D-3-3"/>
        <s v="3D-3-4"/>
        <s v="3D-3-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s v="1A-0-1"/>
        <s v="1A-0-2"/>
        <s v="1A-0-3"/>
        <s v="1C-0-1"/>
        <s v="1D-0-1"/>
        <s v="1E-0-1"/>
        <s v="5A-0-1"/>
        <s v="5B-0-1"/>
        <s v="5B-0-2"/>
        <s v="5C-0-1"/>
        <s v="5D-0-1"/>
        <s v="5E-0-1"/>
        <s v="5F-0-1"/>
        <s v="5G-0-1"/>
        <s v="7A-0-1"/>
        <s v="7A-0-2"/>
        <s v="7B-0-1"/>
        <s v="7B-0-2"/>
        <s v="7C-0-1"/>
        <s v="13A-0-1"/>
        <s v="13A-0-2"/>
        <s v="13B-0-1"/>
        <s v="13C-0-1"/>
        <s v="13C-0-2"/>
        <s v="13D-0-1"/>
        <s v="13D-0-2"/>
        <s v="13E-0-1"/>
        <s v="13E-0-2"/>
        <s v="15-0-1-1"/>
        <s v="15-0-2"/>
        <s v="15-1-1"/>
        <s v="15-2-1"/>
        <s v="15-3-1"/>
        <s v="15-4-1"/>
        <s v="15-5-1"/>
      </sharedItems>
    </cacheField>
    <cacheField name=" BÂTIMENT" numFmtId="0">
      <sharedItems count="7">
        <s v="Bâtiment 11"/>
        <s v="Bâtiment 13"/>
        <s v="Bâtiment 1"/>
        <s v="Bâtiment 3"/>
        <s v="Bâtiment 5"/>
        <s v="Bâtiment 7"/>
        <s v="Bâtiment 15"/>
      </sharedItems>
    </cacheField>
    <cacheField name=" ETAGE" numFmtId="0">
      <sharedItems containsMixedTypes="1" containsNumber="1" containsInteger="1" minValue="1" maxValue="5" count="6">
        <s v="rez"/>
        <n v="1"/>
        <n v="2"/>
        <n v="3"/>
        <n v="4"/>
        <n v="5"/>
      </sharedItems>
    </cacheField>
    <cacheField name=" PIÈCE(S)" numFmtId="164">
      <sharedItems containsMixedTypes="1" containsNumber="1" minValue="1" maxValue="4.5"/>
    </cacheField>
    <cacheField name=" SURFACE (m2)" numFmtId="3">
      <sharedItems containsSemiMixedTypes="0" containsString="0" containsNumber="1" containsInteger="1" minValue="20" maxValue="946"/>
    </cacheField>
    <cacheField name="Indication au 18.08.21" numFmtId="0">
      <sharedItems/>
    </cacheField>
    <cacheField name="Groupe" numFmtId="0">
      <sharedItems count="4">
        <s v="UAC"/>
        <s v="UAA"/>
        <s v="UAB"/>
        <s v="UAD"/>
      </sharedItems>
    </cacheField>
    <cacheField name="Bâtiment" numFmtId="0">
      <sharedItems containsSemiMixedTypes="0" containsString="0" containsNumber="1" containsInteger="1" minValue="1" maxValue="15"/>
    </cacheField>
    <cacheField name="Cage" numFmtId="0">
      <sharedItems/>
    </cacheField>
    <cacheField name="Etage" numFmtId="49">
      <sharedItems containsSemiMixedTypes="0" containsString="0" containsNumber="1" containsInteger="1" minValue="0" maxValue="5"/>
    </cacheField>
    <cacheField name="Appart" numFmtId="0">
      <sharedItems containsSemiMixedTypes="0" containsString="0" containsNumber="1" containsInteger="1" minValue="1" maxValue="100"/>
    </cacheField>
    <cacheField name="Etage + Appart" numFmtId="49">
      <sharedItems/>
    </cacheField>
    <cacheField name="PEC" numFmtId="0">
      <sharedItems count="7">
        <s v="PEC 6"/>
        <s v="PEC 5"/>
        <s v="PEC 1"/>
        <s v="PEC 2"/>
        <s v="PEC 3"/>
        <s v="PEC 4"/>
        <s v="PEC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5">
  <r>
    <s v="App."/>
    <x v="0"/>
    <x v="0"/>
    <x v="0"/>
    <n v="3.5"/>
    <n v="77"/>
    <s v="Loué"/>
    <x v="0"/>
    <n v="11"/>
    <s v="A"/>
    <n v="0"/>
    <n v="1"/>
    <s v="01"/>
    <x v="0"/>
  </r>
  <r>
    <s v="App."/>
    <x v="1"/>
    <x v="0"/>
    <x v="0"/>
    <n v="3.5"/>
    <n v="77"/>
    <s v="Loué"/>
    <x v="0"/>
    <n v="11"/>
    <s v="A"/>
    <n v="0"/>
    <n v="2"/>
    <s v="02"/>
    <x v="0"/>
  </r>
  <r>
    <s v="App."/>
    <x v="2"/>
    <x v="0"/>
    <x v="0"/>
    <n v="2.5"/>
    <n v="61"/>
    <s v="Loué"/>
    <x v="0"/>
    <n v="11"/>
    <s v="A"/>
    <n v="0"/>
    <n v="3"/>
    <s v="03"/>
    <x v="0"/>
  </r>
  <r>
    <s v="App."/>
    <x v="3"/>
    <x v="0"/>
    <x v="1"/>
    <n v="3.5"/>
    <n v="77"/>
    <s v="Loué"/>
    <x v="0"/>
    <n v="11"/>
    <s v="A"/>
    <n v="1"/>
    <n v="1"/>
    <s v="11"/>
    <x v="0"/>
  </r>
  <r>
    <s v="App."/>
    <x v="4"/>
    <x v="0"/>
    <x v="1"/>
    <n v="3.5"/>
    <n v="77"/>
    <s v="Loué"/>
    <x v="0"/>
    <n v="11"/>
    <s v="A"/>
    <n v="1"/>
    <n v="2"/>
    <s v="12"/>
    <x v="0"/>
  </r>
  <r>
    <s v="App."/>
    <x v="5"/>
    <x v="0"/>
    <x v="1"/>
    <n v="2.5"/>
    <n v="61"/>
    <s v="Loué"/>
    <x v="0"/>
    <n v="11"/>
    <s v="A"/>
    <n v="1"/>
    <n v="3"/>
    <s v="13"/>
    <x v="0"/>
  </r>
  <r>
    <s v="App."/>
    <x v="6"/>
    <x v="0"/>
    <x v="1"/>
    <n v="1.5"/>
    <n v="39"/>
    <s v="Loué"/>
    <x v="0"/>
    <n v="11"/>
    <s v="A"/>
    <n v="1"/>
    <n v="4"/>
    <s v="14"/>
    <x v="0"/>
  </r>
  <r>
    <s v="App."/>
    <x v="7"/>
    <x v="0"/>
    <x v="2"/>
    <n v="3.5"/>
    <n v="77"/>
    <s v="Loué"/>
    <x v="0"/>
    <n v="11"/>
    <s v="A"/>
    <n v="2"/>
    <n v="1"/>
    <s v="21"/>
    <x v="0"/>
  </r>
  <r>
    <s v="App."/>
    <x v="8"/>
    <x v="0"/>
    <x v="2"/>
    <n v="3.5"/>
    <n v="77"/>
    <s v="Loué"/>
    <x v="0"/>
    <n v="11"/>
    <s v="A"/>
    <n v="2"/>
    <n v="2"/>
    <s v="22"/>
    <x v="0"/>
  </r>
  <r>
    <s v="App."/>
    <x v="9"/>
    <x v="0"/>
    <x v="2"/>
    <n v="2.5"/>
    <n v="61"/>
    <s v="Loué"/>
    <x v="0"/>
    <n v="11"/>
    <s v="A"/>
    <n v="2"/>
    <n v="3"/>
    <s v="23"/>
    <x v="0"/>
  </r>
  <r>
    <s v="App."/>
    <x v="10"/>
    <x v="0"/>
    <x v="2"/>
    <n v="1.5"/>
    <n v="39"/>
    <s v="Loué"/>
    <x v="0"/>
    <n v="11"/>
    <s v="A"/>
    <n v="2"/>
    <n v="4"/>
    <s v="24"/>
    <x v="0"/>
  </r>
  <r>
    <s v="App."/>
    <x v="11"/>
    <x v="0"/>
    <x v="3"/>
    <n v="3.5"/>
    <n v="77"/>
    <s v="Loué"/>
    <x v="0"/>
    <n v="11"/>
    <s v="A"/>
    <n v="3"/>
    <n v="1"/>
    <s v="31"/>
    <x v="0"/>
  </r>
  <r>
    <s v="App."/>
    <x v="12"/>
    <x v="0"/>
    <x v="3"/>
    <n v="3.5"/>
    <n v="77"/>
    <s v="Loué"/>
    <x v="0"/>
    <n v="11"/>
    <s v="A"/>
    <n v="3"/>
    <n v="2"/>
    <s v="32"/>
    <x v="0"/>
  </r>
  <r>
    <s v="App."/>
    <x v="13"/>
    <x v="0"/>
    <x v="3"/>
    <n v="2.5"/>
    <n v="61"/>
    <s v="Loué"/>
    <x v="0"/>
    <n v="11"/>
    <s v="A"/>
    <n v="3"/>
    <n v="3"/>
    <s v="33"/>
    <x v="0"/>
  </r>
  <r>
    <s v="App."/>
    <x v="14"/>
    <x v="0"/>
    <x v="3"/>
    <n v="1.5"/>
    <n v="39"/>
    <s v="Loué"/>
    <x v="0"/>
    <n v="11"/>
    <s v="A"/>
    <n v="3"/>
    <n v="4"/>
    <s v="34"/>
    <x v="0"/>
  </r>
  <r>
    <s v="App."/>
    <x v="15"/>
    <x v="0"/>
    <x v="0"/>
    <n v="1.5"/>
    <n v="25"/>
    <s v="Loué"/>
    <x v="0"/>
    <n v="11"/>
    <s v="B"/>
    <n v="0"/>
    <n v="1"/>
    <s v="01"/>
    <x v="0"/>
  </r>
  <r>
    <s v="App."/>
    <x v="16"/>
    <x v="0"/>
    <x v="0"/>
    <n v="3.5"/>
    <n v="77"/>
    <s v="Loué"/>
    <x v="0"/>
    <n v="11"/>
    <s v="B"/>
    <n v="0"/>
    <n v="2"/>
    <s v="02"/>
    <x v="0"/>
  </r>
  <r>
    <s v="App."/>
    <x v="17"/>
    <x v="0"/>
    <x v="0"/>
    <n v="2.5"/>
    <n v="57"/>
    <s v="Loué"/>
    <x v="0"/>
    <n v="11"/>
    <s v="B"/>
    <n v="0"/>
    <n v="3"/>
    <s v="03"/>
    <x v="0"/>
  </r>
  <r>
    <s v="App."/>
    <x v="18"/>
    <x v="0"/>
    <x v="0"/>
    <n v="1.5"/>
    <n v="46"/>
    <s v="Loué"/>
    <x v="0"/>
    <n v="11"/>
    <s v="B"/>
    <n v="0"/>
    <n v="4"/>
    <s v="04"/>
    <x v="0"/>
  </r>
  <r>
    <s v="App."/>
    <x v="19"/>
    <x v="0"/>
    <x v="0"/>
    <n v="4.5"/>
    <n v="95"/>
    <s v="Loué"/>
    <x v="0"/>
    <n v="11"/>
    <s v="B"/>
    <n v="0"/>
    <n v="5"/>
    <s v="05"/>
    <x v="0"/>
  </r>
  <r>
    <s v="App."/>
    <x v="20"/>
    <x v="0"/>
    <x v="0"/>
    <n v="1.5"/>
    <n v="46"/>
    <s v="Loué"/>
    <x v="0"/>
    <n v="11"/>
    <s v="B"/>
    <n v="0"/>
    <n v="6"/>
    <s v="06"/>
    <x v="0"/>
  </r>
  <r>
    <s v="App."/>
    <x v="21"/>
    <x v="0"/>
    <x v="0"/>
    <n v="1.5"/>
    <n v="32"/>
    <s v="Loué"/>
    <x v="0"/>
    <n v="11"/>
    <s v="B"/>
    <n v="0"/>
    <n v="7"/>
    <s v="07"/>
    <x v="0"/>
  </r>
  <r>
    <s v="App."/>
    <x v="22"/>
    <x v="0"/>
    <x v="0"/>
    <n v="3.5"/>
    <n v="70"/>
    <s v="Loué"/>
    <x v="0"/>
    <n v="11"/>
    <s v="B"/>
    <n v="0"/>
    <n v="8"/>
    <s v="08"/>
    <x v="0"/>
  </r>
  <r>
    <s v="App."/>
    <x v="23"/>
    <x v="0"/>
    <x v="1"/>
    <n v="3.5"/>
    <n v="77"/>
    <s v="Loué"/>
    <x v="0"/>
    <n v="11"/>
    <s v="B"/>
    <n v="1"/>
    <n v="1"/>
    <s v="11"/>
    <x v="0"/>
  </r>
  <r>
    <s v="App."/>
    <x v="24"/>
    <x v="0"/>
    <x v="1"/>
    <n v="2.5"/>
    <n v="57"/>
    <s v="Loué"/>
    <x v="0"/>
    <n v="11"/>
    <s v="B"/>
    <n v="1"/>
    <n v="2"/>
    <s v="12"/>
    <x v="0"/>
  </r>
  <r>
    <s v="App."/>
    <x v="25"/>
    <x v="0"/>
    <x v="1"/>
    <n v="1.5"/>
    <n v="46"/>
    <s v="Loué"/>
    <x v="0"/>
    <n v="11"/>
    <s v="B"/>
    <n v="1"/>
    <n v="3"/>
    <s v="13"/>
    <x v="0"/>
  </r>
  <r>
    <s v="App."/>
    <x v="26"/>
    <x v="0"/>
    <x v="1"/>
    <n v="4.5"/>
    <n v="95"/>
    <s v="Loué"/>
    <x v="0"/>
    <n v="11"/>
    <s v="B"/>
    <n v="1"/>
    <n v="4"/>
    <s v="14"/>
    <x v="0"/>
  </r>
  <r>
    <s v="App."/>
    <x v="27"/>
    <x v="0"/>
    <x v="1"/>
    <n v="1.5"/>
    <n v="46"/>
    <s v="Loué"/>
    <x v="0"/>
    <n v="11"/>
    <s v="B"/>
    <n v="1"/>
    <n v="5"/>
    <s v="15"/>
    <x v="0"/>
  </r>
  <r>
    <s v="App."/>
    <x v="28"/>
    <x v="0"/>
    <x v="1"/>
    <n v="2.5"/>
    <n v="57"/>
    <s v="Loué"/>
    <x v="0"/>
    <n v="11"/>
    <s v="B"/>
    <n v="1"/>
    <n v="6"/>
    <s v="16"/>
    <x v="0"/>
  </r>
  <r>
    <s v="App."/>
    <x v="29"/>
    <x v="0"/>
    <x v="1"/>
    <n v="3.5"/>
    <n v="78"/>
    <s v="Bail en cours"/>
    <x v="0"/>
    <n v="11"/>
    <s v="B"/>
    <n v="1"/>
    <n v="7"/>
    <s v="17"/>
    <x v="0"/>
  </r>
  <r>
    <s v="App."/>
    <x v="30"/>
    <x v="0"/>
    <x v="1"/>
    <n v="2.5"/>
    <n v="51"/>
    <s v="Loué"/>
    <x v="0"/>
    <n v="11"/>
    <s v="B"/>
    <n v="1"/>
    <n v="8"/>
    <s v="18"/>
    <x v="0"/>
  </r>
  <r>
    <s v="App."/>
    <x v="31"/>
    <x v="0"/>
    <x v="2"/>
    <n v="3.5"/>
    <n v="77"/>
    <s v="Loué"/>
    <x v="0"/>
    <n v="11"/>
    <s v="B"/>
    <n v="2"/>
    <n v="1"/>
    <s v="21"/>
    <x v="0"/>
  </r>
  <r>
    <s v="App."/>
    <x v="32"/>
    <x v="0"/>
    <x v="2"/>
    <n v="2.5"/>
    <n v="57"/>
    <s v="Loué"/>
    <x v="0"/>
    <n v="11"/>
    <s v="B"/>
    <n v="2"/>
    <n v="2"/>
    <s v="22"/>
    <x v="0"/>
  </r>
  <r>
    <s v="App."/>
    <x v="33"/>
    <x v="0"/>
    <x v="2"/>
    <n v="1.5"/>
    <n v="46"/>
    <s v="Loué"/>
    <x v="0"/>
    <n v="11"/>
    <s v="B"/>
    <n v="2"/>
    <n v="3"/>
    <s v="23"/>
    <x v="0"/>
  </r>
  <r>
    <s v="App."/>
    <x v="34"/>
    <x v="0"/>
    <x v="2"/>
    <n v="4.5"/>
    <n v="95"/>
    <s v="Loué"/>
    <x v="0"/>
    <n v="11"/>
    <s v="B"/>
    <n v="2"/>
    <n v="4"/>
    <s v="24"/>
    <x v="0"/>
  </r>
  <r>
    <s v="App."/>
    <x v="35"/>
    <x v="0"/>
    <x v="2"/>
    <n v="1.5"/>
    <n v="46"/>
    <s v="Loué"/>
    <x v="0"/>
    <n v="11"/>
    <s v="B"/>
    <n v="2"/>
    <n v="5"/>
    <s v="25"/>
    <x v="0"/>
  </r>
  <r>
    <s v="App."/>
    <x v="36"/>
    <x v="0"/>
    <x v="2"/>
    <n v="2.5"/>
    <n v="57"/>
    <s v="Loué"/>
    <x v="0"/>
    <n v="11"/>
    <s v="B"/>
    <n v="2"/>
    <n v="6"/>
    <s v="26"/>
    <x v="0"/>
  </r>
  <r>
    <s v="App."/>
    <x v="37"/>
    <x v="0"/>
    <x v="2"/>
    <n v="3.5"/>
    <n v="78"/>
    <s v="CHF 1'870.-/mois"/>
    <x v="0"/>
    <n v="11"/>
    <s v="B"/>
    <n v="2"/>
    <n v="7"/>
    <s v="27"/>
    <x v="0"/>
  </r>
  <r>
    <s v="App."/>
    <x v="38"/>
    <x v="0"/>
    <x v="2"/>
    <n v="2.5"/>
    <n v="51"/>
    <s v="Loué"/>
    <x v="0"/>
    <n v="11"/>
    <s v="B"/>
    <n v="2"/>
    <n v="8"/>
    <s v="28"/>
    <x v="0"/>
  </r>
  <r>
    <s v="App."/>
    <x v="39"/>
    <x v="0"/>
    <x v="3"/>
    <n v="3.5"/>
    <n v="77"/>
    <s v="Loué"/>
    <x v="0"/>
    <n v="11"/>
    <s v="B"/>
    <n v="3"/>
    <n v="1"/>
    <s v="31"/>
    <x v="0"/>
  </r>
  <r>
    <s v="App."/>
    <x v="40"/>
    <x v="0"/>
    <x v="3"/>
    <n v="2.5"/>
    <n v="57"/>
    <s v="Loué"/>
    <x v="0"/>
    <n v="11"/>
    <s v="B"/>
    <n v="3"/>
    <n v="2"/>
    <s v="32"/>
    <x v="0"/>
  </r>
  <r>
    <s v="App."/>
    <x v="41"/>
    <x v="0"/>
    <x v="3"/>
    <n v="1.5"/>
    <n v="46"/>
    <s v="Loué"/>
    <x v="0"/>
    <n v="11"/>
    <s v="B"/>
    <n v="3"/>
    <n v="3"/>
    <s v="33"/>
    <x v="0"/>
  </r>
  <r>
    <s v="App."/>
    <x v="42"/>
    <x v="0"/>
    <x v="3"/>
    <n v="4.5"/>
    <n v="95"/>
    <s v="Loué"/>
    <x v="0"/>
    <n v="11"/>
    <s v="B"/>
    <n v="3"/>
    <n v="4"/>
    <s v="34"/>
    <x v="0"/>
  </r>
  <r>
    <s v="App."/>
    <x v="43"/>
    <x v="0"/>
    <x v="3"/>
    <n v="1.5"/>
    <n v="46"/>
    <s v="Loué"/>
    <x v="0"/>
    <n v="11"/>
    <s v="B"/>
    <n v="3"/>
    <n v="5"/>
    <s v="35"/>
    <x v="0"/>
  </r>
  <r>
    <s v="App."/>
    <x v="44"/>
    <x v="0"/>
    <x v="3"/>
    <n v="2.5"/>
    <n v="57"/>
    <s v="Loué"/>
    <x v="0"/>
    <n v="11"/>
    <s v="B"/>
    <n v="3"/>
    <n v="6"/>
    <s v="36"/>
    <x v="0"/>
  </r>
  <r>
    <s v="App."/>
    <x v="45"/>
    <x v="0"/>
    <x v="3"/>
    <n v="3.5"/>
    <n v="78"/>
    <s v="Bail en cours"/>
    <x v="0"/>
    <n v="11"/>
    <s v="B"/>
    <n v="3"/>
    <n v="7"/>
    <s v="37"/>
    <x v="0"/>
  </r>
  <r>
    <s v="App."/>
    <x v="46"/>
    <x v="0"/>
    <x v="3"/>
    <n v="2.5"/>
    <n v="51"/>
    <s v="Loué"/>
    <x v="0"/>
    <n v="11"/>
    <s v="B"/>
    <n v="3"/>
    <n v="8"/>
    <s v="38"/>
    <x v="0"/>
  </r>
  <r>
    <s v="App."/>
    <x v="47"/>
    <x v="0"/>
    <x v="0"/>
    <n v="3.5"/>
    <n v="70"/>
    <s v="Loué"/>
    <x v="0"/>
    <n v="11"/>
    <s v="C"/>
    <n v="0"/>
    <n v="1"/>
    <s v="01"/>
    <x v="0"/>
  </r>
  <r>
    <s v="App."/>
    <x v="48"/>
    <x v="0"/>
    <x v="0"/>
    <n v="1.5"/>
    <n v="32"/>
    <s v="Loué"/>
    <x v="0"/>
    <n v="11"/>
    <s v="C"/>
    <n v="0"/>
    <n v="2"/>
    <s v="02"/>
    <x v="0"/>
  </r>
  <r>
    <s v="App."/>
    <x v="49"/>
    <x v="0"/>
    <x v="0"/>
    <n v="1.5"/>
    <n v="46"/>
    <s v="Loué"/>
    <x v="0"/>
    <n v="11"/>
    <s v="C"/>
    <n v="0"/>
    <n v="3"/>
    <s v="03"/>
    <x v="0"/>
  </r>
  <r>
    <s v="App."/>
    <x v="50"/>
    <x v="0"/>
    <x v="0"/>
    <n v="4.5"/>
    <n v="104"/>
    <s v="Loué"/>
    <x v="0"/>
    <n v="11"/>
    <s v="C"/>
    <n v="0"/>
    <n v="4"/>
    <s v="04"/>
    <x v="0"/>
  </r>
  <r>
    <s v="App."/>
    <x v="51"/>
    <x v="0"/>
    <x v="0"/>
    <n v="1.5"/>
    <n v="32"/>
    <s v="Loué"/>
    <x v="0"/>
    <n v="11"/>
    <s v="C"/>
    <n v="0"/>
    <n v="5"/>
    <s v="05"/>
    <x v="0"/>
  </r>
  <r>
    <s v="App."/>
    <x v="52"/>
    <x v="0"/>
    <x v="0"/>
    <n v="1.5"/>
    <n v="30"/>
    <s v="Loué"/>
    <x v="0"/>
    <n v="11"/>
    <s v="C"/>
    <n v="0"/>
    <n v="6"/>
    <s v="06"/>
    <x v="0"/>
  </r>
  <r>
    <s v="App."/>
    <x v="53"/>
    <x v="0"/>
    <x v="1"/>
    <n v="2.5"/>
    <n v="53"/>
    <s v="Loué"/>
    <x v="0"/>
    <n v="11"/>
    <s v="C"/>
    <n v="1"/>
    <n v="1"/>
    <s v="11"/>
    <x v="0"/>
  </r>
  <r>
    <s v="App."/>
    <x v="54"/>
    <x v="0"/>
    <x v="1"/>
    <n v="3.5"/>
    <n v="78"/>
    <s v="Loué"/>
    <x v="0"/>
    <n v="11"/>
    <s v="C"/>
    <n v="1"/>
    <n v="2"/>
    <s v="12"/>
    <x v="0"/>
  </r>
  <r>
    <s v="App."/>
    <x v="55"/>
    <x v="0"/>
    <x v="1"/>
    <n v="2.5"/>
    <n v="57"/>
    <s v="Loué"/>
    <x v="0"/>
    <n v="11"/>
    <s v="C"/>
    <n v="1"/>
    <n v="3"/>
    <s v="13"/>
    <x v="0"/>
  </r>
  <r>
    <s v="App."/>
    <x v="56"/>
    <x v="0"/>
    <x v="1"/>
    <n v="1.5"/>
    <n v="46"/>
    <s v="Loué"/>
    <x v="0"/>
    <n v="11"/>
    <s v="C"/>
    <n v="1"/>
    <n v="4"/>
    <s v="14"/>
    <x v="0"/>
  </r>
  <r>
    <s v="App."/>
    <x v="57"/>
    <x v="0"/>
    <x v="1"/>
    <n v="4.5"/>
    <n v="100"/>
    <s v="Loué"/>
    <x v="0"/>
    <n v="11"/>
    <s v="C"/>
    <n v="1"/>
    <n v="5"/>
    <s v="15"/>
    <x v="0"/>
  </r>
  <r>
    <s v="App."/>
    <x v="58"/>
    <x v="0"/>
    <x v="1"/>
    <n v="1.5"/>
    <n v="37"/>
    <s v="Bail en cours"/>
    <x v="0"/>
    <n v="11"/>
    <s v="C"/>
    <n v="1"/>
    <n v="6"/>
    <s v="16"/>
    <x v="0"/>
  </r>
  <r>
    <s v="App."/>
    <x v="59"/>
    <x v="0"/>
    <x v="2"/>
    <n v="2.5"/>
    <n v="53"/>
    <s v="Loué"/>
    <x v="0"/>
    <n v="11"/>
    <s v="C"/>
    <n v="2"/>
    <n v="1"/>
    <s v="21"/>
    <x v="0"/>
  </r>
  <r>
    <s v="App."/>
    <x v="60"/>
    <x v="0"/>
    <x v="2"/>
    <n v="3.5"/>
    <n v="78"/>
    <s v="Loué"/>
    <x v="0"/>
    <n v="11"/>
    <s v="C"/>
    <n v="2"/>
    <n v="2"/>
    <s v="22"/>
    <x v="0"/>
  </r>
  <r>
    <s v="App."/>
    <x v="61"/>
    <x v="0"/>
    <x v="2"/>
    <n v="2.5"/>
    <n v="57"/>
    <s v="Loué"/>
    <x v="0"/>
    <n v="11"/>
    <s v="C"/>
    <n v="2"/>
    <n v="3"/>
    <s v="23"/>
    <x v="0"/>
  </r>
  <r>
    <s v="App."/>
    <x v="62"/>
    <x v="0"/>
    <x v="2"/>
    <n v="1.5"/>
    <n v="46"/>
    <s v="Loué"/>
    <x v="0"/>
    <n v="11"/>
    <s v="C"/>
    <n v="2"/>
    <n v="4"/>
    <s v="24"/>
    <x v="0"/>
  </r>
  <r>
    <s v="App."/>
    <x v="63"/>
    <x v="0"/>
    <x v="2"/>
    <n v="4.5"/>
    <n v="104"/>
    <s v="Loué"/>
    <x v="0"/>
    <n v="11"/>
    <s v="C"/>
    <n v="2"/>
    <n v="5"/>
    <s v="25"/>
    <x v="0"/>
  </r>
  <r>
    <s v="App."/>
    <x v="64"/>
    <x v="0"/>
    <x v="2"/>
    <n v="1.5"/>
    <n v="37"/>
    <s v="Loué"/>
    <x v="0"/>
    <n v="11"/>
    <s v="C"/>
    <n v="2"/>
    <n v="6"/>
    <s v="26"/>
    <x v="0"/>
  </r>
  <r>
    <s v="App."/>
    <x v="65"/>
    <x v="0"/>
    <x v="3"/>
    <n v="2.5"/>
    <n v="53"/>
    <s v="Loué"/>
    <x v="0"/>
    <n v="11"/>
    <s v="C"/>
    <n v="3"/>
    <n v="1"/>
    <s v="31"/>
    <x v="0"/>
  </r>
  <r>
    <s v="App."/>
    <x v="66"/>
    <x v="0"/>
    <x v="3"/>
    <n v="3.5"/>
    <n v="78"/>
    <s v="Loué"/>
    <x v="0"/>
    <n v="11"/>
    <s v="C"/>
    <n v="3"/>
    <n v="2"/>
    <s v="32"/>
    <x v="0"/>
  </r>
  <r>
    <s v="App."/>
    <x v="67"/>
    <x v="0"/>
    <x v="3"/>
    <n v="2.5"/>
    <n v="57"/>
    <s v="Loué"/>
    <x v="0"/>
    <n v="11"/>
    <s v="C"/>
    <n v="3"/>
    <n v="3"/>
    <s v="33"/>
    <x v="0"/>
  </r>
  <r>
    <s v="App."/>
    <x v="68"/>
    <x v="0"/>
    <x v="3"/>
    <n v="1.5"/>
    <n v="46"/>
    <s v="Loué"/>
    <x v="0"/>
    <n v="11"/>
    <s v="C"/>
    <n v="3"/>
    <n v="4"/>
    <s v="34"/>
    <x v="0"/>
  </r>
  <r>
    <s v="App."/>
    <x v="69"/>
    <x v="0"/>
    <x v="3"/>
    <n v="4.5"/>
    <n v="104"/>
    <s v="Loué"/>
    <x v="0"/>
    <n v="11"/>
    <s v="C"/>
    <n v="3"/>
    <n v="5"/>
    <s v="35"/>
    <x v="0"/>
  </r>
  <r>
    <s v="App."/>
    <x v="70"/>
    <x v="0"/>
    <x v="3"/>
    <n v="1.5"/>
    <n v="37"/>
    <s v="Loué"/>
    <x v="0"/>
    <n v="11"/>
    <s v="C"/>
    <n v="3"/>
    <n v="6"/>
    <s v="36"/>
    <x v="0"/>
  </r>
  <r>
    <s v="App."/>
    <x v="71"/>
    <x v="0"/>
    <x v="0"/>
    <n v="3.5"/>
    <n v="79"/>
    <s v="Loué"/>
    <x v="0"/>
    <n v="11"/>
    <s v="D"/>
    <n v="0"/>
    <n v="1"/>
    <s v="01"/>
    <x v="0"/>
  </r>
  <r>
    <s v="App."/>
    <x v="72"/>
    <x v="0"/>
    <x v="0"/>
    <n v="3.5"/>
    <n v="79"/>
    <s v="Loué"/>
    <x v="0"/>
    <n v="11"/>
    <s v="D"/>
    <n v="0"/>
    <n v="2"/>
    <s v="02"/>
    <x v="0"/>
  </r>
  <r>
    <s v="App."/>
    <x v="73"/>
    <x v="0"/>
    <x v="1"/>
    <n v="3.5"/>
    <n v="70"/>
    <s v="Loué"/>
    <x v="0"/>
    <n v="11"/>
    <s v="D"/>
    <n v="1"/>
    <n v="1"/>
    <s v="11"/>
    <x v="0"/>
  </r>
  <r>
    <s v="App."/>
    <x v="74"/>
    <x v="0"/>
    <x v="1"/>
    <n v="2.5"/>
    <n v="56"/>
    <s v="Loué"/>
    <x v="0"/>
    <n v="11"/>
    <s v="D"/>
    <n v="1"/>
    <n v="2"/>
    <s v="12"/>
    <x v="0"/>
  </r>
  <r>
    <s v="App."/>
    <x v="75"/>
    <x v="0"/>
    <x v="1"/>
    <n v="3.5"/>
    <n v="70"/>
    <s v="Loué"/>
    <x v="0"/>
    <n v="11"/>
    <s v="D"/>
    <n v="1"/>
    <n v="3"/>
    <s v="13"/>
    <x v="0"/>
  </r>
  <r>
    <s v="App."/>
    <x v="76"/>
    <x v="0"/>
    <x v="2"/>
    <n v="3.5"/>
    <n v="70"/>
    <s v="Loué"/>
    <x v="0"/>
    <n v="11"/>
    <s v="D"/>
    <n v="2"/>
    <n v="1"/>
    <s v="21"/>
    <x v="0"/>
  </r>
  <r>
    <s v="App."/>
    <x v="77"/>
    <x v="0"/>
    <x v="2"/>
    <n v="2.5"/>
    <n v="56"/>
    <s v="Loué"/>
    <x v="0"/>
    <n v="11"/>
    <s v="D"/>
    <n v="2"/>
    <n v="2"/>
    <s v="22"/>
    <x v="0"/>
  </r>
  <r>
    <s v="App."/>
    <x v="78"/>
    <x v="0"/>
    <x v="2"/>
    <n v="3.5"/>
    <n v="70"/>
    <s v="Loué"/>
    <x v="0"/>
    <n v="11"/>
    <s v="D"/>
    <n v="2"/>
    <n v="3"/>
    <s v="23"/>
    <x v="0"/>
  </r>
  <r>
    <s v="App."/>
    <x v="79"/>
    <x v="0"/>
    <x v="3"/>
    <n v="3.5"/>
    <n v="70"/>
    <s v="Loué"/>
    <x v="0"/>
    <n v="11"/>
    <s v="D"/>
    <n v="3"/>
    <n v="1"/>
    <s v="31"/>
    <x v="0"/>
  </r>
  <r>
    <s v="App."/>
    <x v="80"/>
    <x v="0"/>
    <x v="3"/>
    <n v="2.5"/>
    <n v="56"/>
    <s v="Loué"/>
    <x v="0"/>
    <n v="11"/>
    <s v="D"/>
    <n v="3"/>
    <n v="2"/>
    <s v="32"/>
    <x v="0"/>
  </r>
  <r>
    <s v="App."/>
    <x v="81"/>
    <x v="0"/>
    <x v="3"/>
    <n v="3.5"/>
    <n v="70"/>
    <s v="Loué"/>
    <x v="0"/>
    <n v="11"/>
    <s v="D"/>
    <n v="3"/>
    <n v="3"/>
    <s v="33"/>
    <x v="0"/>
  </r>
  <r>
    <s v="App."/>
    <x v="82"/>
    <x v="0"/>
    <x v="0"/>
    <n v="3.5"/>
    <n v="73"/>
    <s v="Loué"/>
    <x v="0"/>
    <n v="11"/>
    <s v="E"/>
    <n v="0"/>
    <n v="1"/>
    <s v="01"/>
    <x v="0"/>
  </r>
  <r>
    <s v="App."/>
    <x v="83"/>
    <x v="0"/>
    <x v="0"/>
    <n v="4.5"/>
    <n v="88"/>
    <s v="Loué"/>
    <x v="0"/>
    <n v="11"/>
    <s v="E"/>
    <n v="0"/>
    <n v="2"/>
    <s v="02"/>
    <x v="0"/>
  </r>
  <r>
    <s v="App."/>
    <x v="84"/>
    <x v="0"/>
    <x v="0"/>
    <n v="3.5"/>
    <n v="79"/>
    <s v="Loué"/>
    <x v="0"/>
    <n v="11"/>
    <s v="E"/>
    <n v="0"/>
    <n v="3"/>
    <s v="03"/>
    <x v="0"/>
  </r>
  <r>
    <s v="App."/>
    <x v="85"/>
    <x v="0"/>
    <x v="1"/>
    <n v="3.5"/>
    <n v="66"/>
    <s v="Loué"/>
    <x v="0"/>
    <n v="11"/>
    <s v="E"/>
    <n v="1"/>
    <n v="1"/>
    <s v="11"/>
    <x v="0"/>
  </r>
  <r>
    <s v="App."/>
    <x v="86"/>
    <x v="0"/>
    <x v="1"/>
    <n v="4.5"/>
    <n v="95"/>
    <s v="Loué"/>
    <x v="0"/>
    <n v="11"/>
    <s v="E"/>
    <n v="1"/>
    <n v="2"/>
    <s v="12"/>
    <x v="0"/>
  </r>
  <r>
    <s v="App."/>
    <x v="87"/>
    <x v="0"/>
    <x v="1"/>
    <n v="2.5"/>
    <n v="56"/>
    <s v="Loué"/>
    <x v="0"/>
    <n v="11"/>
    <s v="E"/>
    <n v="1"/>
    <n v="3"/>
    <s v="13"/>
    <x v="0"/>
  </r>
  <r>
    <s v="App."/>
    <x v="88"/>
    <x v="0"/>
    <x v="1"/>
    <n v="3.5"/>
    <n v="70"/>
    <s v="Loué"/>
    <x v="0"/>
    <n v="11"/>
    <s v="E"/>
    <n v="1"/>
    <n v="4"/>
    <s v="14"/>
    <x v="0"/>
  </r>
  <r>
    <s v="App."/>
    <x v="89"/>
    <x v="0"/>
    <x v="2"/>
    <n v="3.5"/>
    <n v="66"/>
    <s v="Loué"/>
    <x v="0"/>
    <n v="11"/>
    <s v="E"/>
    <n v="2"/>
    <n v="1"/>
    <s v="21"/>
    <x v="0"/>
  </r>
  <r>
    <s v="App."/>
    <x v="90"/>
    <x v="0"/>
    <x v="2"/>
    <n v="4.5"/>
    <n v="95"/>
    <s v="Loué"/>
    <x v="0"/>
    <n v="11"/>
    <s v="E"/>
    <n v="2"/>
    <n v="2"/>
    <s v="22"/>
    <x v="0"/>
  </r>
  <r>
    <s v="App."/>
    <x v="91"/>
    <x v="0"/>
    <x v="2"/>
    <n v="2.5"/>
    <n v="56"/>
    <s v="Loué"/>
    <x v="0"/>
    <n v="11"/>
    <s v="E"/>
    <n v="2"/>
    <n v="3"/>
    <s v="23"/>
    <x v="0"/>
  </r>
  <r>
    <s v="App."/>
    <x v="92"/>
    <x v="0"/>
    <x v="2"/>
    <n v="3.5"/>
    <n v="70"/>
    <s v="Loué"/>
    <x v="0"/>
    <n v="11"/>
    <s v="E"/>
    <n v="2"/>
    <n v="4"/>
    <s v="24"/>
    <x v="0"/>
  </r>
  <r>
    <s v="App."/>
    <x v="93"/>
    <x v="0"/>
    <x v="3"/>
    <n v="3.5"/>
    <n v="66"/>
    <s v="Loué"/>
    <x v="0"/>
    <n v="11"/>
    <s v="E"/>
    <n v="3"/>
    <n v="1"/>
    <s v="31"/>
    <x v="0"/>
  </r>
  <r>
    <s v="App."/>
    <x v="94"/>
    <x v="0"/>
    <x v="3"/>
    <n v="4.5"/>
    <n v="95"/>
    <s v="Loué"/>
    <x v="0"/>
    <n v="11"/>
    <s v="E"/>
    <n v="3"/>
    <n v="2"/>
    <s v="32"/>
    <x v="0"/>
  </r>
  <r>
    <s v="App."/>
    <x v="95"/>
    <x v="0"/>
    <x v="3"/>
    <n v="2.5"/>
    <n v="56"/>
    <s v="Loué"/>
    <x v="0"/>
    <n v="11"/>
    <s v="E"/>
    <n v="3"/>
    <n v="3"/>
    <s v="33"/>
    <x v="0"/>
  </r>
  <r>
    <s v="App."/>
    <x v="96"/>
    <x v="0"/>
    <x v="3"/>
    <n v="3.5"/>
    <n v="70"/>
    <s v="Loué"/>
    <x v="0"/>
    <n v="11"/>
    <s v="E"/>
    <n v="3"/>
    <n v="4"/>
    <s v="34"/>
    <x v="0"/>
  </r>
  <r>
    <s v="App."/>
    <x v="97"/>
    <x v="1"/>
    <x v="1"/>
    <n v="3.5"/>
    <n v="77"/>
    <s v="Loué"/>
    <x v="0"/>
    <n v="13"/>
    <s v="A"/>
    <n v="1"/>
    <n v="1"/>
    <s v="11"/>
    <x v="1"/>
  </r>
  <r>
    <s v="App."/>
    <x v="98"/>
    <x v="1"/>
    <x v="1"/>
    <n v="3.5"/>
    <n v="72"/>
    <s v="Loué"/>
    <x v="0"/>
    <n v="13"/>
    <s v="A"/>
    <n v="1"/>
    <n v="2"/>
    <s v="12"/>
    <x v="1"/>
  </r>
  <r>
    <s v="App."/>
    <x v="99"/>
    <x v="1"/>
    <x v="1"/>
    <n v="1.5"/>
    <n v="39"/>
    <s v="Loué"/>
    <x v="0"/>
    <n v="13"/>
    <s v="A"/>
    <n v="1"/>
    <n v="3"/>
    <s v="13"/>
    <x v="1"/>
  </r>
  <r>
    <s v="App."/>
    <x v="100"/>
    <x v="1"/>
    <x v="2"/>
    <n v="3.5"/>
    <n v="77"/>
    <s v="Loué"/>
    <x v="0"/>
    <n v="13"/>
    <s v="A"/>
    <n v="2"/>
    <n v="1"/>
    <s v="21"/>
    <x v="1"/>
  </r>
  <r>
    <s v="App."/>
    <x v="101"/>
    <x v="1"/>
    <x v="2"/>
    <n v="3.5"/>
    <n v="72"/>
    <s v="Loué"/>
    <x v="0"/>
    <n v="13"/>
    <s v="A"/>
    <n v="2"/>
    <n v="2"/>
    <s v="22"/>
    <x v="1"/>
  </r>
  <r>
    <s v="App."/>
    <x v="102"/>
    <x v="1"/>
    <x v="2"/>
    <n v="1.5"/>
    <n v="39"/>
    <s v="Loué"/>
    <x v="0"/>
    <n v="13"/>
    <s v="A"/>
    <n v="2"/>
    <n v="3"/>
    <s v="23"/>
    <x v="1"/>
  </r>
  <r>
    <s v="App."/>
    <x v="103"/>
    <x v="1"/>
    <x v="3"/>
    <n v="3.5"/>
    <n v="77"/>
    <s v="Loué"/>
    <x v="0"/>
    <n v="13"/>
    <s v="A"/>
    <n v="3"/>
    <n v="1"/>
    <s v="31"/>
    <x v="1"/>
  </r>
  <r>
    <s v="App."/>
    <x v="104"/>
    <x v="1"/>
    <x v="3"/>
    <n v="3.5"/>
    <n v="72"/>
    <s v="Loué"/>
    <x v="0"/>
    <n v="13"/>
    <s v="A"/>
    <n v="3"/>
    <n v="2"/>
    <s v="32"/>
    <x v="1"/>
  </r>
  <r>
    <s v="App."/>
    <x v="105"/>
    <x v="1"/>
    <x v="3"/>
    <n v="1.5"/>
    <n v="39"/>
    <s v="Loué"/>
    <x v="0"/>
    <n v="13"/>
    <s v="A"/>
    <n v="3"/>
    <n v="3"/>
    <s v="33"/>
    <x v="1"/>
  </r>
  <r>
    <s v="App."/>
    <x v="106"/>
    <x v="1"/>
    <x v="4"/>
    <n v="3.5"/>
    <n v="77"/>
    <s v="Loué"/>
    <x v="0"/>
    <n v="13"/>
    <s v="A"/>
    <n v="4"/>
    <n v="1"/>
    <s v="41"/>
    <x v="1"/>
  </r>
  <r>
    <s v="App."/>
    <x v="107"/>
    <x v="1"/>
    <x v="4"/>
    <n v="3.5"/>
    <n v="72"/>
    <s v="Loué"/>
    <x v="0"/>
    <n v="13"/>
    <s v="A"/>
    <n v="4"/>
    <n v="2"/>
    <s v="42"/>
    <x v="1"/>
  </r>
  <r>
    <s v="App."/>
    <x v="108"/>
    <x v="1"/>
    <x v="4"/>
    <n v="1.5"/>
    <n v="39"/>
    <s v="Loué"/>
    <x v="0"/>
    <n v="13"/>
    <s v="A"/>
    <n v="4"/>
    <n v="3"/>
    <s v="43"/>
    <x v="1"/>
  </r>
  <r>
    <s v="App."/>
    <x v="109"/>
    <x v="1"/>
    <x v="5"/>
    <n v="3.5"/>
    <n v="77"/>
    <s v="Loué"/>
    <x v="0"/>
    <n v="13"/>
    <s v="A"/>
    <n v="5"/>
    <n v="1"/>
    <s v="51"/>
    <x v="1"/>
  </r>
  <r>
    <s v="App."/>
    <x v="110"/>
    <x v="1"/>
    <x v="5"/>
    <n v="3.5"/>
    <n v="72"/>
    <s v="Loué"/>
    <x v="0"/>
    <n v="13"/>
    <s v="A"/>
    <n v="5"/>
    <n v="2"/>
    <s v="52"/>
    <x v="1"/>
  </r>
  <r>
    <s v="App."/>
    <x v="111"/>
    <x v="1"/>
    <x v="5"/>
    <n v="1.5"/>
    <n v="39"/>
    <s v="Bail en cours"/>
    <x v="0"/>
    <n v="13"/>
    <s v="A"/>
    <n v="5"/>
    <n v="3"/>
    <s v="53"/>
    <x v="1"/>
  </r>
  <r>
    <s v="App."/>
    <x v="112"/>
    <x v="1"/>
    <x v="1"/>
    <n v="3.5"/>
    <n v="77"/>
    <s v="Loué"/>
    <x v="0"/>
    <n v="13"/>
    <s v="B"/>
    <n v="1"/>
    <n v="1"/>
    <s v="11"/>
    <x v="1"/>
  </r>
  <r>
    <s v="App."/>
    <x v="113"/>
    <x v="1"/>
    <x v="1"/>
    <n v="2.5"/>
    <n v="56"/>
    <s v="Loué"/>
    <x v="0"/>
    <n v="13"/>
    <s v="B"/>
    <n v="1"/>
    <n v="2"/>
    <s v="12"/>
    <x v="1"/>
  </r>
  <r>
    <s v="App."/>
    <x v="114"/>
    <x v="1"/>
    <x v="1"/>
    <n v="3.5"/>
    <n v="77"/>
    <s v="Loué"/>
    <x v="0"/>
    <n v="13"/>
    <s v="B"/>
    <n v="1"/>
    <n v="3"/>
    <s v="13"/>
    <x v="1"/>
  </r>
  <r>
    <s v="App."/>
    <x v="115"/>
    <x v="1"/>
    <x v="2"/>
    <n v="3.5"/>
    <n v="77"/>
    <s v="Loué"/>
    <x v="0"/>
    <n v="13"/>
    <s v="B"/>
    <n v="2"/>
    <n v="1"/>
    <s v="21"/>
    <x v="1"/>
  </r>
  <r>
    <s v="App."/>
    <x v="116"/>
    <x v="1"/>
    <x v="2"/>
    <n v="2.5"/>
    <n v="56"/>
    <s v="Loué"/>
    <x v="0"/>
    <n v="13"/>
    <s v="B"/>
    <n v="2"/>
    <n v="2"/>
    <s v="22"/>
    <x v="1"/>
  </r>
  <r>
    <s v="App."/>
    <x v="117"/>
    <x v="1"/>
    <x v="2"/>
    <n v="3.5"/>
    <n v="77"/>
    <s v="Loué"/>
    <x v="0"/>
    <n v="13"/>
    <s v="B"/>
    <n v="2"/>
    <n v="3"/>
    <s v="23"/>
    <x v="1"/>
  </r>
  <r>
    <s v="App."/>
    <x v="118"/>
    <x v="1"/>
    <x v="3"/>
    <n v="3.5"/>
    <n v="77"/>
    <s v="Bail en cours"/>
    <x v="0"/>
    <n v="13"/>
    <s v="B"/>
    <n v="3"/>
    <n v="1"/>
    <s v="31"/>
    <x v="1"/>
  </r>
  <r>
    <s v="App."/>
    <x v="119"/>
    <x v="1"/>
    <x v="3"/>
    <n v="2.5"/>
    <n v="56"/>
    <s v="Loué"/>
    <x v="0"/>
    <n v="13"/>
    <s v="B"/>
    <n v="3"/>
    <n v="2"/>
    <s v="32"/>
    <x v="1"/>
  </r>
  <r>
    <s v="App."/>
    <x v="120"/>
    <x v="1"/>
    <x v="3"/>
    <n v="3.5"/>
    <n v="77"/>
    <s v="Bail en cours"/>
    <x v="0"/>
    <n v="13"/>
    <s v="B"/>
    <n v="3"/>
    <n v="3"/>
    <s v="33"/>
    <x v="1"/>
  </r>
  <r>
    <s v="App."/>
    <x v="121"/>
    <x v="1"/>
    <x v="4"/>
    <n v="3.5"/>
    <n v="77"/>
    <s v="Loué"/>
    <x v="0"/>
    <n v="13"/>
    <s v="B"/>
    <n v="4"/>
    <n v="1"/>
    <s v="41"/>
    <x v="1"/>
  </r>
  <r>
    <s v="App."/>
    <x v="122"/>
    <x v="1"/>
    <x v="4"/>
    <n v="2.5"/>
    <n v="56"/>
    <s v="Loué"/>
    <x v="0"/>
    <n v="13"/>
    <s v="B"/>
    <n v="4"/>
    <n v="2"/>
    <s v="42"/>
    <x v="1"/>
  </r>
  <r>
    <s v="App."/>
    <x v="123"/>
    <x v="1"/>
    <x v="4"/>
    <n v="3.5"/>
    <n v="77"/>
    <s v="Loué"/>
    <x v="0"/>
    <n v="13"/>
    <s v="B"/>
    <n v="4"/>
    <n v="3"/>
    <s v="43"/>
    <x v="1"/>
  </r>
  <r>
    <s v="App."/>
    <x v="124"/>
    <x v="1"/>
    <x v="5"/>
    <n v="3.5"/>
    <n v="77"/>
    <s v="Bail en cours"/>
    <x v="0"/>
    <n v="13"/>
    <s v="B"/>
    <n v="5"/>
    <n v="1"/>
    <s v="51"/>
    <x v="1"/>
  </r>
  <r>
    <s v="App."/>
    <x v="125"/>
    <x v="1"/>
    <x v="5"/>
    <n v="2.5"/>
    <n v="56"/>
    <s v="Loué"/>
    <x v="0"/>
    <n v="13"/>
    <s v="B"/>
    <n v="5"/>
    <n v="2"/>
    <s v="52"/>
    <x v="1"/>
  </r>
  <r>
    <s v="App."/>
    <x v="126"/>
    <x v="1"/>
    <x v="5"/>
    <n v="3.5"/>
    <n v="77"/>
    <s v="Loué"/>
    <x v="0"/>
    <n v="13"/>
    <s v="B"/>
    <n v="5"/>
    <n v="3"/>
    <s v="53"/>
    <x v="1"/>
  </r>
  <r>
    <s v="App."/>
    <x v="127"/>
    <x v="1"/>
    <x v="1"/>
    <n v="4.5"/>
    <n v="91"/>
    <s v="Loué"/>
    <x v="0"/>
    <n v="13"/>
    <s v="C"/>
    <n v="1"/>
    <n v="1"/>
    <s v="11"/>
    <x v="1"/>
  </r>
  <r>
    <s v="App."/>
    <x v="128"/>
    <x v="1"/>
    <x v="1"/>
    <n v="1.5"/>
    <n v="41"/>
    <s v="Loué"/>
    <x v="0"/>
    <n v="13"/>
    <s v="C"/>
    <n v="1"/>
    <n v="2"/>
    <s v="12"/>
    <x v="1"/>
  </r>
  <r>
    <s v="App."/>
    <x v="129"/>
    <x v="1"/>
    <x v="1"/>
    <n v="3.5"/>
    <n v="74"/>
    <s v="Loué"/>
    <x v="0"/>
    <n v="13"/>
    <s v="C"/>
    <n v="1"/>
    <n v="3"/>
    <s v="13"/>
    <x v="1"/>
  </r>
  <r>
    <s v="App."/>
    <x v="130"/>
    <x v="1"/>
    <x v="1"/>
    <n v="3.5"/>
    <n v="90"/>
    <s v="Loué"/>
    <x v="0"/>
    <n v="13"/>
    <s v="C"/>
    <n v="1"/>
    <n v="4"/>
    <s v="14"/>
    <x v="1"/>
  </r>
  <r>
    <s v="App."/>
    <x v="131"/>
    <x v="1"/>
    <x v="2"/>
    <n v="4.5"/>
    <n v="91"/>
    <s v="Loué"/>
    <x v="0"/>
    <n v="13"/>
    <s v="C"/>
    <n v="2"/>
    <n v="1"/>
    <s v="21"/>
    <x v="1"/>
  </r>
  <r>
    <s v="App."/>
    <x v="132"/>
    <x v="1"/>
    <x v="2"/>
    <n v="1.5"/>
    <n v="41"/>
    <s v="Loué"/>
    <x v="0"/>
    <n v="13"/>
    <s v="C"/>
    <n v="2"/>
    <n v="2"/>
    <s v="22"/>
    <x v="1"/>
  </r>
  <r>
    <s v="App."/>
    <x v="133"/>
    <x v="1"/>
    <x v="2"/>
    <n v="3.5"/>
    <n v="74"/>
    <s v="Loué"/>
    <x v="0"/>
    <n v="13"/>
    <s v="C"/>
    <n v="2"/>
    <n v="3"/>
    <s v="23"/>
    <x v="1"/>
  </r>
  <r>
    <s v="App."/>
    <x v="134"/>
    <x v="1"/>
    <x v="2"/>
    <n v="3.5"/>
    <n v="90"/>
    <s v="Loué"/>
    <x v="0"/>
    <n v="13"/>
    <s v="C"/>
    <n v="2"/>
    <n v="4"/>
    <s v="24"/>
    <x v="1"/>
  </r>
  <r>
    <s v="App."/>
    <x v="135"/>
    <x v="1"/>
    <x v="3"/>
    <n v="4.5"/>
    <n v="91"/>
    <s v="Loué"/>
    <x v="0"/>
    <n v="13"/>
    <s v="C"/>
    <n v="3"/>
    <n v="1"/>
    <s v="31"/>
    <x v="1"/>
  </r>
  <r>
    <s v="App."/>
    <x v="136"/>
    <x v="1"/>
    <x v="3"/>
    <n v="1.5"/>
    <n v="41"/>
    <s v="Loué"/>
    <x v="0"/>
    <n v="13"/>
    <s v="C"/>
    <n v="3"/>
    <n v="2"/>
    <s v="32"/>
    <x v="1"/>
  </r>
  <r>
    <s v="App."/>
    <x v="137"/>
    <x v="1"/>
    <x v="3"/>
    <n v="3.5"/>
    <n v="74"/>
    <s v="Loué"/>
    <x v="0"/>
    <n v="13"/>
    <s v="C"/>
    <n v="3"/>
    <n v="3"/>
    <s v="33"/>
    <x v="1"/>
  </r>
  <r>
    <s v="App."/>
    <x v="138"/>
    <x v="1"/>
    <x v="3"/>
    <n v="3.5"/>
    <n v="90"/>
    <s v="CHF 1'840.-/mois"/>
    <x v="0"/>
    <n v="13"/>
    <s v="C"/>
    <n v="3"/>
    <n v="4"/>
    <s v="34"/>
    <x v="1"/>
  </r>
  <r>
    <s v="App."/>
    <x v="139"/>
    <x v="1"/>
    <x v="4"/>
    <n v="4.5"/>
    <n v="91"/>
    <s v="Loué"/>
    <x v="0"/>
    <n v="13"/>
    <s v="C"/>
    <n v="4"/>
    <n v="1"/>
    <s v="41"/>
    <x v="1"/>
  </r>
  <r>
    <s v="App."/>
    <x v="140"/>
    <x v="1"/>
    <x v="4"/>
    <n v="1.5"/>
    <n v="41"/>
    <s v="Loué"/>
    <x v="0"/>
    <n v="13"/>
    <s v="C"/>
    <n v="4"/>
    <n v="2"/>
    <s v="42"/>
    <x v="1"/>
  </r>
  <r>
    <s v="App."/>
    <x v="141"/>
    <x v="1"/>
    <x v="4"/>
    <n v="3.5"/>
    <n v="74"/>
    <s v="Loué"/>
    <x v="0"/>
    <n v="13"/>
    <s v="C"/>
    <n v="4"/>
    <n v="3"/>
    <s v="43"/>
    <x v="1"/>
  </r>
  <r>
    <s v="App."/>
    <x v="142"/>
    <x v="1"/>
    <x v="4"/>
    <n v="3.5"/>
    <n v="90"/>
    <s v="CHF 1'900.-/mois"/>
    <x v="0"/>
    <n v="13"/>
    <s v="C"/>
    <n v="4"/>
    <n v="4"/>
    <s v="44"/>
    <x v="1"/>
  </r>
  <r>
    <s v="App."/>
    <x v="143"/>
    <x v="1"/>
    <x v="5"/>
    <n v="4.5"/>
    <n v="91"/>
    <s v="Loué"/>
    <x v="0"/>
    <n v="13"/>
    <s v="C"/>
    <n v="5"/>
    <n v="1"/>
    <s v="51"/>
    <x v="1"/>
  </r>
  <r>
    <s v="App."/>
    <x v="144"/>
    <x v="1"/>
    <x v="5"/>
    <n v="1.5"/>
    <n v="41"/>
    <s v="Loué"/>
    <x v="0"/>
    <n v="13"/>
    <s v="C"/>
    <n v="5"/>
    <n v="2"/>
    <s v="52"/>
    <x v="1"/>
  </r>
  <r>
    <s v="App."/>
    <x v="145"/>
    <x v="1"/>
    <x v="5"/>
    <n v="3.5"/>
    <n v="74"/>
    <s v="Loué"/>
    <x v="0"/>
    <n v="13"/>
    <s v="C"/>
    <n v="5"/>
    <n v="3"/>
    <s v="53"/>
    <x v="1"/>
  </r>
  <r>
    <s v="App."/>
    <x v="146"/>
    <x v="1"/>
    <x v="5"/>
    <n v="3.5"/>
    <n v="90"/>
    <s v="CHF 1'920.-/mois"/>
    <x v="0"/>
    <n v="13"/>
    <s v="C"/>
    <n v="5"/>
    <n v="4"/>
    <s v="54"/>
    <x v="1"/>
  </r>
  <r>
    <s v="App."/>
    <x v="147"/>
    <x v="1"/>
    <x v="0"/>
    <n v="3.5"/>
    <n v="74"/>
    <s v="Loué"/>
    <x v="0"/>
    <n v="13"/>
    <s v="D"/>
    <n v="0"/>
    <n v="3"/>
    <s v="03"/>
    <x v="1"/>
  </r>
  <r>
    <s v="App."/>
    <x v="148"/>
    <x v="1"/>
    <x v="0"/>
    <n v="1.5"/>
    <n v="41"/>
    <s v="Loué"/>
    <x v="0"/>
    <n v="13"/>
    <s v="D"/>
    <n v="0"/>
    <n v="4"/>
    <s v="04"/>
    <x v="1"/>
  </r>
  <r>
    <s v="App."/>
    <x v="149"/>
    <x v="1"/>
    <x v="0"/>
    <n v="2.5"/>
    <n v="53"/>
    <s v="Loué"/>
    <x v="0"/>
    <n v="13"/>
    <s v="D"/>
    <n v="0"/>
    <n v="5"/>
    <s v="05"/>
    <x v="1"/>
  </r>
  <r>
    <s v="App."/>
    <x v="150"/>
    <x v="1"/>
    <x v="0"/>
    <n v="3.5"/>
    <n v="74"/>
    <s v="Loué"/>
    <x v="0"/>
    <n v="13"/>
    <s v="D"/>
    <n v="0"/>
    <n v="6"/>
    <s v="06"/>
    <x v="1"/>
  </r>
  <r>
    <s v="App."/>
    <x v="151"/>
    <x v="1"/>
    <x v="0"/>
    <n v="1.5"/>
    <n v="44"/>
    <s v="Loué"/>
    <x v="0"/>
    <n v="13"/>
    <s v="D"/>
    <n v="0"/>
    <n v="7"/>
    <s v="07"/>
    <x v="1"/>
  </r>
  <r>
    <s v="App."/>
    <x v="152"/>
    <x v="1"/>
    <x v="1"/>
    <n v="3.5"/>
    <n v="74"/>
    <s v="Loué"/>
    <x v="0"/>
    <n v="13"/>
    <s v="D"/>
    <n v="1"/>
    <n v="1"/>
    <s v="11"/>
    <x v="1"/>
  </r>
  <r>
    <s v="App."/>
    <x v="153"/>
    <x v="1"/>
    <x v="1"/>
    <n v="1.5"/>
    <n v="41"/>
    <s v="Loué"/>
    <x v="0"/>
    <n v="13"/>
    <s v="D"/>
    <n v="1"/>
    <n v="2"/>
    <s v="12"/>
    <x v="1"/>
  </r>
  <r>
    <s v="App."/>
    <x v="154"/>
    <x v="1"/>
    <x v="1"/>
    <n v="2.5"/>
    <n v="53"/>
    <s v="Loué"/>
    <x v="0"/>
    <n v="13"/>
    <s v="D"/>
    <n v="1"/>
    <n v="3"/>
    <s v="13"/>
    <x v="1"/>
  </r>
  <r>
    <s v="App."/>
    <x v="155"/>
    <x v="1"/>
    <x v="1"/>
    <n v="3.5"/>
    <n v="74"/>
    <s v="Loué"/>
    <x v="0"/>
    <n v="13"/>
    <s v="D"/>
    <n v="1"/>
    <n v="4"/>
    <s v="14"/>
    <x v="1"/>
  </r>
  <r>
    <s v="App."/>
    <x v="156"/>
    <x v="1"/>
    <x v="1"/>
    <n v="1.5"/>
    <n v="44"/>
    <s v="Loué"/>
    <x v="0"/>
    <n v="13"/>
    <s v="D"/>
    <n v="1"/>
    <n v="5"/>
    <s v="15"/>
    <x v="1"/>
  </r>
  <r>
    <s v="App."/>
    <x v="157"/>
    <x v="1"/>
    <x v="2"/>
    <n v="3.5"/>
    <n v="74"/>
    <s v="Loué"/>
    <x v="0"/>
    <n v="13"/>
    <s v="D"/>
    <n v="2"/>
    <n v="1"/>
    <s v="21"/>
    <x v="1"/>
  </r>
  <r>
    <s v="App."/>
    <x v="158"/>
    <x v="1"/>
    <x v="2"/>
    <n v="1.5"/>
    <n v="41"/>
    <s v="Loué"/>
    <x v="0"/>
    <n v="13"/>
    <s v="D"/>
    <n v="2"/>
    <n v="2"/>
    <s v="22"/>
    <x v="1"/>
  </r>
  <r>
    <s v="App."/>
    <x v="159"/>
    <x v="1"/>
    <x v="2"/>
    <n v="2.5"/>
    <n v="53"/>
    <s v="Loué"/>
    <x v="0"/>
    <n v="13"/>
    <s v="D"/>
    <n v="2"/>
    <n v="3"/>
    <s v="23"/>
    <x v="1"/>
  </r>
  <r>
    <s v="App."/>
    <x v="160"/>
    <x v="1"/>
    <x v="2"/>
    <n v="3.5"/>
    <n v="74"/>
    <s v="Loué"/>
    <x v="0"/>
    <n v="13"/>
    <s v="D"/>
    <n v="2"/>
    <n v="4"/>
    <s v="24"/>
    <x v="1"/>
  </r>
  <r>
    <s v="App."/>
    <x v="161"/>
    <x v="1"/>
    <x v="2"/>
    <n v="1.5"/>
    <n v="44"/>
    <s v="Loué"/>
    <x v="0"/>
    <n v="13"/>
    <s v="D"/>
    <n v="2"/>
    <n v="5"/>
    <s v="25"/>
    <x v="1"/>
  </r>
  <r>
    <s v="App."/>
    <x v="162"/>
    <x v="1"/>
    <x v="3"/>
    <n v="3.5"/>
    <n v="74"/>
    <s v="Loué"/>
    <x v="0"/>
    <n v="13"/>
    <s v="D"/>
    <n v="3"/>
    <n v="1"/>
    <s v="31"/>
    <x v="1"/>
  </r>
  <r>
    <s v="App."/>
    <x v="163"/>
    <x v="1"/>
    <x v="3"/>
    <n v="1.5"/>
    <n v="41"/>
    <s v="Loué"/>
    <x v="0"/>
    <n v="13"/>
    <s v="D"/>
    <n v="3"/>
    <n v="2"/>
    <s v="32"/>
    <x v="1"/>
  </r>
  <r>
    <s v="App."/>
    <x v="164"/>
    <x v="1"/>
    <x v="3"/>
    <n v="2.5"/>
    <n v="53"/>
    <s v="Loué"/>
    <x v="0"/>
    <n v="13"/>
    <s v="D"/>
    <n v="3"/>
    <n v="3"/>
    <s v="33"/>
    <x v="1"/>
  </r>
  <r>
    <s v="App."/>
    <x v="165"/>
    <x v="1"/>
    <x v="3"/>
    <n v="3.5"/>
    <n v="74"/>
    <s v="Loué"/>
    <x v="0"/>
    <n v="13"/>
    <s v="D"/>
    <n v="3"/>
    <n v="4"/>
    <s v="34"/>
    <x v="1"/>
  </r>
  <r>
    <s v="App."/>
    <x v="166"/>
    <x v="1"/>
    <x v="3"/>
    <n v="1.5"/>
    <n v="44"/>
    <s v="Loué"/>
    <x v="0"/>
    <n v="13"/>
    <s v="D"/>
    <n v="3"/>
    <n v="5"/>
    <s v="35"/>
    <x v="1"/>
  </r>
  <r>
    <s v="App."/>
    <x v="167"/>
    <x v="1"/>
    <x v="4"/>
    <n v="3.5"/>
    <n v="74"/>
    <s v="Loué"/>
    <x v="0"/>
    <n v="13"/>
    <s v="D"/>
    <n v="4"/>
    <n v="1"/>
    <s v="41"/>
    <x v="1"/>
  </r>
  <r>
    <s v="App."/>
    <x v="168"/>
    <x v="1"/>
    <x v="4"/>
    <n v="1.5"/>
    <n v="41"/>
    <s v="Loué"/>
    <x v="0"/>
    <n v="13"/>
    <s v="D"/>
    <n v="4"/>
    <n v="2"/>
    <s v="42"/>
    <x v="1"/>
  </r>
  <r>
    <s v="App."/>
    <x v="169"/>
    <x v="1"/>
    <x v="4"/>
    <n v="2.5"/>
    <n v="53"/>
    <s v="Loué"/>
    <x v="0"/>
    <n v="13"/>
    <s v="D"/>
    <n v="4"/>
    <n v="3"/>
    <s v="43"/>
    <x v="1"/>
  </r>
  <r>
    <s v="App."/>
    <x v="170"/>
    <x v="1"/>
    <x v="4"/>
    <n v="3.5"/>
    <n v="74"/>
    <s v="Loué"/>
    <x v="0"/>
    <n v="13"/>
    <s v="D"/>
    <n v="4"/>
    <n v="4"/>
    <s v="44"/>
    <x v="1"/>
  </r>
  <r>
    <s v="App."/>
    <x v="171"/>
    <x v="1"/>
    <x v="4"/>
    <n v="1.5"/>
    <n v="44"/>
    <s v="Loué"/>
    <x v="0"/>
    <n v="13"/>
    <s v="D"/>
    <n v="4"/>
    <n v="5"/>
    <s v="45"/>
    <x v="1"/>
  </r>
  <r>
    <s v="App."/>
    <x v="172"/>
    <x v="1"/>
    <x v="5"/>
    <n v="3.5"/>
    <n v="74"/>
    <s v="Loué"/>
    <x v="0"/>
    <n v="13"/>
    <s v="D"/>
    <n v="5"/>
    <n v="1"/>
    <s v="51"/>
    <x v="1"/>
  </r>
  <r>
    <s v="App."/>
    <x v="173"/>
    <x v="1"/>
    <x v="5"/>
    <n v="1.5"/>
    <n v="41"/>
    <s v="Loué"/>
    <x v="0"/>
    <n v="13"/>
    <s v="D"/>
    <n v="5"/>
    <n v="2"/>
    <s v="52"/>
    <x v="1"/>
  </r>
  <r>
    <s v="App."/>
    <x v="174"/>
    <x v="1"/>
    <x v="5"/>
    <n v="2.5"/>
    <n v="53"/>
    <s v="Loué"/>
    <x v="0"/>
    <n v="13"/>
    <s v="D"/>
    <n v="5"/>
    <n v="3"/>
    <s v="53"/>
    <x v="1"/>
  </r>
  <r>
    <s v="App."/>
    <x v="175"/>
    <x v="1"/>
    <x v="5"/>
    <n v="3.5"/>
    <n v="74"/>
    <s v="Loué"/>
    <x v="0"/>
    <n v="13"/>
    <s v="D"/>
    <n v="5"/>
    <n v="4"/>
    <s v="54"/>
    <x v="1"/>
  </r>
  <r>
    <s v="App."/>
    <x v="176"/>
    <x v="1"/>
    <x v="5"/>
    <n v="1.5"/>
    <n v="44"/>
    <s v="Loué"/>
    <x v="0"/>
    <n v="13"/>
    <s v="D"/>
    <n v="5"/>
    <n v="5"/>
    <s v="55"/>
    <x v="1"/>
  </r>
  <r>
    <s v="App."/>
    <x v="177"/>
    <x v="1"/>
    <x v="0"/>
    <n v="3.5"/>
    <n v="74"/>
    <s v="Loué"/>
    <x v="0"/>
    <n v="13"/>
    <s v="E"/>
    <n v="0"/>
    <n v="3"/>
    <s v="03"/>
    <x v="1"/>
  </r>
  <r>
    <s v="App."/>
    <x v="178"/>
    <x v="1"/>
    <x v="0"/>
    <n v="2.5"/>
    <n v="55"/>
    <s v="Loué"/>
    <x v="0"/>
    <n v="13"/>
    <s v="E"/>
    <n v="0"/>
    <n v="4"/>
    <s v="04"/>
    <x v="1"/>
  </r>
  <r>
    <s v="App."/>
    <x v="179"/>
    <x v="1"/>
    <x v="0"/>
    <n v="3.5"/>
    <n v="69"/>
    <s v="Loué"/>
    <x v="0"/>
    <n v="13"/>
    <s v="E"/>
    <n v="0"/>
    <n v="5"/>
    <s v="05"/>
    <x v="1"/>
  </r>
  <r>
    <s v="App."/>
    <x v="180"/>
    <x v="1"/>
    <x v="0"/>
    <n v="4.5"/>
    <n v="91"/>
    <s v="Loué"/>
    <x v="0"/>
    <n v="13"/>
    <s v="E"/>
    <n v="0"/>
    <n v="6"/>
    <s v="06"/>
    <x v="1"/>
  </r>
  <r>
    <s v="App."/>
    <x v="181"/>
    <x v="1"/>
    <x v="0"/>
    <n v="1.5"/>
    <n v="44"/>
    <s v="Loué"/>
    <x v="0"/>
    <n v="13"/>
    <s v="E"/>
    <n v="0"/>
    <n v="7"/>
    <s v="07"/>
    <x v="1"/>
  </r>
  <r>
    <s v="App."/>
    <x v="182"/>
    <x v="1"/>
    <x v="1"/>
    <n v="3.5"/>
    <n v="74"/>
    <s v="Loué"/>
    <x v="0"/>
    <n v="13"/>
    <s v="E"/>
    <n v="1"/>
    <n v="1"/>
    <s v="11"/>
    <x v="1"/>
  </r>
  <r>
    <s v="App."/>
    <x v="183"/>
    <x v="1"/>
    <x v="1"/>
    <n v="2.5"/>
    <n v="55"/>
    <s v="Loué"/>
    <x v="0"/>
    <n v="13"/>
    <s v="E"/>
    <n v="1"/>
    <n v="2"/>
    <s v="12"/>
    <x v="1"/>
  </r>
  <r>
    <s v="App."/>
    <x v="184"/>
    <x v="1"/>
    <x v="1"/>
    <n v="3.5"/>
    <n v="69"/>
    <s v="CHF 1'890.-/mois"/>
    <x v="0"/>
    <n v="13"/>
    <s v="E"/>
    <n v="1"/>
    <n v="3"/>
    <s v="13"/>
    <x v="1"/>
  </r>
  <r>
    <s v="App."/>
    <x v="185"/>
    <x v="1"/>
    <x v="1"/>
    <n v="4.5"/>
    <n v="91"/>
    <s v="Loué"/>
    <x v="0"/>
    <n v="13"/>
    <s v="E"/>
    <n v="1"/>
    <n v="4"/>
    <s v="14"/>
    <x v="1"/>
  </r>
  <r>
    <s v="App."/>
    <x v="186"/>
    <x v="1"/>
    <x v="1"/>
    <n v="1.5"/>
    <n v="44"/>
    <s v="Loué"/>
    <x v="0"/>
    <n v="13"/>
    <s v="E"/>
    <n v="1"/>
    <n v="5"/>
    <s v="15"/>
    <x v="1"/>
  </r>
  <r>
    <s v="App."/>
    <x v="187"/>
    <x v="1"/>
    <x v="2"/>
    <n v="3.5"/>
    <n v="74"/>
    <s v="Bail en cours"/>
    <x v="0"/>
    <n v="13"/>
    <s v="E"/>
    <n v="2"/>
    <n v="1"/>
    <s v="21"/>
    <x v="1"/>
  </r>
  <r>
    <s v="App."/>
    <x v="188"/>
    <x v="1"/>
    <x v="2"/>
    <n v="2.5"/>
    <n v="55"/>
    <s v="Loué"/>
    <x v="0"/>
    <n v="13"/>
    <s v="E"/>
    <n v="2"/>
    <n v="2"/>
    <s v="22"/>
    <x v="1"/>
  </r>
  <r>
    <s v="App."/>
    <x v="189"/>
    <x v="1"/>
    <x v="2"/>
    <n v="3.5"/>
    <n v="69"/>
    <s v="CHF 1'940.-/mois"/>
    <x v="0"/>
    <n v="13"/>
    <s v="E"/>
    <n v="2"/>
    <n v="3"/>
    <s v="23"/>
    <x v="1"/>
  </r>
  <r>
    <s v="App."/>
    <x v="190"/>
    <x v="1"/>
    <x v="2"/>
    <n v="4.5"/>
    <n v="91"/>
    <s v="Loué"/>
    <x v="0"/>
    <n v="13"/>
    <s v="E"/>
    <n v="2"/>
    <n v="4"/>
    <s v="24"/>
    <x v="1"/>
  </r>
  <r>
    <s v="App."/>
    <x v="191"/>
    <x v="1"/>
    <x v="2"/>
    <n v="1.5"/>
    <n v="44"/>
    <s v="Loué"/>
    <x v="0"/>
    <n v="13"/>
    <s v="E"/>
    <n v="2"/>
    <n v="5"/>
    <s v="25"/>
    <x v="1"/>
  </r>
  <r>
    <s v="App."/>
    <x v="192"/>
    <x v="1"/>
    <x v="3"/>
    <n v="3.5"/>
    <n v="74"/>
    <s v="Loué"/>
    <x v="0"/>
    <n v="13"/>
    <s v="E"/>
    <n v="3"/>
    <n v="1"/>
    <s v="31"/>
    <x v="1"/>
  </r>
  <r>
    <s v="App."/>
    <x v="193"/>
    <x v="1"/>
    <x v="3"/>
    <n v="2.5"/>
    <n v="55"/>
    <s v="Loué"/>
    <x v="0"/>
    <n v="13"/>
    <s v="E"/>
    <n v="3"/>
    <n v="2"/>
    <s v="32"/>
    <x v="1"/>
  </r>
  <r>
    <s v="App."/>
    <x v="194"/>
    <x v="1"/>
    <x v="3"/>
    <n v="3.5"/>
    <n v="69"/>
    <s v="CHF 1'990.-/mois"/>
    <x v="0"/>
    <n v="13"/>
    <s v="E"/>
    <n v="3"/>
    <n v="3"/>
    <s v="33"/>
    <x v="1"/>
  </r>
  <r>
    <s v="App."/>
    <x v="195"/>
    <x v="1"/>
    <x v="3"/>
    <n v="4.5"/>
    <n v="91"/>
    <s v="Loué"/>
    <x v="0"/>
    <n v="13"/>
    <s v="E"/>
    <n v="3"/>
    <n v="4"/>
    <s v="34"/>
    <x v="1"/>
  </r>
  <r>
    <s v="App."/>
    <x v="196"/>
    <x v="1"/>
    <x v="3"/>
    <n v="1.5"/>
    <n v="44"/>
    <s v="Loué"/>
    <x v="0"/>
    <n v="13"/>
    <s v="E"/>
    <n v="3"/>
    <n v="5"/>
    <s v="35"/>
    <x v="1"/>
  </r>
  <r>
    <s v="App."/>
    <x v="197"/>
    <x v="1"/>
    <x v="4"/>
    <n v="3.5"/>
    <n v="74"/>
    <s v="Bail en cours"/>
    <x v="0"/>
    <n v="13"/>
    <s v="E"/>
    <n v="4"/>
    <n v="1"/>
    <s v="41"/>
    <x v="1"/>
  </r>
  <r>
    <s v="App."/>
    <x v="198"/>
    <x v="1"/>
    <x v="4"/>
    <n v="2.5"/>
    <n v="55"/>
    <s v="Loué"/>
    <x v="0"/>
    <n v="13"/>
    <s v="E"/>
    <n v="4"/>
    <n v="2"/>
    <s v="42"/>
    <x v="1"/>
  </r>
  <r>
    <s v="App."/>
    <x v="199"/>
    <x v="1"/>
    <x v="4"/>
    <n v="3.5"/>
    <n v="69"/>
    <s v="CHF 2'050.-/mois"/>
    <x v="0"/>
    <n v="13"/>
    <s v="E"/>
    <n v="4"/>
    <n v="3"/>
    <s v="43"/>
    <x v="1"/>
  </r>
  <r>
    <s v="App."/>
    <x v="200"/>
    <x v="1"/>
    <x v="4"/>
    <n v="4.5"/>
    <n v="91"/>
    <s v="Réservé"/>
    <x v="0"/>
    <n v="13"/>
    <s v="E"/>
    <n v="4"/>
    <n v="4"/>
    <s v="44"/>
    <x v="1"/>
  </r>
  <r>
    <s v="App."/>
    <x v="201"/>
    <x v="1"/>
    <x v="4"/>
    <n v="1.5"/>
    <n v="44"/>
    <s v="Loué"/>
    <x v="0"/>
    <n v="13"/>
    <s v="E"/>
    <n v="4"/>
    <n v="5"/>
    <s v="45"/>
    <x v="1"/>
  </r>
  <r>
    <s v="App."/>
    <x v="202"/>
    <x v="1"/>
    <x v="5"/>
    <n v="3.5"/>
    <n v="74"/>
    <s v="Loué"/>
    <x v="0"/>
    <n v="13"/>
    <s v="E"/>
    <n v="5"/>
    <n v="1"/>
    <s v="51"/>
    <x v="1"/>
  </r>
  <r>
    <s v="App."/>
    <x v="203"/>
    <x v="1"/>
    <x v="5"/>
    <n v="2.5"/>
    <n v="55"/>
    <s v="Loué"/>
    <x v="0"/>
    <n v="13"/>
    <s v="E"/>
    <n v="5"/>
    <n v="2"/>
    <s v="52"/>
    <x v="1"/>
  </r>
  <r>
    <s v="App."/>
    <x v="204"/>
    <x v="1"/>
    <x v="5"/>
    <n v="3.5"/>
    <n v="69"/>
    <s v="CHF 2'100.-/mois"/>
    <x v="0"/>
    <n v="13"/>
    <s v="E"/>
    <n v="5"/>
    <n v="3"/>
    <s v="53"/>
    <x v="1"/>
  </r>
  <r>
    <s v="App."/>
    <x v="205"/>
    <x v="1"/>
    <x v="5"/>
    <n v="4.5"/>
    <n v="91"/>
    <s v="Bail en cours"/>
    <x v="0"/>
    <n v="13"/>
    <s v="E"/>
    <n v="5"/>
    <n v="4"/>
    <s v="54"/>
    <x v="1"/>
  </r>
  <r>
    <s v="App."/>
    <x v="206"/>
    <x v="1"/>
    <x v="5"/>
    <n v="1.5"/>
    <n v="44"/>
    <s v="Loué"/>
    <x v="0"/>
    <n v="13"/>
    <s v="E"/>
    <n v="5"/>
    <n v="5"/>
    <s v="55"/>
    <x v="1"/>
  </r>
  <r>
    <s v="App."/>
    <x v="207"/>
    <x v="2"/>
    <x v="1"/>
    <n v="4.5"/>
    <n v="105"/>
    <s v="Loué"/>
    <x v="1"/>
    <n v="1"/>
    <s v="E"/>
    <n v="1"/>
    <n v="1"/>
    <s v="11"/>
    <x v="2"/>
  </r>
  <r>
    <s v="App."/>
    <x v="208"/>
    <x v="2"/>
    <x v="1"/>
    <n v="2.5"/>
    <n v="60"/>
    <s v="Loué"/>
    <x v="1"/>
    <n v="1"/>
    <s v="E"/>
    <n v="1"/>
    <n v="2"/>
    <s v="12"/>
    <x v="2"/>
  </r>
  <r>
    <s v="App."/>
    <x v="209"/>
    <x v="2"/>
    <x v="1"/>
    <n v="2.5"/>
    <n v="56"/>
    <s v="Loué"/>
    <x v="1"/>
    <n v="1"/>
    <s v="E"/>
    <n v="1"/>
    <n v="3"/>
    <s v="13"/>
    <x v="2"/>
  </r>
  <r>
    <s v="App."/>
    <x v="210"/>
    <x v="2"/>
    <x v="1"/>
    <n v="1.5"/>
    <n v="39"/>
    <s v="Loué"/>
    <x v="1"/>
    <n v="1"/>
    <s v="E"/>
    <n v="1"/>
    <n v="4"/>
    <s v="14"/>
    <x v="2"/>
  </r>
  <r>
    <s v="App."/>
    <x v="211"/>
    <x v="2"/>
    <x v="2"/>
    <n v="4.5"/>
    <n v="105"/>
    <s v="Loué"/>
    <x v="1"/>
    <n v="1"/>
    <s v="E"/>
    <n v="2"/>
    <n v="1"/>
    <s v="21"/>
    <x v="2"/>
  </r>
  <r>
    <s v="App."/>
    <x v="212"/>
    <x v="2"/>
    <x v="2"/>
    <n v="2.5"/>
    <n v="59"/>
    <s v="Bail en cours"/>
    <x v="1"/>
    <n v="1"/>
    <s v="E"/>
    <n v="2"/>
    <n v="2"/>
    <s v="22"/>
    <x v="2"/>
  </r>
  <r>
    <s v="App."/>
    <x v="213"/>
    <x v="2"/>
    <x v="2"/>
    <n v="2.5"/>
    <n v="56"/>
    <s v="Loué"/>
    <x v="1"/>
    <n v="1"/>
    <s v="E"/>
    <n v="2"/>
    <n v="3"/>
    <s v="23"/>
    <x v="2"/>
  </r>
  <r>
    <s v="App."/>
    <x v="214"/>
    <x v="2"/>
    <x v="2"/>
    <n v="1.5"/>
    <n v="39"/>
    <s v="Loué"/>
    <x v="1"/>
    <n v="1"/>
    <s v="E"/>
    <n v="2"/>
    <n v="4"/>
    <s v="24"/>
    <x v="2"/>
  </r>
  <r>
    <s v="App."/>
    <x v="215"/>
    <x v="2"/>
    <x v="3"/>
    <n v="4.5"/>
    <n v="105"/>
    <s v="Loué"/>
    <x v="1"/>
    <n v="1"/>
    <s v="E"/>
    <n v="3"/>
    <n v="1"/>
    <s v="31"/>
    <x v="2"/>
  </r>
  <r>
    <s v="App."/>
    <x v="216"/>
    <x v="2"/>
    <x v="3"/>
    <n v="2.5"/>
    <n v="59"/>
    <s v="Loué"/>
    <x v="1"/>
    <n v="1"/>
    <s v="E"/>
    <n v="3"/>
    <n v="2"/>
    <s v="32"/>
    <x v="2"/>
  </r>
  <r>
    <s v="App."/>
    <x v="217"/>
    <x v="2"/>
    <x v="3"/>
    <n v="2.5"/>
    <n v="56"/>
    <s v="Loué"/>
    <x v="1"/>
    <n v="1"/>
    <s v="E"/>
    <n v="3"/>
    <n v="3"/>
    <s v="33"/>
    <x v="2"/>
  </r>
  <r>
    <s v="App."/>
    <x v="218"/>
    <x v="2"/>
    <x v="3"/>
    <n v="1.5"/>
    <n v="39"/>
    <s v="Loué"/>
    <x v="1"/>
    <n v="1"/>
    <s v="E"/>
    <n v="3"/>
    <n v="4"/>
    <s v="34"/>
    <x v="2"/>
  </r>
  <r>
    <s v="App."/>
    <x v="219"/>
    <x v="2"/>
    <x v="4"/>
    <n v="4.5"/>
    <n v="105"/>
    <s v="Bail en cours"/>
    <x v="1"/>
    <n v="1"/>
    <s v="E"/>
    <n v="4"/>
    <n v="1"/>
    <s v="41"/>
    <x v="2"/>
  </r>
  <r>
    <s v="App."/>
    <x v="220"/>
    <x v="2"/>
    <x v="4"/>
    <n v="2.5"/>
    <n v="59"/>
    <s v="Loué"/>
    <x v="1"/>
    <n v="1"/>
    <s v="E"/>
    <n v="4"/>
    <n v="2"/>
    <s v="42"/>
    <x v="2"/>
  </r>
  <r>
    <s v="App."/>
    <x v="221"/>
    <x v="2"/>
    <x v="4"/>
    <n v="2.5"/>
    <n v="56"/>
    <s v="Loué"/>
    <x v="1"/>
    <n v="1"/>
    <s v="E"/>
    <n v="4"/>
    <n v="3"/>
    <s v="43"/>
    <x v="2"/>
  </r>
  <r>
    <s v="App."/>
    <x v="222"/>
    <x v="2"/>
    <x v="4"/>
    <n v="1.5"/>
    <n v="39"/>
    <s v="Bail en cours"/>
    <x v="1"/>
    <n v="1"/>
    <s v="E"/>
    <n v="4"/>
    <n v="4"/>
    <s v="44"/>
    <x v="2"/>
  </r>
  <r>
    <s v="App."/>
    <x v="223"/>
    <x v="2"/>
    <x v="5"/>
    <n v="4.5"/>
    <n v="105"/>
    <s v="Loué"/>
    <x v="1"/>
    <n v="1"/>
    <s v="E"/>
    <n v="5"/>
    <n v="1"/>
    <s v="51"/>
    <x v="2"/>
  </r>
  <r>
    <s v="App."/>
    <x v="224"/>
    <x v="2"/>
    <x v="5"/>
    <n v="2.5"/>
    <n v="59"/>
    <s v="Loué"/>
    <x v="1"/>
    <n v="1"/>
    <s v="E"/>
    <n v="5"/>
    <n v="2"/>
    <s v="52"/>
    <x v="2"/>
  </r>
  <r>
    <s v="App."/>
    <x v="225"/>
    <x v="2"/>
    <x v="5"/>
    <n v="2.5"/>
    <n v="56"/>
    <s v="Loué"/>
    <x v="1"/>
    <n v="1"/>
    <s v="E"/>
    <n v="5"/>
    <n v="3"/>
    <s v="53"/>
    <x v="2"/>
  </r>
  <r>
    <s v="App."/>
    <x v="226"/>
    <x v="2"/>
    <x v="5"/>
    <n v="1.5"/>
    <n v="39"/>
    <s v="Bail en cours"/>
    <x v="1"/>
    <n v="1"/>
    <s v="E"/>
    <n v="5"/>
    <n v="4"/>
    <s v="54"/>
    <x v="2"/>
  </r>
  <r>
    <s v="App."/>
    <x v="227"/>
    <x v="3"/>
    <x v="0"/>
    <n v="2.5"/>
    <n v="56"/>
    <s v="Loué"/>
    <x v="1"/>
    <n v="3"/>
    <s v="A"/>
    <n v="0"/>
    <n v="1"/>
    <s v="01"/>
    <x v="3"/>
  </r>
  <r>
    <s v="App."/>
    <x v="228"/>
    <x v="3"/>
    <x v="0"/>
    <n v="3.5"/>
    <n v="85"/>
    <s v="Loué"/>
    <x v="1"/>
    <n v="3"/>
    <s v="A"/>
    <n v="0"/>
    <n v="2"/>
    <s v="02"/>
    <x v="3"/>
  </r>
  <r>
    <s v="App."/>
    <x v="229"/>
    <x v="3"/>
    <x v="0"/>
    <n v="2.5"/>
    <n v="55"/>
    <s v="Loué"/>
    <x v="1"/>
    <n v="3"/>
    <s v="A"/>
    <n v="0"/>
    <n v="3"/>
    <s v="03"/>
    <x v="3"/>
  </r>
  <r>
    <s v="App."/>
    <x v="230"/>
    <x v="3"/>
    <x v="0"/>
    <n v="4.5"/>
    <n v="104"/>
    <s v="Loué"/>
    <x v="1"/>
    <n v="3"/>
    <s v="A"/>
    <n v="0"/>
    <n v="4"/>
    <s v="04"/>
    <x v="3"/>
  </r>
  <r>
    <s v="App."/>
    <x v="231"/>
    <x v="3"/>
    <x v="1"/>
    <n v="2.5"/>
    <n v="56"/>
    <s v="Bail en cours"/>
    <x v="1"/>
    <n v="3"/>
    <s v="A"/>
    <n v="1"/>
    <n v="1"/>
    <s v="11"/>
    <x v="3"/>
  </r>
  <r>
    <s v="App."/>
    <x v="232"/>
    <x v="3"/>
    <x v="1"/>
    <n v="3.5"/>
    <n v="85"/>
    <s v="Loué"/>
    <x v="1"/>
    <n v="3"/>
    <s v="A"/>
    <n v="1"/>
    <n v="2"/>
    <s v="12"/>
    <x v="3"/>
  </r>
  <r>
    <s v="App."/>
    <x v="233"/>
    <x v="3"/>
    <x v="1"/>
    <n v="2.5"/>
    <n v="67"/>
    <s v="Loué"/>
    <x v="1"/>
    <n v="3"/>
    <s v="A"/>
    <n v="1"/>
    <n v="3"/>
    <s v="13"/>
    <x v="3"/>
  </r>
  <r>
    <s v="App."/>
    <x v="234"/>
    <x v="3"/>
    <x v="1"/>
    <n v="3.5"/>
    <n v="84"/>
    <s v="Loué"/>
    <x v="1"/>
    <n v="3"/>
    <s v="A"/>
    <n v="1"/>
    <n v="4"/>
    <s v="14"/>
    <x v="3"/>
  </r>
  <r>
    <s v="App."/>
    <x v="235"/>
    <x v="3"/>
    <x v="1"/>
    <s v="1.0"/>
    <n v="32"/>
    <s v="Bail en cours"/>
    <x v="1"/>
    <n v="3"/>
    <s v="A"/>
    <n v="1"/>
    <n v="5"/>
    <s v="15"/>
    <x v="3"/>
  </r>
  <r>
    <s v="App."/>
    <x v="236"/>
    <x v="3"/>
    <x v="2"/>
    <n v="2.5"/>
    <n v="56"/>
    <s v="Loué"/>
    <x v="1"/>
    <n v="3"/>
    <s v="A"/>
    <n v="2"/>
    <n v="1"/>
    <s v="21"/>
    <x v="3"/>
  </r>
  <r>
    <s v="App."/>
    <x v="237"/>
    <x v="3"/>
    <x v="2"/>
    <n v="3.5"/>
    <n v="85"/>
    <s v="Loué"/>
    <x v="1"/>
    <n v="3"/>
    <s v="A"/>
    <n v="2"/>
    <n v="2"/>
    <s v="22"/>
    <x v="3"/>
  </r>
  <r>
    <s v="App."/>
    <x v="238"/>
    <x v="3"/>
    <x v="2"/>
    <n v="2.5"/>
    <n v="67"/>
    <s v="Loué"/>
    <x v="1"/>
    <n v="3"/>
    <s v="A"/>
    <n v="2"/>
    <n v="3"/>
    <s v="23"/>
    <x v="3"/>
  </r>
  <r>
    <s v="App."/>
    <x v="239"/>
    <x v="3"/>
    <x v="2"/>
    <n v="3.5"/>
    <n v="84"/>
    <s v="Loué"/>
    <x v="1"/>
    <n v="3"/>
    <s v="A"/>
    <n v="2"/>
    <n v="4"/>
    <s v="24"/>
    <x v="3"/>
  </r>
  <r>
    <s v="App."/>
    <x v="240"/>
    <x v="3"/>
    <x v="2"/>
    <s v="1.0"/>
    <n v="32"/>
    <s v="Loué"/>
    <x v="1"/>
    <n v="3"/>
    <s v="A"/>
    <n v="2"/>
    <n v="5"/>
    <s v="25"/>
    <x v="3"/>
  </r>
  <r>
    <s v="App."/>
    <x v="241"/>
    <x v="3"/>
    <x v="3"/>
    <n v="2.5"/>
    <n v="56"/>
    <s v="Loué"/>
    <x v="1"/>
    <n v="3"/>
    <s v="A"/>
    <n v="3"/>
    <n v="1"/>
    <s v="31"/>
    <x v="3"/>
  </r>
  <r>
    <s v="App."/>
    <x v="242"/>
    <x v="3"/>
    <x v="3"/>
    <n v="3.5"/>
    <n v="85"/>
    <s v="Réservé"/>
    <x v="1"/>
    <n v="3"/>
    <s v="A"/>
    <n v="3"/>
    <n v="2"/>
    <s v="32"/>
    <x v="3"/>
  </r>
  <r>
    <s v="App."/>
    <x v="243"/>
    <x v="3"/>
    <x v="3"/>
    <n v="2.5"/>
    <n v="67"/>
    <s v="Bail en cours"/>
    <x v="1"/>
    <n v="3"/>
    <s v="A"/>
    <n v="3"/>
    <n v="3"/>
    <s v="33"/>
    <x v="3"/>
  </r>
  <r>
    <s v="App."/>
    <x v="244"/>
    <x v="3"/>
    <x v="3"/>
    <n v="3.5"/>
    <n v="84"/>
    <s v="Loué"/>
    <x v="1"/>
    <n v="3"/>
    <s v="A"/>
    <n v="3"/>
    <n v="4"/>
    <s v="34"/>
    <x v="3"/>
  </r>
  <r>
    <s v="App."/>
    <x v="245"/>
    <x v="3"/>
    <x v="3"/>
    <s v="1.0"/>
    <n v="32"/>
    <s v="Bail en cours"/>
    <x v="1"/>
    <n v="3"/>
    <s v="A"/>
    <n v="3"/>
    <n v="5"/>
    <s v="35"/>
    <x v="3"/>
  </r>
  <r>
    <s v="App."/>
    <x v="246"/>
    <x v="4"/>
    <x v="1"/>
    <n v="2.5"/>
    <n v="51"/>
    <s v="Loué"/>
    <x v="2"/>
    <n v="5"/>
    <s v="A"/>
    <n v="1"/>
    <n v="1"/>
    <s v="11"/>
    <x v="4"/>
  </r>
  <r>
    <s v="App."/>
    <x v="247"/>
    <x v="4"/>
    <x v="1"/>
    <n v="3.5"/>
    <n v="81"/>
    <s v="Loué"/>
    <x v="2"/>
    <n v="5"/>
    <s v="A"/>
    <n v="1"/>
    <n v="2"/>
    <s v="12"/>
    <x v="4"/>
  </r>
  <r>
    <s v="App."/>
    <x v="248"/>
    <x v="4"/>
    <x v="1"/>
    <n v="3.5"/>
    <n v="79"/>
    <s v="Loué"/>
    <x v="2"/>
    <n v="5"/>
    <s v="A"/>
    <n v="1"/>
    <n v="3"/>
    <s v="13"/>
    <x v="4"/>
  </r>
  <r>
    <s v="App."/>
    <x v="249"/>
    <x v="4"/>
    <x v="2"/>
    <n v="2.5"/>
    <n v="50"/>
    <s v="Bail en cours"/>
    <x v="2"/>
    <n v="5"/>
    <s v="A"/>
    <n v="2"/>
    <n v="1"/>
    <s v="21"/>
    <x v="4"/>
  </r>
  <r>
    <s v="App."/>
    <x v="250"/>
    <x v="4"/>
    <x v="2"/>
    <n v="3.5"/>
    <n v="82"/>
    <s v="Loué"/>
    <x v="2"/>
    <n v="5"/>
    <s v="A"/>
    <n v="2"/>
    <n v="2"/>
    <s v="22"/>
    <x v="4"/>
  </r>
  <r>
    <s v="App."/>
    <x v="251"/>
    <x v="4"/>
    <x v="2"/>
    <n v="3.5"/>
    <n v="79"/>
    <s v="Loué"/>
    <x v="2"/>
    <n v="5"/>
    <s v="A"/>
    <n v="2"/>
    <n v="3"/>
    <s v="23"/>
    <x v="4"/>
  </r>
  <r>
    <s v="App."/>
    <x v="252"/>
    <x v="4"/>
    <x v="3"/>
    <n v="2.5"/>
    <n v="51"/>
    <s v="Réservé"/>
    <x v="2"/>
    <n v="5"/>
    <s v="A"/>
    <n v="3"/>
    <n v="1"/>
    <s v="31"/>
    <x v="4"/>
  </r>
  <r>
    <s v="App."/>
    <x v="253"/>
    <x v="4"/>
    <x v="3"/>
    <n v="3.5"/>
    <n v="82"/>
    <s v="Loué"/>
    <x v="2"/>
    <n v="5"/>
    <s v="A"/>
    <n v="3"/>
    <n v="2"/>
    <s v="32"/>
    <x v="4"/>
  </r>
  <r>
    <s v="App."/>
    <x v="254"/>
    <x v="4"/>
    <x v="3"/>
    <n v="3.5"/>
    <n v="79"/>
    <s v="Loué"/>
    <x v="2"/>
    <n v="5"/>
    <s v="A"/>
    <n v="3"/>
    <n v="3"/>
    <s v="33"/>
    <x v="4"/>
  </r>
  <r>
    <s v="App."/>
    <x v="255"/>
    <x v="4"/>
    <x v="4"/>
    <n v="2.5"/>
    <n v="51"/>
    <s v="Loué"/>
    <x v="2"/>
    <n v="5"/>
    <s v="A"/>
    <n v="4"/>
    <n v="1"/>
    <s v="41"/>
    <x v="4"/>
  </r>
  <r>
    <s v="App."/>
    <x v="256"/>
    <x v="4"/>
    <x v="4"/>
    <n v="3.5"/>
    <n v="82"/>
    <s v="Loué"/>
    <x v="2"/>
    <n v="5"/>
    <s v="A"/>
    <n v="4"/>
    <n v="2"/>
    <s v="42"/>
    <x v="4"/>
  </r>
  <r>
    <s v="App."/>
    <x v="257"/>
    <x v="4"/>
    <x v="4"/>
    <n v="3.5"/>
    <n v="79"/>
    <s v="Loué"/>
    <x v="2"/>
    <n v="5"/>
    <s v="A"/>
    <n v="4"/>
    <n v="3"/>
    <s v="43"/>
    <x v="4"/>
  </r>
  <r>
    <s v="App."/>
    <x v="258"/>
    <x v="4"/>
    <x v="5"/>
    <n v="2.5"/>
    <n v="51"/>
    <s v="Loué"/>
    <x v="2"/>
    <n v="5"/>
    <s v="A"/>
    <n v="5"/>
    <n v="1"/>
    <s v="51"/>
    <x v="4"/>
  </r>
  <r>
    <s v="App."/>
    <x v="259"/>
    <x v="4"/>
    <x v="5"/>
    <n v="3.5"/>
    <n v="82"/>
    <s v="Loué"/>
    <x v="2"/>
    <n v="5"/>
    <s v="A"/>
    <n v="5"/>
    <n v="2"/>
    <s v="52"/>
    <x v="4"/>
  </r>
  <r>
    <s v="App."/>
    <x v="260"/>
    <x v="4"/>
    <x v="5"/>
    <n v="3.5"/>
    <n v="79"/>
    <s v="Loué"/>
    <x v="2"/>
    <n v="5"/>
    <s v="A"/>
    <n v="5"/>
    <n v="3"/>
    <s v="53"/>
    <x v="4"/>
  </r>
  <r>
    <s v="App."/>
    <x v="261"/>
    <x v="4"/>
    <x v="1"/>
    <n v="2.5"/>
    <n v="51"/>
    <s v="Loué"/>
    <x v="2"/>
    <n v="5"/>
    <s v="B"/>
    <n v="1"/>
    <n v="1"/>
    <s v="11"/>
    <x v="4"/>
  </r>
  <r>
    <s v="App."/>
    <x v="262"/>
    <x v="4"/>
    <x v="1"/>
    <n v="3.5"/>
    <n v="80"/>
    <s v="Loué"/>
    <x v="2"/>
    <n v="5"/>
    <s v="B"/>
    <n v="1"/>
    <n v="2"/>
    <s v="12"/>
    <x v="4"/>
  </r>
  <r>
    <s v="App."/>
    <x v="263"/>
    <x v="4"/>
    <x v="1"/>
    <n v="3.5"/>
    <n v="79"/>
    <s v="Loué"/>
    <x v="2"/>
    <n v="5"/>
    <s v="B"/>
    <n v="1"/>
    <n v="3"/>
    <s v="13"/>
    <x v="4"/>
  </r>
  <r>
    <s v="App."/>
    <x v="264"/>
    <x v="4"/>
    <x v="1"/>
    <n v="1.5"/>
    <n v="38"/>
    <s v="Loué"/>
    <x v="2"/>
    <n v="5"/>
    <s v="B"/>
    <n v="1"/>
    <n v="4"/>
    <s v="14"/>
    <x v="4"/>
  </r>
  <r>
    <s v="App."/>
    <x v="265"/>
    <x v="4"/>
    <x v="2"/>
    <n v="2.5"/>
    <n v="51"/>
    <s v="Loué"/>
    <x v="2"/>
    <n v="5"/>
    <s v="B"/>
    <n v="2"/>
    <n v="1"/>
    <s v="21"/>
    <x v="4"/>
  </r>
  <r>
    <s v="App."/>
    <x v="266"/>
    <x v="4"/>
    <x v="2"/>
    <n v="3.5"/>
    <n v="80"/>
    <s v="Loué"/>
    <x v="2"/>
    <n v="5"/>
    <s v="B"/>
    <n v="2"/>
    <n v="2"/>
    <s v="22"/>
    <x v="4"/>
  </r>
  <r>
    <s v="App."/>
    <x v="267"/>
    <x v="4"/>
    <x v="2"/>
    <n v="3.5"/>
    <n v="79"/>
    <s v="Loué"/>
    <x v="2"/>
    <n v="5"/>
    <s v="B"/>
    <n v="2"/>
    <n v="3"/>
    <s v="23"/>
    <x v="4"/>
  </r>
  <r>
    <s v="App."/>
    <x v="268"/>
    <x v="4"/>
    <x v="2"/>
    <n v="1.5"/>
    <n v="38"/>
    <s v="Bail en cours"/>
    <x v="2"/>
    <n v="5"/>
    <s v="B"/>
    <n v="2"/>
    <n v="4"/>
    <s v="24"/>
    <x v="4"/>
  </r>
  <r>
    <s v="App."/>
    <x v="269"/>
    <x v="4"/>
    <x v="3"/>
    <n v="2.5"/>
    <n v="51"/>
    <s v="Loué"/>
    <x v="2"/>
    <n v="5"/>
    <s v="B"/>
    <n v="3"/>
    <n v="1"/>
    <s v="31"/>
    <x v="4"/>
  </r>
  <r>
    <s v="App."/>
    <x v="270"/>
    <x v="4"/>
    <x v="3"/>
    <n v="3.5"/>
    <n v="80"/>
    <s v="Loué"/>
    <x v="2"/>
    <n v="5"/>
    <s v="B"/>
    <n v="3"/>
    <n v="2"/>
    <s v="32"/>
    <x v="4"/>
  </r>
  <r>
    <s v="App."/>
    <x v="271"/>
    <x v="4"/>
    <x v="3"/>
    <n v="3.5"/>
    <n v="79"/>
    <s v="Loué"/>
    <x v="2"/>
    <n v="5"/>
    <s v="B"/>
    <n v="3"/>
    <n v="3"/>
    <s v="33"/>
    <x v="4"/>
  </r>
  <r>
    <s v="App."/>
    <x v="272"/>
    <x v="4"/>
    <x v="3"/>
    <n v="1.5"/>
    <n v="38"/>
    <s v="Bail en cours"/>
    <x v="2"/>
    <n v="5"/>
    <s v="B"/>
    <n v="3"/>
    <n v="4"/>
    <s v="34"/>
    <x v="4"/>
  </r>
  <r>
    <s v="App."/>
    <x v="273"/>
    <x v="4"/>
    <x v="4"/>
    <n v="2.5"/>
    <n v="51"/>
    <s v="Loué"/>
    <x v="2"/>
    <n v="5"/>
    <s v="B"/>
    <n v="4"/>
    <n v="1"/>
    <s v="41"/>
    <x v="4"/>
  </r>
  <r>
    <s v="App."/>
    <x v="274"/>
    <x v="4"/>
    <x v="4"/>
    <n v="3.5"/>
    <n v="80"/>
    <s v="Loué"/>
    <x v="2"/>
    <n v="5"/>
    <s v="B"/>
    <n v="4"/>
    <n v="2"/>
    <s v="42"/>
    <x v="4"/>
  </r>
  <r>
    <s v="App."/>
    <x v="275"/>
    <x v="4"/>
    <x v="4"/>
    <n v="3.5"/>
    <n v="79"/>
    <s v="Bail en cours"/>
    <x v="2"/>
    <n v="5"/>
    <s v="B"/>
    <n v="4"/>
    <n v="3"/>
    <s v="43"/>
    <x v="4"/>
  </r>
  <r>
    <s v="App."/>
    <x v="276"/>
    <x v="4"/>
    <x v="4"/>
    <n v="1.5"/>
    <n v="38"/>
    <s v="Loué"/>
    <x v="2"/>
    <n v="5"/>
    <s v="B"/>
    <n v="4"/>
    <n v="4"/>
    <s v="44"/>
    <x v="4"/>
  </r>
  <r>
    <s v="App."/>
    <x v="277"/>
    <x v="4"/>
    <x v="5"/>
    <n v="2.5"/>
    <n v="51"/>
    <s v="Loué"/>
    <x v="2"/>
    <n v="5"/>
    <s v="B"/>
    <n v="5"/>
    <n v="1"/>
    <s v="51"/>
    <x v="4"/>
  </r>
  <r>
    <s v="App."/>
    <x v="278"/>
    <x v="4"/>
    <x v="5"/>
    <n v="3.5"/>
    <n v="80"/>
    <s v="Réservé"/>
    <x v="2"/>
    <n v="5"/>
    <s v="B"/>
    <n v="5"/>
    <n v="2"/>
    <s v="52"/>
    <x v="4"/>
  </r>
  <r>
    <s v="App."/>
    <x v="279"/>
    <x v="4"/>
    <x v="5"/>
    <n v="3.5"/>
    <n v="79"/>
    <s v="Loué"/>
    <x v="2"/>
    <n v="5"/>
    <s v="B"/>
    <n v="5"/>
    <n v="3"/>
    <s v="53"/>
    <x v="4"/>
  </r>
  <r>
    <s v="App."/>
    <x v="280"/>
    <x v="4"/>
    <x v="5"/>
    <n v="1.5"/>
    <n v="38"/>
    <s v="Loué"/>
    <x v="2"/>
    <n v="5"/>
    <s v="B"/>
    <n v="5"/>
    <n v="4"/>
    <s v="54"/>
    <x v="4"/>
  </r>
  <r>
    <s v="App."/>
    <x v="281"/>
    <x v="4"/>
    <x v="1"/>
    <n v="3.5"/>
    <n v="78"/>
    <s v="Loué"/>
    <x v="2"/>
    <n v="5"/>
    <s v="C"/>
    <n v="1"/>
    <n v="1"/>
    <s v="11"/>
    <x v="4"/>
  </r>
  <r>
    <s v="App."/>
    <x v="282"/>
    <x v="4"/>
    <x v="1"/>
    <n v="3.5"/>
    <n v="70"/>
    <s v="Loué"/>
    <x v="2"/>
    <n v="5"/>
    <s v="C"/>
    <n v="1"/>
    <n v="2"/>
    <s v="12"/>
    <x v="4"/>
  </r>
  <r>
    <s v="App."/>
    <x v="283"/>
    <x v="4"/>
    <x v="1"/>
    <n v="2.5"/>
    <n v="48"/>
    <s v="Loué"/>
    <x v="2"/>
    <n v="5"/>
    <s v="C"/>
    <n v="1"/>
    <n v="3"/>
    <s v="13"/>
    <x v="4"/>
  </r>
  <r>
    <s v="App."/>
    <x v="284"/>
    <x v="4"/>
    <x v="2"/>
    <n v="3.5"/>
    <n v="78"/>
    <s v="Loué"/>
    <x v="2"/>
    <n v="5"/>
    <s v="C"/>
    <n v="2"/>
    <n v="1"/>
    <s v="21"/>
    <x v="4"/>
  </r>
  <r>
    <s v="App."/>
    <x v="285"/>
    <x v="4"/>
    <x v="2"/>
    <n v="3.5"/>
    <n v="70"/>
    <s v="Loué"/>
    <x v="2"/>
    <n v="5"/>
    <s v="C"/>
    <n v="2"/>
    <n v="2"/>
    <s v="22"/>
    <x v="4"/>
  </r>
  <r>
    <s v="App."/>
    <x v="286"/>
    <x v="4"/>
    <x v="2"/>
    <n v="2.5"/>
    <n v="48"/>
    <s v="Loué"/>
    <x v="2"/>
    <n v="5"/>
    <s v="C"/>
    <n v="2"/>
    <n v="3"/>
    <s v="23"/>
    <x v="4"/>
  </r>
  <r>
    <s v="App."/>
    <x v="287"/>
    <x v="4"/>
    <x v="3"/>
    <n v="3.5"/>
    <n v="78"/>
    <s v="Loué"/>
    <x v="2"/>
    <n v="5"/>
    <s v="C"/>
    <n v="3"/>
    <n v="1"/>
    <s v="31"/>
    <x v="4"/>
  </r>
  <r>
    <s v="App."/>
    <x v="288"/>
    <x v="4"/>
    <x v="3"/>
    <n v="3.5"/>
    <n v="70"/>
    <s v="Bail en cours"/>
    <x v="2"/>
    <n v="5"/>
    <s v="C"/>
    <n v="3"/>
    <n v="2"/>
    <s v="32"/>
    <x v="4"/>
  </r>
  <r>
    <s v="App."/>
    <x v="289"/>
    <x v="4"/>
    <x v="3"/>
    <n v="2.5"/>
    <n v="48"/>
    <s v="Loué"/>
    <x v="2"/>
    <n v="5"/>
    <s v="C"/>
    <n v="3"/>
    <n v="3"/>
    <s v="33"/>
    <x v="4"/>
  </r>
  <r>
    <s v="App."/>
    <x v="290"/>
    <x v="4"/>
    <x v="4"/>
    <n v="3.5"/>
    <n v="78"/>
    <s v="Loué"/>
    <x v="2"/>
    <n v="5"/>
    <s v="C"/>
    <n v="4"/>
    <n v="1"/>
    <s v="41"/>
    <x v="4"/>
  </r>
  <r>
    <s v="App."/>
    <x v="291"/>
    <x v="4"/>
    <x v="4"/>
    <n v="3.5"/>
    <n v="70"/>
    <s v="Loué"/>
    <x v="2"/>
    <n v="5"/>
    <s v="C"/>
    <n v="4"/>
    <n v="2"/>
    <s v="42"/>
    <x v="4"/>
  </r>
  <r>
    <s v="App."/>
    <x v="292"/>
    <x v="4"/>
    <x v="4"/>
    <n v="2.5"/>
    <n v="48"/>
    <s v="Loué"/>
    <x v="2"/>
    <n v="5"/>
    <s v="C"/>
    <n v="4"/>
    <n v="3"/>
    <s v="43"/>
    <x v="4"/>
  </r>
  <r>
    <s v="App."/>
    <x v="293"/>
    <x v="4"/>
    <x v="5"/>
    <n v="3.5"/>
    <n v="78"/>
    <s v="Loué"/>
    <x v="2"/>
    <n v="5"/>
    <s v="C"/>
    <n v="5"/>
    <n v="1"/>
    <s v="51"/>
    <x v="4"/>
  </r>
  <r>
    <s v="App."/>
    <x v="294"/>
    <x v="4"/>
    <x v="5"/>
    <n v="3.5"/>
    <n v="70"/>
    <s v="Loué"/>
    <x v="2"/>
    <n v="5"/>
    <s v="C"/>
    <n v="5"/>
    <n v="2"/>
    <s v="52"/>
    <x v="4"/>
  </r>
  <r>
    <s v="App."/>
    <x v="295"/>
    <x v="4"/>
    <x v="5"/>
    <n v="2.5"/>
    <n v="48"/>
    <s v="Loué"/>
    <x v="2"/>
    <n v="5"/>
    <s v="C"/>
    <n v="5"/>
    <n v="3"/>
    <s v="53"/>
    <x v="4"/>
  </r>
  <r>
    <s v="App."/>
    <x v="296"/>
    <x v="4"/>
    <x v="1"/>
    <n v="2.5"/>
    <n v="50"/>
    <s v="Loué"/>
    <x v="2"/>
    <n v="5"/>
    <s v="D"/>
    <n v="1"/>
    <n v="1"/>
    <s v="11"/>
    <x v="4"/>
  </r>
  <r>
    <s v="App."/>
    <x v="297"/>
    <x v="4"/>
    <x v="1"/>
    <n v="3.5"/>
    <n v="78"/>
    <s v="Loué"/>
    <x v="2"/>
    <n v="5"/>
    <s v="D"/>
    <n v="1"/>
    <n v="2"/>
    <s v="12"/>
    <x v="4"/>
  </r>
  <r>
    <s v="App."/>
    <x v="298"/>
    <x v="4"/>
    <x v="1"/>
    <n v="3.5"/>
    <n v="76"/>
    <s v="Loué"/>
    <x v="2"/>
    <n v="5"/>
    <s v="D"/>
    <n v="1"/>
    <n v="3"/>
    <s v="13"/>
    <x v="4"/>
  </r>
  <r>
    <s v="App."/>
    <x v="299"/>
    <x v="4"/>
    <x v="2"/>
    <n v="2.5"/>
    <n v="50"/>
    <s v="Loué"/>
    <x v="2"/>
    <n v="5"/>
    <s v="D"/>
    <n v="2"/>
    <n v="1"/>
    <s v="21"/>
    <x v="4"/>
  </r>
  <r>
    <s v="App."/>
    <x v="300"/>
    <x v="4"/>
    <x v="2"/>
    <n v="3.5"/>
    <n v="78"/>
    <s v="Loué"/>
    <x v="2"/>
    <n v="5"/>
    <s v="D"/>
    <n v="2"/>
    <n v="2"/>
    <s v="22"/>
    <x v="4"/>
  </r>
  <r>
    <s v="App."/>
    <x v="301"/>
    <x v="4"/>
    <x v="2"/>
    <n v="3.5"/>
    <n v="76"/>
    <s v="Loué"/>
    <x v="2"/>
    <n v="5"/>
    <s v="D"/>
    <n v="2"/>
    <n v="3"/>
    <s v="23"/>
    <x v="4"/>
  </r>
  <r>
    <s v="App."/>
    <x v="302"/>
    <x v="4"/>
    <x v="3"/>
    <n v="2.5"/>
    <n v="50"/>
    <s v="Loué"/>
    <x v="2"/>
    <n v="5"/>
    <s v="D"/>
    <n v="3"/>
    <n v="1"/>
    <s v="31"/>
    <x v="4"/>
  </r>
  <r>
    <s v="App."/>
    <x v="303"/>
    <x v="4"/>
    <x v="3"/>
    <n v="3.5"/>
    <n v="78"/>
    <s v="Loué"/>
    <x v="2"/>
    <n v="5"/>
    <s v="D"/>
    <n v="3"/>
    <n v="2"/>
    <s v="32"/>
    <x v="4"/>
  </r>
  <r>
    <s v="App."/>
    <x v="304"/>
    <x v="4"/>
    <x v="3"/>
    <n v="3.5"/>
    <n v="76"/>
    <s v="Loué"/>
    <x v="2"/>
    <n v="5"/>
    <s v="D"/>
    <n v="3"/>
    <n v="3"/>
    <s v="33"/>
    <x v="4"/>
  </r>
  <r>
    <s v="App."/>
    <x v="305"/>
    <x v="4"/>
    <x v="4"/>
    <n v="2.5"/>
    <n v="50"/>
    <s v="Loué"/>
    <x v="2"/>
    <n v="5"/>
    <s v="D"/>
    <n v="4"/>
    <n v="1"/>
    <s v="41"/>
    <x v="4"/>
  </r>
  <r>
    <s v="App."/>
    <x v="306"/>
    <x v="4"/>
    <x v="4"/>
    <n v="3.5"/>
    <n v="78"/>
    <s v="Loué"/>
    <x v="2"/>
    <n v="5"/>
    <s v="D"/>
    <n v="4"/>
    <n v="2"/>
    <s v="42"/>
    <x v="4"/>
  </r>
  <r>
    <s v="App."/>
    <x v="307"/>
    <x v="4"/>
    <x v="4"/>
    <n v="3.5"/>
    <n v="76"/>
    <s v="Loué"/>
    <x v="2"/>
    <n v="5"/>
    <s v="D"/>
    <n v="4"/>
    <n v="3"/>
    <s v="43"/>
    <x v="4"/>
  </r>
  <r>
    <s v="App."/>
    <x v="308"/>
    <x v="4"/>
    <x v="5"/>
    <n v="2.5"/>
    <n v="50"/>
    <s v="Loué"/>
    <x v="2"/>
    <n v="5"/>
    <s v="D"/>
    <n v="5"/>
    <n v="1"/>
    <s v="51"/>
    <x v="4"/>
  </r>
  <r>
    <s v="App."/>
    <x v="309"/>
    <x v="4"/>
    <x v="5"/>
    <n v="3.5"/>
    <n v="78"/>
    <s v="Loué"/>
    <x v="2"/>
    <n v="5"/>
    <s v="D"/>
    <n v="5"/>
    <n v="2"/>
    <s v="52"/>
    <x v="4"/>
  </r>
  <r>
    <s v="App."/>
    <x v="310"/>
    <x v="4"/>
    <x v="5"/>
    <n v="3.5"/>
    <n v="76"/>
    <s v="Loué"/>
    <x v="2"/>
    <n v="5"/>
    <s v="D"/>
    <n v="5"/>
    <n v="3"/>
    <s v="53"/>
    <x v="4"/>
  </r>
  <r>
    <s v="App."/>
    <x v="311"/>
    <x v="4"/>
    <x v="1"/>
    <n v="2.5"/>
    <n v="51"/>
    <s v="Loué"/>
    <x v="2"/>
    <n v="5"/>
    <s v="E"/>
    <n v="1"/>
    <n v="1"/>
    <s v="11"/>
    <x v="4"/>
  </r>
  <r>
    <s v="App."/>
    <x v="312"/>
    <x v="4"/>
    <x v="1"/>
    <n v="3.5"/>
    <n v="87"/>
    <s v="Loué"/>
    <x v="2"/>
    <n v="5"/>
    <s v="E"/>
    <n v="1"/>
    <n v="2"/>
    <s v="12"/>
    <x v="4"/>
  </r>
  <r>
    <s v="App."/>
    <x v="313"/>
    <x v="4"/>
    <x v="1"/>
    <n v="3.5"/>
    <n v="79"/>
    <s v="Loué"/>
    <x v="2"/>
    <n v="5"/>
    <s v="E"/>
    <n v="1"/>
    <n v="3"/>
    <s v="13"/>
    <x v="4"/>
  </r>
  <r>
    <s v="App."/>
    <x v="314"/>
    <x v="4"/>
    <x v="1"/>
    <n v="1.5"/>
    <n v="37"/>
    <s v="Loué"/>
    <x v="2"/>
    <n v="5"/>
    <s v="E"/>
    <n v="1"/>
    <n v="4"/>
    <s v="14"/>
    <x v="4"/>
  </r>
  <r>
    <s v="App."/>
    <x v="315"/>
    <x v="4"/>
    <x v="2"/>
    <n v="2.5"/>
    <n v="51"/>
    <s v="Loué"/>
    <x v="2"/>
    <n v="5"/>
    <s v="E"/>
    <n v="2"/>
    <n v="1"/>
    <s v="21"/>
    <x v="4"/>
  </r>
  <r>
    <s v="App."/>
    <x v="316"/>
    <x v="4"/>
    <x v="2"/>
    <n v="3.5"/>
    <n v="87"/>
    <s v="Loué"/>
    <x v="2"/>
    <n v="5"/>
    <s v="E"/>
    <n v="2"/>
    <n v="2"/>
    <s v="22"/>
    <x v="4"/>
  </r>
  <r>
    <s v="App."/>
    <x v="317"/>
    <x v="4"/>
    <x v="2"/>
    <n v="3.5"/>
    <n v="79"/>
    <s v="Loué"/>
    <x v="2"/>
    <n v="5"/>
    <s v="E"/>
    <n v="2"/>
    <n v="3"/>
    <s v="23"/>
    <x v="4"/>
  </r>
  <r>
    <s v="App."/>
    <x v="318"/>
    <x v="4"/>
    <x v="2"/>
    <n v="1.5"/>
    <n v="37"/>
    <s v="Loué"/>
    <x v="2"/>
    <n v="5"/>
    <s v="E"/>
    <n v="2"/>
    <n v="4"/>
    <s v="24"/>
    <x v="4"/>
  </r>
  <r>
    <s v="App."/>
    <x v="319"/>
    <x v="4"/>
    <x v="3"/>
    <n v="2.5"/>
    <n v="51"/>
    <s v="Loué"/>
    <x v="2"/>
    <n v="5"/>
    <s v="E"/>
    <n v="3"/>
    <n v="1"/>
    <s v="31"/>
    <x v="4"/>
  </r>
  <r>
    <s v="App."/>
    <x v="320"/>
    <x v="4"/>
    <x v="3"/>
    <n v="3.5"/>
    <n v="87"/>
    <s v="Loué"/>
    <x v="2"/>
    <n v="5"/>
    <s v="E"/>
    <n v="3"/>
    <n v="2"/>
    <s v="32"/>
    <x v="4"/>
  </r>
  <r>
    <s v="App."/>
    <x v="321"/>
    <x v="4"/>
    <x v="3"/>
    <n v="3.5"/>
    <n v="79"/>
    <s v="Loué"/>
    <x v="2"/>
    <n v="5"/>
    <s v="E"/>
    <n v="3"/>
    <n v="3"/>
    <s v="33"/>
    <x v="4"/>
  </r>
  <r>
    <s v="App."/>
    <x v="322"/>
    <x v="4"/>
    <x v="3"/>
    <n v="1.5"/>
    <n v="37"/>
    <s v="Loué"/>
    <x v="2"/>
    <n v="5"/>
    <s v="E"/>
    <n v="3"/>
    <n v="4"/>
    <s v="34"/>
    <x v="4"/>
  </r>
  <r>
    <s v="App."/>
    <x v="323"/>
    <x v="4"/>
    <x v="4"/>
    <n v="2.5"/>
    <n v="45"/>
    <s v="Loué"/>
    <x v="2"/>
    <n v="5"/>
    <s v="E"/>
    <n v="4"/>
    <n v="1"/>
    <s v="41"/>
    <x v="4"/>
  </r>
  <r>
    <s v="App."/>
    <x v="324"/>
    <x v="4"/>
    <x v="4"/>
    <n v="3.5"/>
    <n v="87"/>
    <s v="Loué"/>
    <x v="2"/>
    <n v="5"/>
    <s v="E"/>
    <n v="4"/>
    <n v="2"/>
    <s v="42"/>
    <x v="4"/>
  </r>
  <r>
    <s v="App."/>
    <x v="325"/>
    <x v="4"/>
    <x v="4"/>
    <n v="3.5"/>
    <n v="79"/>
    <s v="Loué"/>
    <x v="2"/>
    <n v="5"/>
    <s v="E"/>
    <n v="4"/>
    <n v="3"/>
    <s v="43"/>
    <x v="4"/>
  </r>
  <r>
    <s v="App."/>
    <x v="326"/>
    <x v="4"/>
    <x v="4"/>
    <n v="1.5"/>
    <n v="37"/>
    <s v="Loué"/>
    <x v="2"/>
    <n v="5"/>
    <s v="E"/>
    <n v="4"/>
    <n v="4"/>
    <s v="44"/>
    <x v="4"/>
  </r>
  <r>
    <s v="App."/>
    <x v="327"/>
    <x v="4"/>
    <x v="5"/>
    <n v="2.5"/>
    <n v="51"/>
    <s v="Loué"/>
    <x v="2"/>
    <n v="5"/>
    <s v="E"/>
    <n v="5"/>
    <n v="1"/>
    <s v="51"/>
    <x v="4"/>
  </r>
  <r>
    <s v="App."/>
    <x v="328"/>
    <x v="4"/>
    <x v="5"/>
    <n v="3.5"/>
    <n v="87"/>
    <s v="Loué"/>
    <x v="2"/>
    <n v="5"/>
    <s v="E"/>
    <n v="5"/>
    <n v="2"/>
    <s v="52"/>
    <x v="4"/>
  </r>
  <r>
    <s v="App."/>
    <x v="329"/>
    <x v="4"/>
    <x v="5"/>
    <n v="3.5"/>
    <n v="79"/>
    <s v="Loué"/>
    <x v="2"/>
    <n v="5"/>
    <s v="E"/>
    <n v="5"/>
    <n v="3"/>
    <s v="53"/>
    <x v="4"/>
  </r>
  <r>
    <s v="App."/>
    <x v="330"/>
    <x v="4"/>
    <x v="5"/>
    <n v="1.5"/>
    <n v="37"/>
    <s v="Loué"/>
    <x v="2"/>
    <n v="5"/>
    <s v="E"/>
    <n v="5"/>
    <n v="4"/>
    <s v="54"/>
    <x v="4"/>
  </r>
  <r>
    <s v="App."/>
    <x v="331"/>
    <x v="4"/>
    <x v="1"/>
    <n v="2.5"/>
    <n v="51"/>
    <s v="Loué"/>
    <x v="2"/>
    <n v="5"/>
    <s v="F"/>
    <n v="1"/>
    <n v="1"/>
    <s v="11"/>
    <x v="4"/>
  </r>
  <r>
    <s v="App."/>
    <x v="332"/>
    <x v="4"/>
    <x v="1"/>
    <n v="3.5"/>
    <n v="79"/>
    <s v="Loué"/>
    <x v="2"/>
    <n v="5"/>
    <s v="F"/>
    <n v="1"/>
    <n v="2"/>
    <s v="12"/>
    <x v="4"/>
  </r>
  <r>
    <s v="App."/>
    <x v="333"/>
    <x v="4"/>
    <x v="1"/>
    <n v="3.5"/>
    <n v="73"/>
    <s v="Loué"/>
    <x v="2"/>
    <n v="5"/>
    <s v="F"/>
    <n v="1"/>
    <n v="3"/>
    <s v="13"/>
    <x v="4"/>
  </r>
  <r>
    <s v="App."/>
    <x v="334"/>
    <x v="4"/>
    <x v="1"/>
    <n v="1.5"/>
    <n v="38"/>
    <s v="Loué"/>
    <x v="2"/>
    <n v="5"/>
    <s v="F"/>
    <n v="1"/>
    <n v="4"/>
    <s v="14"/>
    <x v="4"/>
  </r>
  <r>
    <s v="App."/>
    <x v="335"/>
    <x v="4"/>
    <x v="2"/>
    <n v="2.5"/>
    <n v="51"/>
    <s v="Loué"/>
    <x v="2"/>
    <n v="5"/>
    <s v="F"/>
    <n v="2"/>
    <n v="1"/>
    <s v="21"/>
    <x v="4"/>
  </r>
  <r>
    <s v="App."/>
    <x v="336"/>
    <x v="4"/>
    <x v="2"/>
    <n v="3.5"/>
    <n v="79"/>
    <s v="Loué"/>
    <x v="2"/>
    <n v="5"/>
    <s v="F"/>
    <n v="2"/>
    <n v="2"/>
    <s v="22"/>
    <x v="4"/>
  </r>
  <r>
    <s v="App."/>
    <x v="337"/>
    <x v="4"/>
    <x v="2"/>
    <n v="3.5"/>
    <n v="73"/>
    <s v="Loué"/>
    <x v="2"/>
    <n v="5"/>
    <s v="F"/>
    <n v="2"/>
    <n v="3"/>
    <s v="23"/>
    <x v="4"/>
  </r>
  <r>
    <s v="App."/>
    <x v="338"/>
    <x v="4"/>
    <x v="2"/>
    <n v="1.5"/>
    <n v="38"/>
    <s v="Loué"/>
    <x v="2"/>
    <n v="5"/>
    <s v="F"/>
    <n v="2"/>
    <n v="4"/>
    <s v="24"/>
    <x v="4"/>
  </r>
  <r>
    <s v="App."/>
    <x v="339"/>
    <x v="4"/>
    <x v="3"/>
    <n v="2.5"/>
    <n v="51"/>
    <s v="Loué"/>
    <x v="2"/>
    <n v="5"/>
    <s v="F"/>
    <n v="3"/>
    <n v="1"/>
    <s v="31"/>
    <x v="4"/>
  </r>
  <r>
    <s v="App."/>
    <x v="340"/>
    <x v="4"/>
    <x v="3"/>
    <n v="3.5"/>
    <n v="79"/>
    <s v="Loué"/>
    <x v="2"/>
    <n v="5"/>
    <s v="F"/>
    <n v="3"/>
    <n v="2"/>
    <s v="32"/>
    <x v="4"/>
  </r>
  <r>
    <s v="App."/>
    <x v="341"/>
    <x v="4"/>
    <x v="3"/>
    <n v="3.5"/>
    <n v="73"/>
    <s v="Loué"/>
    <x v="2"/>
    <n v="5"/>
    <s v="F"/>
    <n v="3"/>
    <n v="3"/>
    <s v="33"/>
    <x v="4"/>
  </r>
  <r>
    <s v="App."/>
    <x v="342"/>
    <x v="4"/>
    <x v="3"/>
    <n v="1.5"/>
    <n v="38"/>
    <s v="Loué"/>
    <x v="2"/>
    <n v="5"/>
    <s v="F"/>
    <n v="3"/>
    <n v="4"/>
    <s v="34"/>
    <x v="4"/>
  </r>
  <r>
    <s v="App."/>
    <x v="343"/>
    <x v="4"/>
    <x v="4"/>
    <n v="2.5"/>
    <n v="51"/>
    <s v="Loué"/>
    <x v="2"/>
    <n v="5"/>
    <s v="F"/>
    <n v="4"/>
    <n v="1"/>
    <s v="41"/>
    <x v="4"/>
  </r>
  <r>
    <s v="App."/>
    <x v="344"/>
    <x v="4"/>
    <x v="4"/>
    <n v="3.5"/>
    <n v="79"/>
    <s v="Loué"/>
    <x v="2"/>
    <n v="5"/>
    <s v="F"/>
    <n v="4"/>
    <n v="2"/>
    <s v="42"/>
    <x v="4"/>
  </r>
  <r>
    <s v="App."/>
    <x v="345"/>
    <x v="4"/>
    <x v="4"/>
    <n v="3.5"/>
    <n v="73"/>
    <s v="Loué"/>
    <x v="2"/>
    <n v="5"/>
    <s v="F"/>
    <n v="4"/>
    <n v="3"/>
    <s v="43"/>
    <x v="4"/>
  </r>
  <r>
    <s v="App."/>
    <x v="346"/>
    <x v="4"/>
    <x v="4"/>
    <n v="1.5"/>
    <n v="38"/>
    <s v="Loué"/>
    <x v="2"/>
    <n v="5"/>
    <s v="F"/>
    <n v="4"/>
    <n v="4"/>
    <s v="44"/>
    <x v="4"/>
  </r>
  <r>
    <s v="App."/>
    <x v="347"/>
    <x v="4"/>
    <x v="5"/>
    <n v="2.5"/>
    <n v="51"/>
    <s v="Loué"/>
    <x v="2"/>
    <n v="5"/>
    <s v="F"/>
    <n v="5"/>
    <n v="1"/>
    <s v="51"/>
    <x v="4"/>
  </r>
  <r>
    <s v="App."/>
    <x v="348"/>
    <x v="4"/>
    <x v="5"/>
    <n v="3.5"/>
    <n v="79"/>
    <s v="Loué"/>
    <x v="2"/>
    <n v="5"/>
    <s v="F"/>
    <n v="5"/>
    <n v="2"/>
    <s v="52"/>
    <x v="4"/>
  </r>
  <r>
    <s v="App."/>
    <x v="349"/>
    <x v="4"/>
    <x v="5"/>
    <n v="3.5"/>
    <n v="73"/>
    <s v="Loué"/>
    <x v="2"/>
    <n v="5"/>
    <s v="F"/>
    <n v="5"/>
    <n v="3"/>
    <s v="53"/>
    <x v="4"/>
  </r>
  <r>
    <s v="App."/>
    <x v="350"/>
    <x v="4"/>
    <x v="5"/>
    <n v="1.5"/>
    <n v="38"/>
    <s v="Loué"/>
    <x v="2"/>
    <n v="5"/>
    <s v="F"/>
    <n v="5"/>
    <n v="4"/>
    <s v="54"/>
    <x v="4"/>
  </r>
  <r>
    <s v="App."/>
    <x v="351"/>
    <x v="4"/>
    <x v="1"/>
    <n v="1.5"/>
    <n v="45"/>
    <s v="Loué"/>
    <x v="2"/>
    <n v="5"/>
    <s v="G"/>
    <n v="1"/>
    <n v="1"/>
    <s v="11"/>
    <x v="4"/>
  </r>
  <r>
    <s v="App."/>
    <x v="352"/>
    <x v="4"/>
    <x v="1"/>
    <n v="2.5"/>
    <n v="65"/>
    <s v="Loué"/>
    <x v="2"/>
    <n v="5"/>
    <s v="G"/>
    <n v="1"/>
    <n v="2"/>
    <s v="12"/>
    <x v="4"/>
  </r>
  <r>
    <s v="App."/>
    <x v="353"/>
    <x v="4"/>
    <x v="1"/>
    <n v="2.5"/>
    <n v="65"/>
    <s v="Loué"/>
    <x v="2"/>
    <n v="5"/>
    <s v="G"/>
    <n v="1"/>
    <n v="3"/>
    <s v="13"/>
    <x v="4"/>
  </r>
  <r>
    <s v="App."/>
    <x v="354"/>
    <x v="4"/>
    <x v="1"/>
    <n v="2.5"/>
    <n v="52"/>
    <s v="Loué"/>
    <x v="2"/>
    <n v="5"/>
    <s v="G"/>
    <n v="1"/>
    <n v="4"/>
    <s v="14"/>
    <x v="4"/>
  </r>
  <r>
    <s v="App."/>
    <x v="355"/>
    <x v="4"/>
    <x v="1"/>
    <n v="1.5"/>
    <n v="34"/>
    <s v="Loué"/>
    <x v="2"/>
    <n v="5"/>
    <s v="G"/>
    <n v="1"/>
    <n v="5"/>
    <s v="15"/>
    <x v="4"/>
  </r>
  <r>
    <s v="App."/>
    <x v="356"/>
    <x v="4"/>
    <x v="1"/>
    <n v="4.5"/>
    <n v="110"/>
    <s v="Loué"/>
    <x v="2"/>
    <n v="5"/>
    <s v="G"/>
    <n v="1"/>
    <n v="6"/>
    <s v="16"/>
    <x v="4"/>
  </r>
  <r>
    <s v="App."/>
    <x v="357"/>
    <x v="4"/>
    <x v="1"/>
    <n v="4.5"/>
    <n v="97"/>
    <s v="Loué"/>
    <x v="2"/>
    <n v="5"/>
    <s v="G"/>
    <n v="1"/>
    <n v="7"/>
    <s v="17"/>
    <x v="4"/>
  </r>
  <r>
    <s v="App."/>
    <x v="358"/>
    <x v="4"/>
    <x v="2"/>
    <n v="1.5"/>
    <n v="45"/>
    <s v="Loué"/>
    <x v="2"/>
    <n v="5"/>
    <s v="G"/>
    <n v="2"/>
    <n v="1"/>
    <s v="21"/>
    <x v="4"/>
  </r>
  <r>
    <s v="App."/>
    <x v="359"/>
    <x v="4"/>
    <x v="2"/>
    <n v="2.5"/>
    <n v="65"/>
    <s v="Loué"/>
    <x v="2"/>
    <n v="5"/>
    <s v="G"/>
    <n v="2"/>
    <n v="2"/>
    <s v="22"/>
    <x v="4"/>
  </r>
  <r>
    <s v="App."/>
    <x v="360"/>
    <x v="4"/>
    <x v="2"/>
    <n v="2.5"/>
    <n v="65"/>
    <s v="Loué"/>
    <x v="2"/>
    <n v="5"/>
    <s v="G"/>
    <n v="2"/>
    <n v="3"/>
    <s v="23"/>
    <x v="4"/>
  </r>
  <r>
    <s v="App."/>
    <x v="361"/>
    <x v="4"/>
    <x v="2"/>
    <n v="2.5"/>
    <n v="52"/>
    <s v="Loué"/>
    <x v="2"/>
    <n v="5"/>
    <s v="G"/>
    <n v="2"/>
    <n v="4"/>
    <s v="24"/>
    <x v="4"/>
  </r>
  <r>
    <s v="App."/>
    <x v="362"/>
    <x v="4"/>
    <x v="2"/>
    <n v="1.5"/>
    <n v="34"/>
    <s v="Loué"/>
    <x v="2"/>
    <n v="5"/>
    <s v="G"/>
    <n v="2"/>
    <n v="5"/>
    <s v="25"/>
    <x v="4"/>
  </r>
  <r>
    <s v="App."/>
    <x v="363"/>
    <x v="4"/>
    <x v="2"/>
    <n v="4.5"/>
    <n v="110"/>
    <s v="Loué"/>
    <x v="2"/>
    <n v="5"/>
    <s v="G"/>
    <n v="2"/>
    <n v="6"/>
    <s v="26"/>
    <x v="4"/>
  </r>
  <r>
    <s v="App."/>
    <x v="364"/>
    <x v="4"/>
    <x v="2"/>
    <n v="4.5"/>
    <n v="98"/>
    <s v="Loué"/>
    <x v="2"/>
    <n v="5"/>
    <s v="G"/>
    <n v="2"/>
    <n v="7"/>
    <s v="27"/>
    <x v="4"/>
  </r>
  <r>
    <s v="App."/>
    <x v="365"/>
    <x v="4"/>
    <x v="3"/>
    <n v="1.5"/>
    <n v="45"/>
    <s v="Loué"/>
    <x v="2"/>
    <n v="5"/>
    <s v="G"/>
    <n v="3"/>
    <n v="1"/>
    <s v="31"/>
    <x v="4"/>
  </r>
  <r>
    <s v="App."/>
    <x v="366"/>
    <x v="4"/>
    <x v="3"/>
    <n v="2.5"/>
    <n v="65"/>
    <s v="Loué"/>
    <x v="2"/>
    <n v="5"/>
    <s v="G"/>
    <n v="3"/>
    <n v="2"/>
    <s v="32"/>
    <x v="4"/>
  </r>
  <r>
    <s v="App."/>
    <x v="367"/>
    <x v="4"/>
    <x v="3"/>
    <n v="2.5"/>
    <n v="65"/>
    <s v="Loué"/>
    <x v="2"/>
    <n v="5"/>
    <s v="G"/>
    <n v="3"/>
    <n v="3"/>
    <s v="33"/>
    <x v="4"/>
  </r>
  <r>
    <s v="App."/>
    <x v="368"/>
    <x v="4"/>
    <x v="3"/>
    <n v="2.5"/>
    <n v="52"/>
    <s v="Loué"/>
    <x v="2"/>
    <n v="5"/>
    <s v="G"/>
    <n v="3"/>
    <n v="4"/>
    <s v="34"/>
    <x v="4"/>
  </r>
  <r>
    <s v="App."/>
    <x v="369"/>
    <x v="4"/>
    <x v="3"/>
    <n v="1.5"/>
    <n v="34"/>
    <s v="Loué"/>
    <x v="2"/>
    <n v="5"/>
    <s v="G"/>
    <n v="3"/>
    <n v="5"/>
    <s v="35"/>
    <x v="4"/>
  </r>
  <r>
    <s v="App."/>
    <x v="370"/>
    <x v="4"/>
    <x v="3"/>
    <n v="4.5"/>
    <n v="110"/>
    <s v="Loué"/>
    <x v="2"/>
    <n v="5"/>
    <s v="G"/>
    <n v="3"/>
    <n v="6"/>
    <s v="36"/>
    <x v="4"/>
  </r>
  <r>
    <s v="App."/>
    <x v="371"/>
    <x v="4"/>
    <x v="3"/>
    <n v="4.5"/>
    <n v="98"/>
    <s v="Loué"/>
    <x v="2"/>
    <n v="5"/>
    <s v="G"/>
    <n v="3"/>
    <n v="7"/>
    <s v="37"/>
    <x v="4"/>
  </r>
  <r>
    <s v="App."/>
    <x v="372"/>
    <x v="4"/>
    <x v="4"/>
    <n v="1.5"/>
    <n v="45"/>
    <s v="Loué"/>
    <x v="2"/>
    <n v="5"/>
    <s v="G"/>
    <n v="4"/>
    <n v="1"/>
    <s v="41"/>
    <x v="4"/>
  </r>
  <r>
    <s v="App."/>
    <x v="373"/>
    <x v="4"/>
    <x v="4"/>
    <n v="2.5"/>
    <n v="65"/>
    <s v="Loué"/>
    <x v="2"/>
    <n v="5"/>
    <s v="G"/>
    <n v="4"/>
    <n v="2"/>
    <s v="42"/>
    <x v="4"/>
  </r>
  <r>
    <s v="App."/>
    <x v="374"/>
    <x v="4"/>
    <x v="4"/>
    <n v="2.5"/>
    <n v="65"/>
    <s v="Loué"/>
    <x v="2"/>
    <n v="5"/>
    <s v="G"/>
    <n v="4"/>
    <n v="3"/>
    <s v="43"/>
    <x v="4"/>
  </r>
  <r>
    <s v="App."/>
    <x v="375"/>
    <x v="4"/>
    <x v="4"/>
    <n v="2.5"/>
    <n v="52"/>
    <s v="Loué"/>
    <x v="2"/>
    <n v="5"/>
    <s v="G"/>
    <n v="4"/>
    <n v="4"/>
    <s v="44"/>
    <x v="4"/>
  </r>
  <r>
    <s v="App."/>
    <x v="376"/>
    <x v="4"/>
    <x v="4"/>
    <n v="1.5"/>
    <n v="34"/>
    <s v="Loué"/>
    <x v="2"/>
    <n v="5"/>
    <s v="G"/>
    <n v="4"/>
    <n v="5"/>
    <s v="45"/>
    <x v="4"/>
  </r>
  <r>
    <s v="App."/>
    <x v="377"/>
    <x v="4"/>
    <x v="4"/>
    <n v="4.5"/>
    <n v="110"/>
    <s v="Réservé"/>
    <x v="2"/>
    <n v="5"/>
    <s v="G"/>
    <n v="4"/>
    <n v="6"/>
    <s v="46"/>
    <x v="4"/>
  </r>
  <r>
    <s v="App."/>
    <x v="378"/>
    <x v="4"/>
    <x v="4"/>
    <n v="4.5"/>
    <n v="98"/>
    <s v="Loué"/>
    <x v="2"/>
    <n v="5"/>
    <s v="G"/>
    <n v="4"/>
    <n v="7"/>
    <s v="47"/>
    <x v="4"/>
  </r>
  <r>
    <s v="App."/>
    <x v="379"/>
    <x v="4"/>
    <x v="5"/>
    <n v="1.5"/>
    <n v="45"/>
    <s v="Loué"/>
    <x v="2"/>
    <n v="5"/>
    <s v="G"/>
    <n v="5"/>
    <n v="1"/>
    <s v="51"/>
    <x v="4"/>
  </r>
  <r>
    <s v="App."/>
    <x v="380"/>
    <x v="4"/>
    <x v="5"/>
    <n v="2.5"/>
    <n v="65"/>
    <s v="Loué"/>
    <x v="2"/>
    <n v="5"/>
    <s v="G"/>
    <n v="5"/>
    <n v="2"/>
    <s v="52"/>
    <x v="4"/>
  </r>
  <r>
    <s v="App."/>
    <x v="381"/>
    <x v="4"/>
    <x v="5"/>
    <n v="2.5"/>
    <n v="65"/>
    <s v="Loué"/>
    <x v="2"/>
    <n v="5"/>
    <s v="G"/>
    <n v="5"/>
    <n v="3"/>
    <s v="53"/>
    <x v="4"/>
  </r>
  <r>
    <s v="App."/>
    <x v="382"/>
    <x v="4"/>
    <x v="5"/>
    <n v="2.5"/>
    <n v="52"/>
    <s v="Loué"/>
    <x v="2"/>
    <n v="5"/>
    <s v="G"/>
    <n v="5"/>
    <n v="4"/>
    <s v="54"/>
    <x v="4"/>
  </r>
  <r>
    <s v="App."/>
    <x v="383"/>
    <x v="4"/>
    <x v="5"/>
    <n v="1.5"/>
    <n v="34"/>
    <s v="Loué"/>
    <x v="2"/>
    <n v="5"/>
    <s v="G"/>
    <n v="5"/>
    <n v="5"/>
    <s v="55"/>
    <x v="4"/>
  </r>
  <r>
    <s v="App."/>
    <x v="384"/>
    <x v="4"/>
    <x v="5"/>
    <n v="4.5"/>
    <n v="110"/>
    <s v="Bail en cours"/>
    <x v="2"/>
    <n v="5"/>
    <s v="G"/>
    <n v="5"/>
    <n v="6"/>
    <s v="56"/>
    <x v="4"/>
  </r>
  <r>
    <s v="App."/>
    <x v="385"/>
    <x v="4"/>
    <x v="5"/>
    <n v="4.5"/>
    <n v="98"/>
    <s v="Loué"/>
    <x v="2"/>
    <n v="5"/>
    <s v="G"/>
    <n v="5"/>
    <n v="7"/>
    <s v="57"/>
    <x v="4"/>
  </r>
  <r>
    <s v="App."/>
    <x v="386"/>
    <x v="5"/>
    <x v="1"/>
    <n v="2.5"/>
    <n v="54"/>
    <s v="Loué"/>
    <x v="2"/>
    <n v="7"/>
    <s v="A"/>
    <n v="1"/>
    <n v="1"/>
    <s v="11"/>
    <x v="5"/>
  </r>
  <r>
    <s v="App."/>
    <x v="387"/>
    <x v="5"/>
    <x v="1"/>
    <n v="2.5"/>
    <n v="54"/>
    <s v="Loué"/>
    <x v="2"/>
    <n v="7"/>
    <s v="A"/>
    <n v="1"/>
    <n v="2"/>
    <s v="12"/>
    <x v="5"/>
  </r>
  <r>
    <s v="App."/>
    <x v="388"/>
    <x v="5"/>
    <x v="1"/>
    <n v="3.5"/>
    <n v="82"/>
    <s v="Loué"/>
    <x v="2"/>
    <n v="7"/>
    <s v="A"/>
    <n v="1"/>
    <n v="3"/>
    <s v="13"/>
    <x v="5"/>
  </r>
  <r>
    <s v="App."/>
    <x v="389"/>
    <x v="5"/>
    <x v="1"/>
    <n v="1.5"/>
    <n v="34"/>
    <s v="Loué"/>
    <x v="2"/>
    <n v="7"/>
    <s v="A"/>
    <n v="1"/>
    <n v="4"/>
    <s v="14"/>
    <x v="5"/>
  </r>
  <r>
    <s v="App."/>
    <x v="390"/>
    <x v="5"/>
    <x v="1"/>
    <n v="3.5"/>
    <n v="86"/>
    <s v="Loué"/>
    <x v="2"/>
    <n v="7"/>
    <s v="A"/>
    <n v="1"/>
    <n v="5"/>
    <s v="15"/>
    <x v="5"/>
  </r>
  <r>
    <s v="App."/>
    <x v="391"/>
    <x v="5"/>
    <x v="1"/>
    <n v="4.5"/>
    <n v="113"/>
    <s v="CHF 2'490.-/mois"/>
    <x v="2"/>
    <n v="7"/>
    <s v="A"/>
    <n v="1"/>
    <n v="6"/>
    <s v="16"/>
    <x v="5"/>
  </r>
  <r>
    <s v="App."/>
    <x v="392"/>
    <x v="5"/>
    <x v="2"/>
    <n v="2.5"/>
    <n v="54"/>
    <s v="Loué"/>
    <x v="2"/>
    <n v="7"/>
    <s v="A"/>
    <n v="2"/>
    <n v="1"/>
    <s v="21"/>
    <x v="5"/>
  </r>
  <r>
    <s v="App."/>
    <x v="393"/>
    <x v="5"/>
    <x v="2"/>
    <n v="2.5"/>
    <n v="54"/>
    <s v="Loué"/>
    <x v="2"/>
    <n v="7"/>
    <s v="A"/>
    <n v="2"/>
    <n v="2"/>
    <s v="22"/>
    <x v="5"/>
  </r>
  <r>
    <s v="App."/>
    <x v="394"/>
    <x v="5"/>
    <x v="2"/>
    <n v="3.5"/>
    <n v="82"/>
    <s v="Loué"/>
    <x v="2"/>
    <n v="7"/>
    <s v="A"/>
    <n v="2"/>
    <n v="3"/>
    <s v="23"/>
    <x v="5"/>
  </r>
  <r>
    <s v="App."/>
    <x v="395"/>
    <x v="5"/>
    <x v="2"/>
    <n v="1.5"/>
    <n v="34"/>
    <s v="Loué"/>
    <x v="2"/>
    <n v="7"/>
    <s v="A"/>
    <n v="2"/>
    <n v="4"/>
    <s v="24"/>
    <x v="5"/>
  </r>
  <r>
    <s v="App."/>
    <x v="396"/>
    <x v="5"/>
    <x v="2"/>
    <n v="3.5"/>
    <n v="86"/>
    <s v="Loué"/>
    <x v="2"/>
    <n v="7"/>
    <s v="A"/>
    <n v="2"/>
    <n v="5"/>
    <s v="25"/>
    <x v="5"/>
  </r>
  <r>
    <s v="App."/>
    <x v="397"/>
    <x v="5"/>
    <x v="2"/>
    <n v="4.5"/>
    <n v="114"/>
    <s v="CHF 2'500.-/mois"/>
    <x v="2"/>
    <n v="7"/>
    <s v="A"/>
    <n v="2"/>
    <n v="6"/>
    <s v="26"/>
    <x v="5"/>
  </r>
  <r>
    <s v="App."/>
    <x v="398"/>
    <x v="5"/>
    <x v="3"/>
    <n v="2.5"/>
    <n v="54"/>
    <s v="Loué"/>
    <x v="2"/>
    <n v="7"/>
    <s v="A"/>
    <n v="3"/>
    <n v="1"/>
    <s v="31"/>
    <x v="5"/>
  </r>
  <r>
    <s v="App."/>
    <x v="399"/>
    <x v="5"/>
    <x v="3"/>
    <n v="2.5"/>
    <n v="54"/>
    <s v="Loué"/>
    <x v="2"/>
    <n v="7"/>
    <s v="A"/>
    <n v="3"/>
    <n v="2"/>
    <s v="32"/>
    <x v="5"/>
  </r>
  <r>
    <s v="App."/>
    <x v="400"/>
    <x v="5"/>
    <x v="3"/>
    <n v="3.5"/>
    <n v="82"/>
    <s v="Loué"/>
    <x v="2"/>
    <n v="7"/>
    <s v="A"/>
    <n v="3"/>
    <n v="3"/>
    <s v="33"/>
    <x v="5"/>
  </r>
  <r>
    <s v="App."/>
    <x v="401"/>
    <x v="5"/>
    <x v="3"/>
    <n v="1.5"/>
    <n v="34"/>
    <s v="Loué"/>
    <x v="2"/>
    <n v="7"/>
    <s v="A"/>
    <n v="3"/>
    <n v="4"/>
    <s v="34"/>
    <x v="5"/>
  </r>
  <r>
    <s v="App."/>
    <x v="402"/>
    <x v="5"/>
    <x v="3"/>
    <n v="3.5"/>
    <n v="86"/>
    <s v="Loué"/>
    <x v="2"/>
    <n v="7"/>
    <s v="A"/>
    <n v="3"/>
    <n v="5"/>
    <s v="35"/>
    <x v="5"/>
  </r>
  <r>
    <s v="App."/>
    <x v="403"/>
    <x v="5"/>
    <x v="3"/>
    <n v="4.5"/>
    <n v="114"/>
    <s v="Loué"/>
    <x v="2"/>
    <n v="7"/>
    <s v="A"/>
    <n v="3"/>
    <n v="6"/>
    <s v="36"/>
    <x v="5"/>
  </r>
  <r>
    <s v="App."/>
    <x v="404"/>
    <x v="5"/>
    <x v="4"/>
    <n v="2.5"/>
    <n v="54"/>
    <s v="Loué"/>
    <x v="2"/>
    <n v="7"/>
    <s v="A"/>
    <n v="4"/>
    <n v="1"/>
    <s v="41"/>
    <x v="5"/>
  </r>
  <r>
    <s v="App."/>
    <x v="405"/>
    <x v="5"/>
    <x v="4"/>
    <n v="2.5"/>
    <n v="54"/>
    <s v="Loué"/>
    <x v="2"/>
    <n v="7"/>
    <s v="A"/>
    <n v="4"/>
    <n v="2"/>
    <s v="42"/>
    <x v="5"/>
  </r>
  <r>
    <s v="App."/>
    <x v="406"/>
    <x v="5"/>
    <x v="4"/>
    <n v="3.5"/>
    <n v="82"/>
    <s v="Loué"/>
    <x v="2"/>
    <n v="7"/>
    <s v="A"/>
    <n v="4"/>
    <n v="3"/>
    <s v="43"/>
    <x v="5"/>
  </r>
  <r>
    <s v="App."/>
    <x v="407"/>
    <x v="5"/>
    <x v="4"/>
    <n v="1.5"/>
    <n v="34"/>
    <s v="Loué"/>
    <x v="2"/>
    <n v="7"/>
    <s v="A"/>
    <n v="4"/>
    <n v="4"/>
    <s v="44"/>
    <x v="5"/>
  </r>
  <r>
    <s v="App."/>
    <x v="408"/>
    <x v="5"/>
    <x v="4"/>
    <n v="3.5"/>
    <n v="86"/>
    <s v="Loué"/>
    <x v="2"/>
    <n v="7"/>
    <s v="A"/>
    <n v="4"/>
    <n v="5"/>
    <s v="45"/>
    <x v="5"/>
  </r>
  <r>
    <s v="App."/>
    <x v="409"/>
    <x v="5"/>
    <x v="4"/>
    <n v="4.5"/>
    <n v="114"/>
    <s v="Loué"/>
    <x v="2"/>
    <n v="7"/>
    <s v="A"/>
    <n v="4"/>
    <n v="6"/>
    <s v="46"/>
    <x v="5"/>
  </r>
  <r>
    <s v="App."/>
    <x v="410"/>
    <x v="5"/>
    <x v="1"/>
    <n v="3.5"/>
    <n v="74"/>
    <s v="Loué"/>
    <x v="2"/>
    <n v="7"/>
    <s v="B"/>
    <n v="1"/>
    <n v="1"/>
    <s v="11"/>
    <x v="5"/>
  </r>
  <r>
    <s v="App."/>
    <x v="411"/>
    <x v="5"/>
    <x v="1"/>
    <n v="4.5"/>
    <n v="108"/>
    <s v="Loué"/>
    <x v="2"/>
    <n v="7"/>
    <s v="B"/>
    <n v="1"/>
    <n v="2"/>
    <s v="12"/>
    <x v="5"/>
  </r>
  <r>
    <s v="App."/>
    <x v="412"/>
    <x v="5"/>
    <x v="1"/>
    <n v="1.5"/>
    <n v="38"/>
    <s v="Loué"/>
    <x v="2"/>
    <n v="7"/>
    <s v="B"/>
    <n v="1"/>
    <n v="3"/>
    <s v="13"/>
    <x v="5"/>
  </r>
  <r>
    <s v="App."/>
    <x v="413"/>
    <x v="5"/>
    <x v="1"/>
    <n v="2.5"/>
    <n v="64"/>
    <s v="Loué"/>
    <x v="2"/>
    <n v="7"/>
    <s v="B"/>
    <n v="1"/>
    <n v="4"/>
    <s v="14"/>
    <x v="5"/>
  </r>
  <r>
    <s v="App."/>
    <x v="414"/>
    <x v="5"/>
    <x v="1"/>
    <n v="4.5"/>
    <n v="110"/>
    <s v="Loué"/>
    <x v="2"/>
    <n v="7"/>
    <s v="B"/>
    <n v="1"/>
    <n v="5"/>
    <s v="15"/>
    <x v="5"/>
  </r>
  <r>
    <s v="App."/>
    <x v="415"/>
    <x v="5"/>
    <x v="2"/>
    <n v="3.5"/>
    <n v="74"/>
    <s v="Loué"/>
    <x v="2"/>
    <n v="7"/>
    <s v="B"/>
    <n v="2"/>
    <n v="1"/>
    <s v="21"/>
    <x v="5"/>
  </r>
  <r>
    <s v="App."/>
    <x v="416"/>
    <x v="5"/>
    <x v="2"/>
    <n v="4.5"/>
    <n v="108"/>
    <s v="Loué"/>
    <x v="2"/>
    <n v="7"/>
    <s v="B"/>
    <n v="2"/>
    <n v="2"/>
    <s v="22"/>
    <x v="5"/>
  </r>
  <r>
    <s v="App."/>
    <x v="417"/>
    <x v="5"/>
    <x v="2"/>
    <n v="1.5"/>
    <n v="38"/>
    <s v="Loué"/>
    <x v="2"/>
    <n v="7"/>
    <s v="B"/>
    <n v="2"/>
    <n v="3"/>
    <s v="23"/>
    <x v="5"/>
  </r>
  <r>
    <s v="App."/>
    <x v="418"/>
    <x v="5"/>
    <x v="2"/>
    <n v="2.5"/>
    <n v="64"/>
    <s v="Loué"/>
    <x v="2"/>
    <n v="7"/>
    <s v="B"/>
    <n v="2"/>
    <n v="4"/>
    <s v="24"/>
    <x v="5"/>
  </r>
  <r>
    <s v="App."/>
    <x v="419"/>
    <x v="5"/>
    <x v="2"/>
    <n v="4.5"/>
    <n v="110"/>
    <s v="Loué"/>
    <x v="2"/>
    <n v="7"/>
    <s v="B"/>
    <n v="2"/>
    <n v="5"/>
    <s v="25"/>
    <x v="5"/>
  </r>
  <r>
    <s v="App."/>
    <x v="420"/>
    <x v="5"/>
    <x v="3"/>
    <n v="3.5"/>
    <n v="74"/>
    <s v="Loué"/>
    <x v="2"/>
    <n v="7"/>
    <s v="B"/>
    <n v="3"/>
    <n v="1"/>
    <s v="31"/>
    <x v="5"/>
  </r>
  <r>
    <s v="App."/>
    <x v="421"/>
    <x v="5"/>
    <x v="3"/>
    <n v="4.5"/>
    <n v="108"/>
    <s v="CHF 2'460.-/mois"/>
    <x v="2"/>
    <n v="7"/>
    <s v="B"/>
    <n v="3"/>
    <n v="2"/>
    <s v="32"/>
    <x v="5"/>
  </r>
  <r>
    <s v="App."/>
    <x v="422"/>
    <x v="5"/>
    <x v="3"/>
    <n v="1.5"/>
    <n v="38"/>
    <s v="Loué"/>
    <x v="2"/>
    <n v="7"/>
    <s v="B"/>
    <n v="3"/>
    <n v="3"/>
    <s v="33"/>
    <x v="5"/>
  </r>
  <r>
    <s v="App."/>
    <x v="423"/>
    <x v="5"/>
    <x v="3"/>
    <n v="2.5"/>
    <n v="64"/>
    <s v="Loué"/>
    <x v="2"/>
    <n v="7"/>
    <s v="B"/>
    <n v="3"/>
    <n v="4"/>
    <s v="34"/>
    <x v="5"/>
  </r>
  <r>
    <s v="App."/>
    <x v="424"/>
    <x v="5"/>
    <x v="3"/>
    <n v="4.5"/>
    <n v="110"/>
    <s v="Loué"/>
    <x v="2"/>
    <n v="7"/>
    <s v="B"/>
    <n v="3"/>
    <n v="5"/>
    <s v="35"/>
    <x v="5"/>
  </r>
  <r>
    <s v="App."/>
    <x v="425"/>
    <x v="5"/>
    <x v="4"/>
    <n v="3.5"/>
    <n v="74"/>
    <s v="Loué"/>
    <x v="2"/>
    <n v="7"/>
    <s v="B"/>
    <n v="4"/>
    <n v="1"/>
    <s v="41"/>
    <x v="5"/>
  </r>
  <r>
    <s v="App."/>
    <x v="426"/>
    <x v="5"/>
    <x v="4"/>
    <n v="4.5"/>
    <n v="108"/>
    <s v="Loué"/>
    <x v="2"/>
    <n v="7"/>
    <s v="B"/>
    <n v="4"/>
    <n v="2"/>
    <s v="42"/>
    <x v="5"/>
  </r>
  <r>
    <s v="App."/>
    <x v="427"/>
    <x v="5"/>
    <x v="4"/>
    <n v="1.5"/>
    <n v="38"/>
    <s v="Loué"/>
    <x v="2"/>
    <n v="7"/>
    <s v="B"/>
    <n v="4"/>
    <n v="3"/>
    <s v="43"/>
    <x v="5"/>
  </r>
  <r>
    <s v="App."/>
    <x v="428"/>
    <x v="5"/>
    <x v="4"/>
    <n v="2.5"/>
    <n v="64"/>
    <s v="Loué"/>
    <x v="2"/>
    <n v="7"/>
    <s v="B"/>
    <n v="4"/>
    <n v="4"/>
    <s v="44"/>
    <x v="5"/>
  </r>
  <r>
    <s v="App."/>
    <x v="429"/>
    <x v="5"/>
    <x v="4"/>
    <n v="4.5"/>
    <n v="110"/>
    <s v="Loué"/>
    <x v="2"/>
    <n v="7"/>
    <s v="B"/>
    <n v="4"/>
    <n v="5"/>
    <s v="45"/>
    <x v="5"/>
  </r>
  <r>
    <s v="App."/>
    <x v="430"/>
    <x v="5"/>
    <x v="1"/>
    <n v="1.5"/>
    <n v="33"/>
    <s v="Loué"/>
    <x v="2"/>
    <n v="7"/>
    <s v="C"/>
    <n v="1"/>
    <n v="1"/>
    <s v="11"/>
    <x v="5"/>
  </r>
  <r>
    <s v="App."/>
    <x v="431"/>
    <x v="5"/>
    <x v="1"/>
    <n v="1.5"/>
    <n v="33"/>
    <s v="Loué"/>
    <x v="2"/>
    <n v="7"/>
    <s v="C"/>
    <n v="1"/>
    <n v="2"/>
    <s v="12"/>
    <x v="5"/>
  </r>
  <r>
    <s v="App."/>
    <x v="432"/>
    <x v="5"/>
    <x v="1"/>
    <n v="4.5"/>
    <n v="114"/>
    <s v="CHF 2'450.-/mois"/>
    <x v="2"/>
    <n v="7"/>
    <s v="C"/>
    <n v="1"/>
    <n v="3"/>
    <s v="13"/>
    <x v="5"/>
  </r>
  <r>
    <s v="App."/>
    <x v="433"/>
    <x v="5"/>
    <x v="1"/>
    <n v="3.5"/>
    <n v="85"/>
    <s v="Loué"/>
    <x v="2"/>
    <n v="7"/>
    <s v="C"/>
    <n v="1"/>
    <n v="4"/>
    <s v="14"/>
    <x v="5"/>
  </r>
  <r>
    <s v="App."/>
    <x v="434"/>
    <x v="5"/>
    <x v="1"/>
    <n v="2.5"/>
    <n v="64"/>
    <s v="Loué"/>
    <x v="2"/>
    <n v="7"/>
    <s v="C"/>
    <n v="1"/>
    <n v="5"/>
    <s v="15"/>
    <x v="5"/>
  </r>
  <r>
    <s v="App."/>
    <x v="435"/>
    <x v="5"/>
    <x v="1"/>
    <n v="4.5"/>
    <n v="108"/>
    <s v="Loué"/>
    <x v="2"/>
    <n v="7"/>
    <s v="C"/>
    <n v="1"/>
    <n v="6"/>
    <s v="16"/>
    <x v="5"/>
  </r>
  <r>
    <s v="App."/>
    <x v="436"/>
    <x v="5"/>
    <x v="2"/>
    <n v="1.5"/>
    <n v="33"/>
    <s v="Loué"/>
    <x v="2"/>
    <n v="7"/>
    <s v="C"/>
    <n v="2"/>
    <n v="1"/>
    <s v="21"/>
    <x v="5"/>
  </r>
  <r>
    <s v="App."/>
    <x v="437"/>
    <x v="5"/>
    <x v="2"/>
    <n v="1.5"/>
    <n v="33"/>
    <s v="Loué"/>
    <x v="2"/>
    <n v="7"/>
    <s v="C"/>
    <n v="2"/>
    <n v="2"/>
    <s v="22"/>
    <x v="5"/>
  </r>
  <r>
    <s v="App."/>
    <x v="438"/>
    <x v="5"/>
    <x v="2"/>
    <n v="4.5"/>
    <n v="114"/>
    <s v="Loué"/>
    <x v="2"/>
    <n v="7"/>
    <s v="C"/>
    <n v="2"/>
    <n v="3"/>
    <s v="23"/>
    <x v="5"/>
  </r>
  <r>
    <s v="App."/>
    <x v="439"/>
    <x v="5"/>
    <x v="2"/>
    <n v="3.5"/>
    <n v="85"/>
    <s v="Loué"/>
    <x v="2"/>
    <n v="7"/>
    <s v="C"/>
    <n v="2"/>
    <n v="4"/>
    <s v="24"/>
    <x v="5"/>
  </r>
  <r>
    <s v="App."/>
    <x v="440"/>
    <x v="5"/>
    <x v="2"/>
    <n v="2.5"/>
    <n v="64"/>
    <s v="Loué"/>
    <x v="2"/>
    <n v="7"/>
    <s v="C"/>
    <n v="2"/>
    <n v="5"/>
    <s v="25"/>
    <x v="5"/>
  </r>
  <r>
    <s v="App."/>
    <x v="441"/>
    <x v="5"/>
    <x v="2"/>
    <n v="4.5"/>
    <n v="108"/>
    <s v="Loué"/>
    <x v="2"/>
    <n v="7"/>
    <s v="C"/>
    <n v="2"/>
    <n v="6"/>
    <s v="26"/>
    <x v="5"/>
  </r>
  <r>
    <s v="App."/>
    <x v="442"/>
    <x v="5"/>
    <x v="3"/>
    <n v="1.5"/>
    <n v="33"/>
    <s v="Loué"/>
    <x v="2"/>
    <n v="7"/>
    <s v="C"/>
    <n v="3"/>
    <n v="1"/>
    <s v="31"/>
    <x v="5"/>
  </r>
  <r>
    <s v="App."/>
    <x v="443"/>
    <x v="5"/>
    <x v="3"/>
    <n v="1.5"/>
    <n v="33"/>
    <s v="Loué"/>
    <x v="2"/>
    <n v="7"/>
    <s v="C"/>
    <n v="3"/>
    <n v="2"/>
    <s v="32"/>
    <x v="5"/>
  </r>
  <r>
    <s v="App."/>
    <x v="444"/>
    <x v="5"/>
    <x v="3"/>
    <n v="4.5"/>
    <n v="114"/>
    <s v="Loué"/>
    <x v="2"/>
    <n v="7"/>
    <s v="C"/>
    <n v="3"/>
    <n v="3"/>
    <s v="33"/>
    <x v="5"/>
  </r>
  <r>
    <s v="App."/>
    <x v="445"/>
    <x v="5"/>
    <x v="3"/>
    <n v="3.5"/>
    <n v="85"/>
    <s v="Loué"/>
    <x v="2"/>
    <n v="7"/>
    <s v="C"/>
    <n v="3"/>
    <n v="4"/>
    <s v="34"/>
    <x v="5"/>
  </r>
  <r>
    <s v="App."/>
    <x v="446"/>
    <x v="5"/>
    <x v="3"/>
    <n v="2.5"/>
    <n v="64"/>
    <s v="Loué"/>
    <x v="2"/>
    <n v="7"/>
    <s v="C"/>
    <n v="3"/>
    <n v="5"/>
    <s v="35"/>
    <x v="5"/>
  </r>
  <r>
    <s v="App."/>
    <x v="447"/>
    <x v="5"/>
    <x v="3"/>
    <n v="4.5"/>
    <n v="108"/>
    <s v="Loué"/>
    <x v="2"/>
    <n v="7"/>
    <s v="C"/>
    <n v="3"/>
    <n v="6"/>
    <s v="36"/>
    <x v="5"/>
  </r>
  <r>
    <s v="App."/>
    <x v="448"/>
    <x v="5"/>
    <x v="4"/>
    <n v="1.5"/>
    <n v="33"/>
    <s v="Loué"/>
    <x v="2"/>
    <n v="7"/>
    <s v="C"/>
    <n v="4"/>
    <n v="1"/>
    <s v="41"/>
    <x v="5"/>
  </r>
  <r>
    <s v="App."/>
    <x v="449"/>
    <x v="5"/>
    <x v="4"/>
    <n v="1.5"/>
    <n v="33"/>
    <s v="Loué"/>
    <x v="2"/>
    <n v="7"/>
    <s v="C"/>
    <n v="4"/>
    <n v="2"/>
    <s v="42"/>
    <x v="5"/>
  </r>
  <r>
    <s v="App."/>
    <x v="450"/>
    <x v="5"/>
    <x v="4"/>
    <n v="4.5"/>
    <n v="114"/>
    <s v="Loué"/>
    <x v="2"/>
    <n v="7"/>
    <s v="C"/>
    <n v="4"/>
    <n v="3"/>
    <s v="43"/>
    <x v="5"/>
  </r>
  <r>
    <s v="App."/>
    <x v="451"/>
    <x v="5"/>
    <x v="4"/>
    <n v="3.5"/>
    <n v="85"/>
    <s v="Loué"/>
    <x v="2"/>
    <n v="7"/>
    <s v="C"/>
    <n v="4"/>
    <n v="4"/>
    <s v="44"/>
    <x v="5"/>
  </r>
  <r>
    <s v="App."/>
    <x v="452"/>
    <x v="5"/>
    <x v="4"/>
    <n v="2.5"/>
    <n v="64"/>
    <s v="Loué"/>
    <x v="2"/>
    <n v="7"/>
    <s v="C"/>
    <n v="4"/>
    <n v="5"/>
    <s v="45"/>
    <x v="5"/>
  </r>
  <r>
    <s v="App."/>
    <x v="453"/>
    <x v="5"/>
    <x v="4"/>
    <n v="4.5"/>
    <n v="108"/>
    <s v="CHF 2'460.-/mois"/>
    <x v="2"/>
    <n v="7"/>
    <s v="C"/>
    <n v="4"/>
    <n v="6"/>
    <s v="46"/>
    <x v="5"/>
  </r>
  <r>
    <s v="PPE"/>
    <x v="454"/>
    <x v="3"/>
    <x v="0"/>
    <n v="2.5"/>
    <n v="46"/>
    <s v="Vendu"/>
    <x v="1"/>
    <n v="3"/>
    <s v="B"/>
    <n v="0"/>
    <n v="1"/>
    <s v="01"/>
    <x v="3"/>
  </r>
  <r>
    <s v="PPE"/>
    <x v="455"/>
    <x v="3"/>
    <x v="0"/>
    <n v="3.5"/>
    <n v="87"/>
    <s v="Vendu"/>
    <x v="1"/>
    <n v="3"/>
    <s v="B"/>
    <n v="0"/>
    <n v="2"/>
    <s v="02"/>
    <x v="3"/>
  </r>
  <r>
    <s v="PPE"/>
    <x v="456"/>
    <x v="3"/>
    <x v="0"/>
    <n v="1"/>
    <n v="49"/>
    <s v="Vendu"/>
    <x v="1"/>
    <n v="3"/>
    <s v="B"/>
    <n v="0"/>
    <n v="3"/>
    <s v="03"/>
    <x v="3"/>
  </r>
  <r>
    <s v="PPE"/>
    <x v="457"/>
    <x v="3"/>
    <x v="0"/>
    <n v="4.5"/>
    <n v="100"/>
    <s v="Vendu"/>
    <x v="1"/>
    <n v="3"/>
    <s v="B"/>
    <n v="0"/>
    <n v="4"/>
    <s v="04"/>
    <x v="3"/>
  </r>
  <r>
    <s v="PPE"/>
    <x v="458"/>
    <x v="3"/>
    <x v="1"/>
    <n v="2.5"/>
    <n v="64"/>
    <s v="Vendu"/>
    <x v="1"/>
    <n v="3"/>
    <s v="B"/>
    <n v="1"/>
    <n v="1"/>
    <s v="11"/>
    <x v="3"/>
  </r>
  <r>
    <s v="PPE"/>
    <x v="459"/>
    <x v="3"/>
    <x v="1"/>
    <n v="3.5"/>
    <n v="87"/>
    <s v="Vendu"/>
    <x v="1"/>
    <n v="3"/>
    <s v="B"/>
    <n v="1"/>
    <n v="2"/>
    <s v="12"/>
    <x v="3"/>
  </r>
  <r>
    <s v="PPE"/>
    <x v="460"/>
    <x v="3"/>
    <x v="1"/>
    <n v="2.5"/>
    <n v="61"/>
    <s v="Vendu"/>
    <x v="1"/>
    <n v="3"/>
    <s v="B"/>
    <n v="1"/>
    <n v="3"/>
    <s v="13"/>
    <x v="3"/>
  </r>
  <r>
    <s v="PPE"/>
    <x v="461"/>
    <x v="3"/>
    <x v="1"/>
    <n v="4.5"/>
    <n v="100"/>
    <s v="Vendu"/>
    <x v="1"/>
    <n v="3"/>
    <s v="B"/>
    <n v="1"/>
    <n v="4"/>
    <s v="14"/>
    <x v="3"/>
  </r>
  <r>
    <s v="PPE"/>
    <x v="462"/>
    <x v="3"/>
    <x v="2"/>
    <n v="2.5"/>
    <n v="64"/>
    <s v="Vendu"/>
    <x v="1"/>
    <n v="3"/>
    <s v="B"/>
    <n v="2"/>
    <n v="1"/>
    <s v="21"/>
    <x v="3"/>
  </r>
  <r>
    <s v="PPE"/>
    <x v="463"/>
    <x v="3"/>
    <x v="2"/>
    <n v="3.5"/>
    <n v="87"/>
    <s v="Vendu"/>
    <x v="1"/>
    <n v="3"/>
    <s v="B"/>
    <n v="2"/>
    <n v="2"/>
    <s v="22"/>
    <x v="3"/>
  </r>
  <r>
    <s v="PPE"/>
    <x v="464"/>
    <x v="3"/>
    <x v="2"/>
    <n v="2.5"/>
    <n v="61"/>
    <s v="Vendu"/>
    <x v="1"/>
    <n v="3"/>
    <s v="B"/>
    <n v="2"/>
    <n v="3"/>
    <s v="23"/>
    <x v="3"/>
  </r>
  <r>
    <s v="PPE"/>
    <x v="465"/>
    <x v="3"/>
    <x v="2"/>
    <n v="4.5"/>
    <n v="100"/>
    <s v="Vendu"/>
    <x v="1"/>
    <n v="3"/>
    <s v="B"/>
    <n v="2"/>
    <n v="4"/>
    <s v="24"/>
    <x v="3"/>
  </r>
  <r>
    <s v="PPE"/>
    <x v="466"/>
    <x v="3"/>
    <x v="3"/>
    <n v="2.5"/>
    <n v="64"/>
    <s v="Vendu"/>
    <x v="1"/>
    <n v="3"/>
    <s v="B"/>
    <n v="3"/>
    <n v="1"/>
    <s v="31"/>
    <x v="3"/>
  </r>
  <r>
    <s v="PPE"/>
    <x v="467"/>
    <x v="3"/>
    <x v="3"/>
    <n v="3.5"/>
    <n v="87"/>
    <s v="CHF 795'000.-"/>
    <x v="1"/>
    <n v="3"/>
    <s v="B"/>
    <n v="3"/>
    <n v="2"/>
    <s v="32"/>
    <x v="3"/>
  </r>
  <r>
    <s v="PPE"/>
    <x v="468"/>
    <x v="3"/>
    <x v="3"/>
    <n v="2.5"/>
    <n v="61"/>
    <s v="Vendu"/>
    <x v="1"/>
    <n v="3"/>
    <s v="B"/>
    <n v="3"/>
    <n v="3"/>
    <s v="33"/>
    <x v="3"/>
  </r>
  <r>
    <s v="PPE"/>
    <x v="469"/>
    <x v="3"/>
    <x v="3"/>
    <n v="4.5"/>
    <n v="100"/>
    <s v="Vendu"/>
    <x v="1"/>
    <n v="3"/>
    <s v="B"/>
    <n v="3"/>
    <n v="4"/>
    <s v="34"/>
    <x v="3"/>
  </r>
  <r>
    <s v="PPE"/>
    <x v="470"/>
    <x v="3"/>
    <x v="0"/>
    <n v="1"/>
    <n v="43"/>
    <s v="Vendu"/>
    <x v="1"/>
    <n v="3"/>
    <s v="C"/>
    <n v="0"/>
    <n v="1"/>
    <s v="01"/>
    <x v="3"/>
  </r>
  <r>
    <s v="PPE"/>
    <x v="471"/>
    <x v="3"/>
    <x v="0"/>
    <n v="4.5"/>
    <n v="107"/>
    <s v="Vendu"/>
    <x v="1"/>
    <n v="3"/>
    <s v="C"/>
    <n v="0"/>
    <n v="2"/>
    <s v="02"/>
    <x v="3"/>
  </r>
  <r>
    <s v="PPE"/>
    <x v="472"/>
    <x v="3"/>
    <x v="0"/>
    <n v="1"/>
    <n v="42"/>
    <s v="Vendu"/>
    <x v="1"/>
    <n v="3"/>
    <s v="C"/>
    <n v="0"/>
    <n v="3"/>
    <s v="03"/>
    <x v="3"/>
  </r>
  <r>
    <s v="PPE"/>
    <x v="473"/>
    <x v="3"/>
    <x v="0"/>
    <n v="2.5"/>
    <n v="66"/>
    <s v="Vendu"/>
    <x v="1"/>
    <n v="3"/>
    <s v="C"/>
    <n v="0"/>
    <n v="4"/>
    <s v="04"/>
    <x v="3"/>
  </r>
  <r>
    <s v="PPE"/>
    <x v="474"/>
    <x v="3"/>
    <x v="0"/>
    <n v="3.5"/>
    <n v="83"/>
    <s v="Vendu"/>
    <x v="1"/>
    <n v="3"/>
    <s v="C"/>
    <n v="0"/>
    <n v="5"/>
    <s v="05"/>
    <x v="3"/>
  </r>
  <r>
    <s v="PPE"/>
    <x v="475"/>
    <x v="3"/>
    <x v="1"/>
    <n v="3.5"/>
    <n v="71"/>
    <s v="Vendu"/>
    <x v="1"/>
    <n v="3"/>
    <s v="C"/>
    <n v="1"/>
    <n v="1"/>
    <s v="11"/>
    <x v="3"/>
  </r>
  <r>
    <s v="PPE"/>
    <x v="476"/>
    <x v="3"/>
    <x v="1"/>
    <n v="4.5"/>
    <n v="107"/>
    <s v="Vendu"/>
    <x v="1"/>
    <n v="3"/>
    <s v="C"/>
    <n v="1"/>
    <n v="2"/>
    <s v="12"/>
    <x v="3"/>
  </r>
  <r>
    <s v="PPE"/>
    <x v="477"/>
    <x v="3"/>
    <x v="1"/>
    <n v="2.5"/>
    <n v="60"/>
    <s v="Vendu"/>
    <x v="1"/>
    <n v="3"/>
    <s v="C"/>
    <n v="1"/>
    <n v="3"/>
    <s v="13"/>
    <x v="3"/>
  </r>
  <r>
    <s v="PPE"/>
    <x v="478"/>
    <x v="3"/>
    <x v="1"/>
    <n v="2.5"/>
    <n v="61"/>
    <s v="Vendu"/>
    <x v="1"/>
    <n v="3"/>
    <s v="C"/>
    <n v="1"/>
    <n v="4"/>
    <s v="14"/>
    <x v="3"/>
  </r>
  <r>
    <s v="PPE"/>
    <x v="479"/>
    <x v="3"/>
    <x v="1"/>
    <n v="3.5"/>
    <n v="87"/>
    <s v="Vendu"/>
    <x v="1"/>
    <n v="3"/>
    <s v="C"/>
    <n v="1"/>
    <n v="5"/>
    <s v="15"/>
    <x v="3"/>
  </r>
  <r>
    <s v="PPE"/>
    <x v="480"/>
    <x v="3"/>
    <x v="2"/>
    <n v="3.5"/>
    <n v="71"/>
    <s v="Vendu"/>
    <x v="1"/>
    <n v="3"/>
    <s v="C"/>
    <n v="2"/>
    <n v="1"/>
    <s v="21"/>
    <x v="3"/>
  </r>
  <r>
    <s v="PPE"/>
    <x v="481"/>
    <x v="3"/>
    <x v="2"/>
    <n v="4.5"/>
    <n v="107"/>
    <s v="Vendu"/>
    <x v="1"/>
    <n v="3"/>
    <s v="C"/>
    <n v="2"/>
    <n v="2"/>
    <s v="22"/>
    <x v="3"/>
  </r>
  <r>
    <s v="PPE"/>
    <x v="482"/>
    <x v="3"/>
    <x v="2"/>
    <n v="2.5"/>
    <n v="60"/>
    <s v="Vendu"/>
    <x v="1"/>
    <n v="3"/>
    <s v="C"/>
    <n v="2"/>
    <n v="3"/>
    <s v="23"/>
    <x v="3"/>
  </r>
  <r>
    <s v="PPE"/>
    <x v="483"/>
    <x v="3"/>
    <x v="2"/>
    <n v="2.5"/>
    <n v="61"/>
    <s v="Vendu"/>
    <x v="1"/>
    <n v="3"/>
    <s v="C"/>
    <n v="2"/>
    <n v="4"/>
    <s v="24"/>
    <x v="3"/>
  </r>
  <r>
    <s v="PPE"/>
    <x v="484"/>
    <x v="3"/>
    <x v="2"/>
    <n v="3.5"/>
    <n v="87"/>
    <s v="Vendu"/>
    <x v="1"/>
    <n v="3"/>
    <s v="C"/>
    <n v="2"/>
    <n v="5"/>
    <s v="25"/>
    <x v="3"/>
  </r>
  <r>
    <s v="PPE"/>
    <x v="485"/>
    <x v="3"/>
    <x v="3"/>
    <n v="3.5"/>
    <n v="71"/>
    <s v="Vendu"/>
    <x v="1"/>
    <n v="3"/>
    <s v="C"/>
    <n v="3"/>
    <n v="1"/>
    <s v="31"/>
    <x v="3"/>
  </r>
  <r>
    <s v="PPE"/>
    <x v="486"/>
    <x v="3"/>
    <x v="3"/>
    <n v="4.5"/>
    <n v="107"/>
    <s v="Vendu"/>
    <x v="1"/>
    <n v="3"/>
    <s v="C"/>
    <n v="3"/>
    <n v="2"/>
    <s v="32"/>
    <x v="3"/>
  </r>
  <r>
    <s v="PPE"/>
    <x v="487"/>
    <x v="3"/>
    <x v="3"/>
    <n v="2.5"/>
    <n v="60"/>
    <s v="Vendu"/>
    <x v="1"/>
    <n v="3"/>
    <s v="C"/>
    <n v="3"/>
    <n v="3"/>
    <s v="33"/>
    <x v="3"/>
  </r>
  <r>
    <s v="PPE"/>
    <x v="488"/>
    <x v="3"/>
    <x v="3"/>
    <n v="2.5"/>
    <n v="61"/>
    <s v="Vendu"/>
    <x v="1"/>
    <n v="3"/>
    <s v="C"/>
    <n v="3"/>
    <n v="4"/>
    <s v="34"/>
    <x v="3"/>
  </r>
  <r>
    <s v="PPE"/>
    <x v="489"/>
    <x v="3"/>
    <x v="3"/>
    <n v="3.5"/>
    <n v="87"/>
    <s v="Vendu"/>
    <x v="1"/>
    <n v="3"/>
    <s v="C"/>
    <n v="3"/>
    <n v="5"/>
    <s v="35"/>
    <x v="3"/>
  </r>
  <r>
    <s v="PPE"/>
    <x v="490"/>
    <x v="3"/>
    <x v="0"/>
    <n v="2.5"/>
    <n v="49"/>
    <s v="Vendu"/>
    <x v="1"/>
    <n v="3"/>
    <s v="D"/>
    <n v="0"/>
    <n v="1"/>
    <s v="01"/>
    <x v="3"/>
  </r>
  <r>
    <s v="PPE"/>
    <x v="491"/>
    <x v="3"/>
    <x v="0"/>
    <n v="2.5"/>
    <n v="57"/>
    <s v="Vendu"/>
    <x v="1"/>
    <n v="3"/>
    <s v="D"/>
    <n v="0"/>
    <n v="2"/>
    <s v="02"/>
    <x v="3"/>
  </r>
  <r>
    <s v="PPE"/>
    <x v="492"/>
    <x v="3"/>
    <x v="0"/>
    <n v="2.5"/>
    <n v="67"/>
    <s v="Vendu"/>
    <x v="1"/>
    <n v="3"/>
    <s v="D"/>
    <n v="0"/>
    <n v="3"/>
    <s v="03"/>
    <x v="3"/>
  </r>
  <r>
    <s v="PPE"/>
    <x v="493"/>
    <x v="3"/>
    <x v="0"/>
    <n v="3.5"/>
    <n v="96"/>
    <s v="Vendu"/>
    <x v="1"/>
    <n v="3"/>
    <s v="D"/>
    <n v="0"/>
    <n v="4"/>
    <s v="04"/>
    <x v="3"/>
  </r>
  <r>
    <s v="PPE"/>
    <x v="494"/>
    <x v="3"/>
    <x v="0"/>
    <n v="1"/>
    <n v="33"/>
    <s v="Vendu"/>
    <x v="1"/>
    <n v="3"/>
    <s v="D"/>
    <n v="0"/>
    <n v="5"/>
    <s v="05"/>
    <x v="3"/>
  </r>
  <r>
    <s v="PPE"/>
    <x v="495"/>
    <x v="3"/>
    <x v="1"/>
    <n v="4.5"/>
    <n v="107"/>
    <s v="Vendu"/>
    <x v="1"/>
    <n v="3"/>
    <s v="D"/>
    <n v="1"/>
    <n v="1"/>
    <s v="11"/>
    <x v="3"/>
  </r>
  <r>
    <s v="PPE"/>
    <x v="496"/>
    <x v="3"/>
    <x v="1"/>
    <n v="1"/>
    <n v="34"/>
    <s v="Vendu"/>
    <x v="1"/>
    <n v="3"/>
    <s v="D"/>
    <n v="1"/>
    <n v="2"/>
    <s v="12"/>
    <x v="3"/>
  </r>
  <r>
    <s v="PPE"/>
    <x v="497"/>
    <x v="3"/>
    <x v="1"/>
    <n v="1"/>
    <n v="43"/>
    <s v="Vendu"/>
    <x v="1"/>
    <n v="3"/>
    <s v="D"/>
    <n v="1"/>
    <n v="3"/>
    <s v="13"/>
    <x v="3"/>
  </r>
  <r>
    <s v="PPE"/>
    <x v="498"/>
    <x v="3"/>
    <x v="1"/>
    <n v="3.5"/>
    <n v="96"/>
    <s v="Vendu"/>
    <x v="1"/>
    <n v="3"/>
    <s v="D"/>
    <n v="1"/>
    <n v="4"/>
    <s v="14"/>
    <x v="3"/>
  </r>
  <r>
    <s v="PPE"/>
    <x v="499"/>
    <x v="3"/>
    <x v="1"/>
    <n v="2.5"/>
    <n v="51"/>
    <s v="Vendu"/>
    <x v="1"/>
    <n v="3"/>
    <s v="D"/>
    <n v="1"/>
    <n v="5"/>
    <s v="15"/>
    <x v="3"/>
  </r>
  <r>
    <s v="PPE"/>
    <x v="500"/>
    <x v="3"/>
    <x v="2"/>
    <n v="4.5"/>
    <n v="107"/>
    <s v="Vendu"/>
    <x v="1"/>
    <n v="3"/>
    <s v="D"/>
    <n v="2"/>
    <n v="1"/>
    <s v="21"/>
    <x v="3"/>
  </r>
  <r>
    <s v="PPE"/>
    <x v="501"/>
    <x v="3"/>
    <x v="2"/>
    <n v="1"/>
    <n v="34"/>
    <s v="Vendu"/>
    <x v="1"/>
    <n v="3"/>
    <s v="D"/>
    <n v="2"/>
    <n v="2"/>
    <s v="22"/>
    <x v="3"/>
  </r>
  <r>
    <s v="PPE"/>
    <x v="502"/>
    <x v="3"/>
    <x v="2"/>
    <n v="1"/>
    <n v="43"/>
    <s v="Vendu"/>
    <x v="1"/>
    <n v="3"/>
    <s v="D"/>
    <n v="2"/>
    <n v="3"/>
    <s v="23"/>
    <x v="3"/>
  </r>
  <r>
    <s v="PPE"/>
    <x v="503"/>
    <x v="3"/>
    <x v="2"/>
    <n v="3.5"/>
    <n v="96"/>
    <s v="Vendu"/>
    <x v="1"/>
    <n v="3"/>
    <s v="D"/>
    <n v="2"/>
    <n v="4"/>
    <s v="24"/>
    <x v="3"/>
  </r>
  <r>
    <s v="PPE"/>
    <x v="504"/>
    <x v="3"/>
    <x v="2"/>
    <n v="2.5"/>
    <n v="51"/>
    <s v="Vendu"/>
    <x v="1"/>
    <n v="3"/>
    <s v="D"/>
    <n v="2"/>
    <n v="5"/>
    <s v="25"/>
    <x v="3"/>
  </r>
  <r>
    <s v="PPE"/>
    <x v="505"/>
    <x v="3"/>
    <x v="3"/>
    <n v="4.5"/>
    <n v="107"/>
    <s v="Vendu"/>
    <x v="1"/>
    <n v="3"/>
    <s v="D"/>
    <n v="3"/>
    <n v="1"/>
    <s v="31"/>
    <x v="3"/>
  </r>
  <r>
    <s v="PPE"/>
    <x v="506"/>
    <x v="3"/>
    <x v="3"/>
    <n v="1"/>
    <n v="34"/>
    <s v="Vendu"/>
    <x v="1"/>
    <n v="3"/>
    <s v="D"/>
    <n v="3"/>
    <n v="2"/>
    <s v="32"/>
    <x v="3"/>
  </r>
  <r>
    <s v="PPE"/>
    <x v="507"/>
    <x v="3"/>
    <x v="3"/>
    <n v="1"/>
    <n v="43"/>
    <s v="Vendu"/>
    <x v="1"/>
    <n v="3"/>
    <s v="D"/>
    <n v="3"/>
    <n v="3"/>
    <s v="33"/>
    <x v="3"/>
  </r>
  <r>
    <s v="PPE"/>
    <x v="508"/>
    <x v="3"/>
    <x v="3"/>
    <n v="3.5"/>
    <n v="96"/>
    <s v="CHF 927'000.-"/>
    <x v="1"/>
    <n v="3"/>
    <s v="D"/>
    <n v="3"/>
    <n v="4"/>
    <s v="34"/>
    <x v="3"/>
  </r>
  <r>
    <s v="PPE"/>
    <x v="509"/>
    <x v="3"/>
    <x v="3"/>
    <n v="2.5"/>
    <n v="51"/>
    <s v="Vendu"/>
    <x v="1"/>
    <n v="3"/>
    <s v="D"/>
    <n v="3"/>
    <n v="5"/>
    <s v="35"/>
    <x v="3"/>
  </r>
  <r>
    <s v="Séniors"/>
    <x v="510"/>
    <x v="2"/>
    <x v="1"/>
    <n v="2.5"/>
    <n v="61"/>
    <s v="Loué"/>
    <x v="1"/>
    <n v="1"/>
    <s v="N.A."/>
    <n v="1"/>
    <n v="1"/>
    <s v="11"/>
    <x v="2"/>
  </r>
  <r>
    <s v="Séniors"/>
    <x v="511"/>
    <x v="2"/>
    <x v="1"/>
    <n v="2.5"/>
    <n v="61"/>
    <s v="Loué"/>
    <x v="1"/>
    <n v="1"/>
    <s v="N.A."/>
    <n v="1"/>
    <n v="2"/>
    <s v="12"/>
    <x v="2"/>
  </r>
  <r>
    <s v="Séniors"/>
    <x v="512"/>
    <x v="2"/>
    <x v="1"/>
    <n v="2.5"/>
    <n v="60"/>
    <s v="Loué"/>
    <x v="1"/>
    <n v="1"/>
    <s v="N.A."/>
    <n v="1"/>
    <n v="3"/>
    <s v="13"/>
    <x v="2"/>
  </r>
  <r>
    <s v="Séniors"/>
    <x v="513"/>
    <x v="2"/>
    <x v="1"/>
    <n v="2.5"/>
    <n v="58"/>
    <s v="Loué"/>
    <x v="1"/>
    <n v="1"/>
    <s v="N.A."/>
    <n v="1"/>
    <n v="4"/>
    <s v="14"/>
    <x v="2"/>
  </r>
  <r>
    <s v="Séniors"/>
    <x v="514"/>
    <x v="2"/>
    <x v="1"/>
    <n v="2.5"/>
    <n v="58"/>
    <s v="CHF 1'340.-/mois"/>
    <x v="1"/>
    <n v="1"/>
    <s v="N.A."/>
    <n v="1"/>
    <n v="5"/>
    <s v="15"/>
    <x v="2"/>
  </r>
  <r>
    <s v="Séniors"/>
    <x v="515"/>
    <x v="2"/>
    <x v="1"/>
    <n v="2.5"/>
    <n v="57"/>
    <s v="CHF 1'330.-/mois"/>
    <x v="1"/>
    <n v="1"/>
    <s v="N.A."/>
    <n v="1"/>
    <n v="6"/>
    <s v="16"/>
    <x v="2"/>
  </r>
  <r>
    <s v="Séniors"/>
    <x v="516"/>
    <x v="2"/>
    <x v="1"/>
    <n v="2.5"/>
    <n v="58"/>
    <s v="Loué"/>
    <x v="1"/>
    <n v="1"/>
    <s v="N.A."/>
    <n v="1"/>
    <n v="7"/>
    <s v="17"/>
    <x v="2"/>
  </r>
  <r>
    <s v="Séniors"/>
    <x v="517"/>
    <x v="2"/>
    <x v="1"/>
    <n v="2.5"/>
    <n v="58"/>
    <s v="Loué"/>
    <x v="1"/>
    <n v="1"/>
    <s v="N.A."/>
    <n v="1"/>
    <n v="8"/>
    <s v="18"/>
    <x v="2"/>
  </r>
  <r>
    <s v="Séniors"/>
    <x v="518"/>
    <x v="2"/>
    <x v="1"/>
    <n v="2.5"/>
    <n v="58"/>
    <s v="CHF 1'340.-/mois"/>
    <x v="1"/>
    <n v="1"/>
    <s v="N.A."/>
    <n v="1"/>
    <n v="9"/>
    <s v="19"/>
    <x v="2"/>
  </r>
  <r>
    <s v="Séniors"/>
    <x v="519"/>
    <x v="2"/>
    <x v="1"/>
    <n v="2.5"/>
    <n v="57"/>
    <s v="Loué"/>
    <x v="1"/>
    <n v="1"/>
    <s v="N.A."/>
    <n v="1"/>
    <n v="10"/>
    <s v="110"/>
    <x v="2"/>
  </r>
  <r>
    <s v="Séniors"/>
    <x v="520"/>
    <x v="2"/>
    <x v="1"/>
    <n v="2.5"/>
    <n v="68"/>
    <s v="Loué"/>
    <x v="1"/>
    <n v="1"/>
    <s v="N.A."/>
    <n v="1"/>
    <n v="11"/>
    <s v="111"/>
    <x v="2"/>
  </r>
  <r>
    <s v="Séniors"/>
    <x v="521"/>
    <x v="2"/>
    <x v="1"/>
    <n v="3.5"/>
    <n v="94"/>
    <s v="Loué"/>
    <x v="1"/>
    <n v="1"/>
    <s v="N.A."/>
    <n v="1"/>
    <n v="12"/>
    <s v="112"/>
    <x v="2"/>
  </r>
  <r>
    <s v="Séniors"/>
    <x v="522"/>
    <x v="2"/>
    <x v="1"/>
    <n v="2.5"/>
    <n v="61"/>
    <s v="Loué"/>
    <x v="1"/>
    <n v="1"/>
    <s v="N.A."/>
    <n v="1"/>
    <n v="13"/>
    <s v="113"/>
    <x v="2"/>
  </r>
  <r>
    <s v="Séniors"/>
    <x v="523"/>
    <x v="2"/>
    <x v="1"/>
    <n v="2.5"/>
    <n v="61"/>
    <s v="Loué"/>
    <x v="1"/>
    <n v="1"/>
    <s v="N.A."/>
    <n v="1"/>
    <n v="14"/>
    <s v="114"/>
    <x v="2"/>
  </r>
  <r>
    <s v="Séniors"/>
    <x v="524"/>
    <x v="2"/>
    <x v="1"/>
    <n v="2.5"/>
    <n v="61"/>
    <s v="Loué"/>
    <x v="1"/>
    <n v="1"/>
    <s v="N.A."/>
    <n v="1"/>
    <n v="15"/>
    <s v="115"/>
    <x v="2"/>
  </r>
  <r>
    <s v="Séniors"/>
    <x v="525"/>
    <x v="2"/>
    <x v="1"/>
    <n v="2.5"/>
    <n v="60"/>
    <s v="Loué"/>
    <x v="1"/>
    <n v="1"/>
    <s v="N.A."/>
    <n v="1"/>
    <n v="16"/>
    <s v="116"/>
    <x v="2"/>
  </r>
  <r>
    <s v="Séniors"/>
    <x v="526"/>
    <x v="2"/>
    <x v="2"/>
    <n v="2.5"/>
    <n v="61"/>
    <s v="Loué"/>
    <x v="1"/>
    <n v="1"/>
    <s v="N.A."/>
    <n v="2"/>
    <n v="17"/>
    <s v="217"/>
    <x v="2"/>
  </r>
  <r>
    <s v="Séniors"/>
    <x v="527"/>
    <x v="2"/>
    <x v="2"/>
    <n v="2.5"/>
    <n v="61"/>
    <s v="CHF 1'230.-/mois"/>
    <x v="1"/>
    <n v="1"/>
    <s v="N.A."/>
    <n v="2"/>
    <n v="18"/>
    <s v="218"/>
    <x v="2"/>
  </r>
  <r>
    <s v="Séniors"/>
    <x v="528"/>
    <x v="2"/>
    <x v="2"/>
    <n v="2.5"/>
    <n v="60"/>
    <s v="Loué"/>
    <x v="1"/>
    <n v="1"/>
    <s v="N.A."/>
    <n v="2"/>
    <n v="19"/>
    <s v="219"/>
    <x v="2"/>
  </r>
  <r>
    <s v="Séniors"/>
    <x v="529"/>
    <x v="2"/>
    <x v="2"/>
    <n v="2.5"/>
    <n v="64"/>
    <s v="CHF 1'440.-/mois"/>
    <x v="1"/>
    <n v="1"/>
    <s v="N.A."/>
    <n v="2"/>
    <n v="20"/>
    <s v="220"/>
    <x v="2"/>
  </r>
  <r>
    <s v="Séniors"/>
    <x v="530"/>
    <x v="2"/>
    <x v="2"/>
    <n v="2.5"/>
    <n v="65"/>
    <s v="CHF 1'470.-/mois"/>
    <x v="1"/>
    <n v="1"/>
    <s v="N.A."/>
    <n v="2"/>
    <n v="21"/>
    <s v="221"/>
    <x v="2"/>
  </r>
  <r>
    <s v="Séniors"/>
    <x v="531"/>
    <x v="2"/>
    <x v="2"/>
    <n v="2.5"/>
    <n v="63"/>
    <s v="CHF 1'430.-/mois"/>
    <x v="1"/>
    <n v="1"/>
    <s v="N.A."/>
    <n v="2"/>
    <n v="22"/>
    <s v="222"/>
    <x v="2"/>
  </r>
  <r>
    <s v="Séniors"/>
    <x v="532"/>
    <x v="2"/>
    <x v="2"/>
    <n v="2.5"/>
    <n v="56"/>
    <s v="Loué"/>
    <x v="1"/>
    <n v="1"/>
    <s v="N.A."/>
    <n v="2"/>
    <n v="23"/>
    <s v="223"/>
    <x v="2"/>
  </r>
  <r>
    <s v="Séniors"/>
    <x v="533"/>
    <x v="2"/>
    <x v="2"/>
    <n v="2.5"/>
    <n v="57"/>
    <s v="CHF 1'310.-/mois"/>
    <x v="1"/>
    <n v="1"/>
    <s v="N.A."/>
    <n v="2"/>
    <n v="24"/>
    <s v="224"/>
    <x v="2"/>
  </r>
  <r>
    <s v="Séniors"/>
    <x v="534"/>
    <x v="2"/>
    <x v="2"/>
    <n v="2.5"/>
    <n v="58"/>
    <s v="CHF 1'340.-/mois"/>
    <x v="1"/>
    <n v="1"/>
    <s v="N.A."/>
    <n v="2"/>
    <n v="25"/>
    <s v="225"/>
    <x v="2"/>
  </r>
  <r>
    <s v="Séniors"/>
    <x v="535"/>
    <x v="2"/>
    <x v="2"/>
    <n v="2.5"/>
    <n v="58"/>
    <s v="CHF 1'340.-/mois"/>
    <x v="1"/>
    <n v="1"/>
    <s v="N.A."/>
    <n v="2"/>
    <n v="26"/>
    <s v="226"/>
    <x v="2"/>
  </r>
  <r>
    <s v="Séniors"/>
    <x v="536"/>
    <x v="2"/>
    <x v="2"/>
    <n v="2.5"/>
    <n v="58"/>
    <s v="Loué"/>
    <x v="1"/>
    <n v="1"/>
    <s v="N.A."/>
    <n v="2"/>
    <n v="27"/>
    <s v="227"/>
    <x v="2"/>
  </r>
  <r>
    <s v="Séniors"/>
    <x v="537"/>
    <x v="2"/>
    <x v="2"/>
    <n v="2.5"/>
    <n v="58"/>
    <s v="Loué"/>
    <x v="1"/>
    <n v="1"/>
    <s v="N.A."/>
    <n v="2"/>
    <n v="28"/>
    <s v="228"/>
    <x v="2"/>
  </r>
  <r>
    <s v="Séniors"/>
    <x v="538"/>
    <x v="2"/>
    <x v="2"/>
    <n v="2.5"/>
    <n v="58"/>
    <s v="Loué"/>
    <x v="1"/>
    <n v="1"/>
    <s v="N.A."/>
    <n v="2"/>
    <n v="29"/>
    <s v="229"/>
    <x v="2"/>
  </r>
  <r>
    <s v="Séniors"/>
    <x v="539"/>
    <x v="2"/>
    <x v="2"/>
    <n v="2.5"/>
    <n v="58"/>
    <s v="CHF 1'340.-/mois"/>
    <x v="1"/>
    <n v="1"/>
    <s v="N.A."/>
    <n v="2"/>
    <n v="30"/>
    <s v="230"/>
    <x v="2"/>
  </r>
  <r>
    <s v="Séniors"/>
    <x v="540"/>
    <x v="2"/>
    <x v="2"/>
    <n v="2.5"/>
    <n v="57"/>
    <s v="Loué"/>
    <x v="1"/>
    <n v="1"/>
    <s v="N.A."/>
    <n v="2"/>
    <n v="31"/>
    <s v="231"/>
    <x v="2"/>
  </r>
  <r>
    <s v="Séniors"/>
    <x v="541"/>
    <x v="2"/>
    <x v="2"/>
    <n v="2.5"/>
    <n v="68"/>
    <s v="CHF 1'420.-/mois"/>
    <x v="1"/>
    <n v="1"/>
    <s v="N.A."/>
    <n v="2"/>
    <n v="32"/>
    <s v="232"/>
    <x v="2"/>
  </r>
  <r>
    <s v="Séniors"/>
    <x v="542"/>
    <x v="2"/>
    <x v="2"/>
    <n v="3.5"/>
    <n v="94"/>
    <s v="Loué"/>
    <x v="1"/>
    <n v="1"/>
    <s v="N.A."/>
    <n v="2"/>
    <n v="33"/>
    <s v="233"/>
    <x v="2"/>
  </r>
  <r>
    <s v="Séniors"/>
    <x v="543"/>
    <x v="2"/>
    <x v="2"/>
    <n v="2.5"/>
    <n v="61"/>
    <s v="Loué"/>
    <x v="1"/>
    <n v="1"/>
    <s v="N.A."/>
    <n v="2"/>
    <n v="34"/>
    <s v="234"/>
    <x v="2"/>
  </r>
  <r>
    <s v="Séniors"/>
    <x v="544"/>
    <x v="2"/>
    <x v="2"/>
    <n v="2.5"/>
    <n v="61"/>
    <s v="Loué"/>
    <x v="1"/>
    <n v="1"/>
    <s v="N.A."/>
    <n v="2"/>
    <n v="35"/>
    <s v="235"/>
    <x v="2"/>
  </r>
  <r>
    <s v="Séniors"/>
    <x v="545"/>
    <x v="2"/>
    <x v="2"/>
    <n v="2.5"/>
    <n v="61"/>
    <s v="Loué"/>
    <x v="1"/>
    <n v="1"/>
    <s v="N.A."/>
    <n v="2"/>
    <n v="36"/>
    <s v="236"/>
    <x v="2"/>
  </r>
  <r>
    <s v="Séniors"/>
    <x v="546"/>
    <x v="2"/>
    <x v="2"/>
    <n v="2.5"/>
    <n v="60"/>
    <s v="Loué"/>
    <x v="1"/>
    <n v="1"/>
    <s v="N.A."/>
    <n v="2"/>
    <n v="37"/>
    <s v="237"/>
    <x v="2"/>
  </r>
  <r>
    <s v="Séniors"/>
    <x v="547"/>
    <x v="2"/>
    <x v="3"/>
    <n v="2.5"/>
    <n v="61"/>
    <s v="Loué"/>
    <x v="1"/>
    <n v="1"/>
    <s v="N.A."/>
    <n v="3"/>
    <n v="38"/>
    <s v="338"/>
    <x v="2"/>
  </r>
  <r>
    <s v="Séniors"/>
    <x v="548"/>
    <x v="2"/>
    <x v="3"/>
    <n v="2.5"/>
    <n v="61"/>
    <s v="CHF 1'240.-/mois"/>
    <x v="1"/>
    <n v="1"/>
    <s v="N.A."/>
    <n v="3"/>
    <n v="39"/>
    <s v="339"/>
    <x v="2"/>
  </r>
  <r>
    <s v="Séniors"/>
    <x v="549"/>
    <x v="2"/>
    <x v="3"/>
    <n v="2.5"/>
    <n v="60"/>
    <s v="Loué"/>
    <x v="1"/>
    <n v="1"/>
    <s v="N.A."/>
    <n v="3"/>
    <n v="40"/>
    <s v="340"/>
    <x v="2"/>
  </r>
  <r>
    <s v="Séniors"/>
    <x v="550"/>
    <x v="2"/>
    <x v="3"/>
    <n v="2.5"/>
    <n v="64"/>
    <s v="CHF 1'450.-/mois"/>
    <x v="1"/>
    <n v="1"/>
    <s v="N.A."/>
    <n v="3"/>
    <n v="41"/>
    <s v="341"/>
    <x v="2"/>
  </r>
  <r>
    <s v="Séniors"/>
    <x v="551"/>
    <x v="2"/>
    <x v="3"/>
    <n v="2.5"/>
    <n v="65"/>
    <s v="CHF 1'500.-/mois"/>
    <x v="1"/>
    <n v="1"/>
    <s v="N.A."/>
    <n v="3"/>
    <n v="42"/>
    <s v="342"/>
    <x v="2"/>
  </r>
  <r>
    <s v="Séniors"/>
    <x v="552"/>
    <x v="2"/>
    <x v="3"/>
    <n v="2.5"/>
    <n v="63"/>
    <s v="Loué"/>
    <x v="1"/>
    <n v="1"/>
    <s v="N.A."/>
    <n v="3"/>
    <n v="43"/>
    <s v="343"/>
    <x v="2"/>
  </r>
  <r>
    <s v="Séniors"/>
    <x v="553"/>
    <x v="2"/>
    <x v="3"/>
    <n v="2.5"/>
    <n v="56"/>
    <s v="Loué"/>
    <x v="1"/>
    <n v="1"/>
    <s v="N.A."/>
    <n v="3"/>
    <n v="44"/>
    <s v="344"/>
    <x v="2"/>
  </r>
  <r>
    <s v="Séniors"/>
    <x v="554"/>
    <x v="2"/>
    <x v="3"/>
    <n v="2.5"/>
    <n v="57"/>
    <s v="CHF 1'320.-/mois"/>
    <x v="1"/>
    <n v="1"/>
    <s v="N.A."/>
    <n v="3"/>
    <n v="45"/>
    <s v="345"/>
    <x v="2"/>
  </r>
  <r>
    <s v="Séniors"/>
    <x v="555"/>
    <x v="2"/>
    <x v="3"/>
    <n v="2.5"/>
    <n v="58"/>
    <s v="CHF 1'340.-/mois"/>
    <x v="1"/>
    <n v="1"/>
    <s v="N.A."/>
    <n v="3"/>
    <n v="46"/>
    <s v="346"/>
    <x v="2"/>
  </r>
  <r>
    <s v="Séniors"/>
    <x v="556"/>
    <x v="2"/>
    <x v="3"/>
    <n v="2.5"/>
    <n v="58"/>
    <s v="CHF 1'340.-/mois"/>
    <x v="1"/>
    <n v="1"/>
    <s v="N.A."/>
    <n v="3"/>
    <n v="47"/>
    <s v="347"/>
    <x v="2"/>
  </r>
  <r>
    <s v="Séniors"/>
    <x v="557"/>
    <x v="2"/>
    <x v="3"/>
    <n v="2.5"/>
    <n v="58"/>
    <s v="Loué"/>
    <x v="1"/>
    <n v="1"/>
    <s v="N.A."/>
    <n v="3"/>
    <n v="48"/>
    <s v="348"/>
    <x v="2"/>
  </r>
  <r>
    <s v="Séniors"/>
    <x v="558"/>
    <x v="2"/>
    <x v="3"/>
    <n v="2.5"/>
    <n v="58"/>
    <s v="CHF 1'340.-/mois"/>
    <x v="1"/>
    <n v="1"/>
    <s v="N.A."/>
    <n v="3"/>
    <n v="49"/>
    <s v="349"/>
    <x v="2"/>
  </r>
  <r>
    <s v="Séniors"/>
    <x v="559"/>
    <x v="2"/>
    <x v="3"/>
    <n v="2.5"/>
    <n v="58"/>
    <s v="CHF 1'340.-/mois"/>
    <x v="1"/>
    <n v="1"/>
    <s v="N.A."/>
    <n v="3"/>
    <n v="50"/>
    <s v="350"/>
    <x v="2"/>
  </r>
  <r>
    <s v="Séniors"/>
    <x v="560"/>
    <x v="2"/>
    <x v="3"/>
    <n v="2.5"/>
    <n v="58"/>
    <s v="CHF 1'340.-/mois"/>
    <x v="1"/>
    <n v="1"/>
    <s v="N.A."/>
    <n v="3"/>
    <n v="51"/>
    <s v="351"/>
    <x v="2"/>
  </r>
  <r>
    <s v="Séniors"/>
    <x v="561"/>
    <x v="2"/>
    <x v="3"/>
    <n v="2.5"/>
    <n v="57"/>
    <s v="CHF 1'330.-/mois"/>
    <x v="1"/>
    <n v="1"/>
    <s v="N.A."/>
    <n v="3"/>
    <n v="52"/>
    <s v="352"/>
    <x v="2"/>
  </r>
  <r>
    <s v="Séniors"/>
    <x v="562"/>
    <x v="2"/>
    <x v="3"/>
    <n v="2.5"/>
    <n v="68"/>
    <s v="Loué"/>
    <x v="1"/>
    <n v="1"/>
    <s v="N.A."/>
    <n v="3"/>
    <n v="53"/>
    <s v="353"/>
    <x v="2"/>
  </r>
  <r>
    <s v="Séniors"/>
    <x v="563"/>
    <x v="2"/>
    <x v="3"/>
    <n v="3.5"/>
    <n v="94"/>
    <s v="Loué"/>
    <x v="1"/>
    <n v="1"/>
    <s v="N.A."/>
    <n v="3"/>
    <n v="54"/>
    <s v="354"/>
    <x v="2"/>
  </r>
  <r>
    <s v="Séniors"/>
    <x v="564"/>
    <x v="2"/>
    <x v="3"/>
    <n v="2.5"/>
    <n v="61"/>
    <s v="Loué"/>
    <x v="1"/>
    <n v="1"/>
    <s v="N.A."/>
    <n v="3"/>
    <n v="55"/>
    <s v="355"/>
    <x v="2"/>
  </r>
  <r>
    <s v="Séniors"/>
    <x v="565"/>
    <x v="2"/>
    <x v="3"/>
    <n v="2.5"/>
    <n v="61"/>
    <s v="Loué"/>
    <x v="1"/>
    <n v="1"/>
    <s v="N.A."/>
    <n v="3"/>
    <n v="56"/>
    <s v="356"/>
    <x v="2"/>
  </r>
  <r>
    <s v="Séniors"/>
    <x v="566"/>
    <x v="2"/>
    <x v="3"/>
    <n v="2.5"/>
    <n v="61"/>
    <s v="Loué"/>
    <x v="1"/>
    <n v="1"/>
    <s v="N.A."/>
    <n v="3"/>
    <n v="57"/>
    <s v="357"/>
    <x v="2"/>
  </r>
  <r>
    <s v="Séniors"/>
    <x v="567"/>
    <x v="2"/>
    <x v="3"/>
    <n v="2.5"/>
    <n v="60"/>
    <s v="Loué"/>
    <x v="1"/>
    <n v="1"/>
    <s v="N.A."/>
    <n v="3"/>
    <n v="58"/>
    <s v="358"/>
    <x v="2"/>
  </r>
  <r>
    <s v="Séniors"/>
    <x v="568"/>
    <x v="2"/>
    <x v="4"/>
    <n v="2.5"/>
    <n v="61"/>
    <s v="CHF 1'280.-/mois"/>
    <x v="1"/>
    <n v="1"/>
    <s v="N.A."/>
    <n v="4"/>
    <n v="59"/>
    <s v="459"/>
    <x v="2"/>
  </r>
  <r>
    <s v="Séniors"/>
    <x v="569"/>
    <x v="2"/>
    <x v="4"/>
    <n v="2.5"/>
    <n v="61"/>
    <s v="Loué"/>
    <x v="1"/>
    <n v="1"/>
    <s v="N.A."/>
    <n v="4"/>
    <n v="60"/>
    <s v="460"/>
    <x v="2"/>
  </r>
  <r>
    <s v="Séniors"/>
    <x v="570"/>
    <x v="2"/>
    <x v="4"/>
    <n v="2.5"/>
    <n v="60"/>
    <s v="CHF 1'260.-/mois"/>
    <x v="1"/>
    <n v="1"/>
    <s v="N.A."/>
    <n v="4"/>
    <n v="61"/>
    <s v="461"/>
    <x v="2"/>
  </r>
  <r>
    <s v="Séniors"/>
    <x v="571"/>
    <x v="2"/>
    <x v="4"/>
    <n v="2.5"/>
    <n v="64"/>
    <s v="CHF 1'480.-/mois"/>
    <x v="1"/>
    <n v="1"/>
    <s v="N.A."/>
    <n v="4"/>
    <n v="62"/>
    <s v="462"/>
    <x v="2"/>
  </r>
  <r>
    <s v="Séniors"/>
    <x v="572"/>
    <x v="2"/>
    <x v="4"/>
    <n v="2.5"/>
    <n v="65"/>
    <s v="CHF 1'500.-/mois"/>
    <x v="1"/>
    <n v="1"/>
    <s v="N.A."/>
    <n v="4"/>
    <n v="63"/>
    <s v="463"/>
    <x v="2"/>
  </r>
  <r>
    <s v="Séniors"/>
    <x v="573"/>
    <x v="2"/>
    <x v="4"/>
    <n v="2.5"/>
    <n v="63"/>
    <s v="CHF 1'470.-/mois"/>
    <x v="1"/>
    <n v="1"/>
    <s v="N.A."/>
    <n v="4"/>
    <n v="64"/>
    <s v="464"/>
    <x v="2"/>
  </r>
  <r>
    <s v="Séniors"/>
    <x v="574"/>
    <x v="2"/>
    <x v="4"/>
    <n v="2.5"/>
    <n v="56"/>
    <s v="Loué"/>
    <x v="1"/>
    <n v="1"/>
    <s v="N.A."/>
    <n v="4"/>
    <n v="65"/>
    <s v="465"/>
    <x v="2"/>
  </r>
  <r>
    <s v="Séniors"/>
    <x v="575"/>
    <x v="2"/>
    <x v="4"/>
    <n v="2.5"/>
    <n v="57"/>
    <s v="Loué"/>
    <x v="1"/>
    <n v="1"/>
    <s v="N.A."/>
    <n v="4"/>
    <n v="66"/>
    <s v="466"/>
    <x v="2"/>
  </r>
  <r>
    <s v="Séniors"/>
    <x v="576"/>
    <x v="2"/>
    <x v="4"/>
    <n v="2.5"/>
    <n v="58"/>
    <s v="Loué"/>
    <x v="1"/>
    <n v="1"/>
    <s v="N.A."/>
    <n v="4"/>
    <n v="67"/>
    <s v="467"/>
    <x v="2"/>
  </r>
  <r>
    <s v="Séniors"/>
    <x v="577"/>
    <x v="2"/>
    <x v="4"/>
    <n v="2.5"/>
    <n v="58"/>
    <s v="Loué"/>
    <x v="1"/>
    <n v="1"/>
    <s v="N.A."/>
    <n v="4"/>
    <n v="68"/>
    <s v="468"/>
    <x v="2"/>
  </r>
  <r>
    <s v="Séniors"/>
    <x v="578"/>
    <x v="2"/>
    <x v="4"/>
    <n v="2.5"/>
    <n v="58"/>
    <s v="CHF 1'370.-/mois"/>
    <x v="1"/>
    <n v="1"/>
    <s v="N.A."/>
    <n v="4"/>
    <n v="69"/>
    <s v="469"/>
    <x v="2"/>
  </r>
  <r>
    <s v="Séniors"/>
    <x v="579"/>
    <x v="2"/>
    <x v="4"/>
    <n v="2.5"/>
    <n v="58"/>
    <s v="Loué"/>
    <x v="1"/>
    <n v="1"/>
    <s v="N.A."/>
    <n v="4"/>
    <n v="70"/>
    <s v="470"/>
    <x v="2"/>
  </r>
  <r>
    <s v="Séniors"/>
    <x v="580"/>
    <x v="2"/>
    <x v="4"/>
    <n v="2.5"/>
    <n v="58"/>
    <s v="Loué"/>
    <x v="1"/>
    <n v="1"/>
    <s v="N.A."/>
    <n v="4"/>
    <n v="71"/>
    <s v="471"/>
    <x v="2"/>
  </r>
  <r>
    <s v="Séniors"/>
    <x v="581"/>
    <x v="2"/>
    <x v="4"/>
    <n v="2.5"/>
    <n v="58"/>
    <s v="Loué"/>
    <x v="1"/>
    <n v="1"/>
    <s v="N.A."/>
    <n v="4"/>
    <n v="72"/>
    <s v="472"/>
    <x v="2"/>
  </r>
  <r>
    <s v="Séniors"/>
    <x v="582"/>
    <x v="2"/>
    <x v="4"/>
    <n v="2.5"/>
    <n v="57"/>
    <s v="CHF 1'350.-/mois"/>
    <x v="1"/>
    <n v="1"/>
    <s v="N.A."/>
    <n v="4"/>
    <n v="73"/>
    <s v="473"/>
    <x v="2"/>
  </r>
  <r>
    <s v="Séniors"/>
    <x v="583"/>
    <x v="2"/>
    <x v="4"/>
    <n v="2.5"/>
    <n v="68"/>
    <s v="Loué"/>
    <x v="1"/>
    <n v="1"/>
    <s v="N.A."/>
    <n v="4"/>
    <n v="74"/>
    <s v="474"/>
    <x v="2"/>
  </r>
  <r>
    <s v="Séniors"/>
    <x v="584"/>
    <x v="2"/>
    <x v="4"/>
    <n v="3.5"/>
    <n v="94"/>
    <s v="Loué"/>
    <x v="1"/>
    <n v="1"/>
    <s v="N.A."/>
    <n v="4"/>
    <n v="75"/>
    <s v="475"/>
    <x v="2"/>
  </r>
  <r>
    <s v="Séniors"/>
    <x v="585"/>
    <x v="2"/>
    <x v="4"/>
    <n v="2.5"/>
    <n v="61"/>
    <s v="CHF 1'280.-/mois"/>
    <x v="1"/>
    <n v="1"/>
    <s v="N.A."/>
    <n v="4"/>
    <n v="76"/>
    <s v="476"/>
    <x v="2"/>
  </r>
  <r>
    <s v="Séniors"/>
    <x v="586"/>
    <x v="2"/>
    <x v="4"/>
    <n v="2.5"/>
    <n v="61"/>
    <s v="CHF 1'280.-/mois"/>
    <x v="1"/>
    <n v="1"/>
    <s v="N.A."/>
    <n v="4"/>
    <n v="77"/>
    <s v="477"/>
    <x v="2"/>
  </r>
  <r>
    <s v="Séniors"/>
    <x v="587"/>
    <x v="2"/>
    <x v="4"/>
    <n v="2.5"/>
    <n v="61"/>
    <s v="CHF 1'280.-/mois"/>
    <x v="1"/>
    <n v="1"/>
    <s v="N.A."/>
    <n v="4"/>
    <n v="78"/>
    <s v="478"/>
    <x v="2"/>
  </r>
  <r>
    <s v="Séniors"/>
    <x v="588"/>
    <x v="2"/>
    <x v="4"/>
    <n v="2.5"/>
    <n v="60"/>
    <s v="Loué"/>
    <x v="1"/>
    <n v="1"/>
    <s v="N.A."/>
    <n v="4"/>
    <n v="79"/>
    <s v="479"/>
    <x v="2"/>
  </r>
  <r>
    <s v="Séniors"/>
    <x v="589"/>
    <x v="2"/>
    <x v="5"/>
    <n v="2.5"/>
    <n v="61"/>
    <s v="Loué"/>
    <x v="1"/>
    <n v="1"/>
    <s v="N.A."/>
    <n v="5"/>
    <n v="80"/>
    <s v="580"/>
    <x v="2"/>
  </r>
  <r>
    <s v="Séniors"/>
    <x v="590"/>
    <x v="2"/>
    <x v="5"/>
    <n v="2.5"/>
    <n v="61"/>
    <s v="CHF 1'290.-/mois"/>
    <x v="1"/>
    <n v="1"/>
    <s v="N.A."/>
    <n v="5"/>
    <n v="81"/>
    <s v="581"/>
    <x v="2"/>
  </r>
  <r>
    <s v="Séniors"/>
    <x v="591"/>
    <x v="2"/>
    <x v="5"/>
    <n v="2.5"/>
    <n v="60"/>
    <s v="Loué"/>
    <x v="1"/>
    <n v="1"/>
    <s v="N.A."/>
    <n v="5"/>
    <n v="82"/>
    <s v="582"/>
    <x v="2"/>
  </r>
  <r>
    <s v="Séniors"/>
    <x v="592"/>
    <x v="2"/>
    <x v="5"/>
    <n v="2.5"/>
    <n v="64"/>
    <s v="CHF 1'490.-/mois"/>
    <x v="1"/>
    <n v="1"/>
    <s v="N.A."/>
    <n v="5"/>
    <n v="83"/>
    <s v="583"/>
    <x v="2"/>
  </r>
  <r>
    <s v="Séniors"/>
    <x v="593"/>
    <x v="2"/>
    <x v="5"/>
    <n v="2.5"/>
    <n v="65"/>
    <s v="Loué"/>
    <x v="1"/>
    <n v="1"/>
    <s v="N.A."/>
    <n v="5"/>
    <n v="84"/>
    <s v="584"/>
    <x v="2"/>
  </r>
  <r>
    <s v="Séniors"/>
    <x v="594"/>
    <x v="2"/>
    <x v="5"/>
    <n v="2.5"/>
    <n v="63"/>
    <s v="CHF 1'470.-/mois"/>
    <x v="1"/>
    <n v="1"/>
    <s v="N.A."/>
    <n v="5"/>
    <n v="85"/>
    <s v="585"/>
    <x v="2"/>
  </r>
  <r>
    <s v="Séniors"/>
    <x v="595"/>
    <x v="2"/>
    <x v="5"/>
    <n v="2.5"/>
    <n v="56"/>
    <s v="Loué"/>
    <x v="1"/>
    <n v="1"/>
    <s v="N.A."/>
    <n v="5"/>
    <n v="86"/>
    <s v="586"/>
    <x v="2"/>
  </r>
  <r>
    <s v="Séniors"/>
    <x v="596"/>
    <x v="2"/>
    <x v="5"/>
    <n v="2.5"/>
    <n v="57"/>
    <s v="Loué"/>
    <x v="1"/>
    <n v="1"/>
    <s v="N.A."/>
    <n v="5"/>
    <n v="87"/>
    <s v="587"/>
    <x v="2"/>
  </r>
  <r>
    <s v="Séniors"/>
    <x v="597"/>
    <x v="2"/>
    <x v="5"/>
    <n v="2.5"/>
    <n v="58"/>
    <s v="Loué"/>
    <x v="1"/>
    <n v="1"/>
    <s v="N.A."/>
    <n v="5"/>
    <n v="88"/>
    <s v="588"/>
    <x v="2"/>
  </r>
  <r>
    <s v="Séniors"/>
    <x v="598"/>
    <x v="2"/>
    <x v="5"/>
    <n v="2.5"/>
    <n v="58"/>
    <s v="Loué"/>
    <x v="1"/>
    <n v="1"/>
    <s v="N.A."/>
    <n v="5"/>
    <n v="89"/>
    <s v="589"/>
    <x v="2"/>
  </r>
  <r>
    <s v="Séniors"/>
    <x v="599"/>
    <x v="2"/>
    <x v="5"/>
    <n v="2.5"/>
    <n v="58"/>
    <s v="Loué"/>
    <x v="1"/>
    <n v="1"/>
    <s v="N.A."/>
    <n v="5"/>
    <n v="90"/>
    <s v="590"/>
    <x v="2"/>
  </r>
  <r>
    <s v="Séniors"/>
    <x v="600"/>
    <x v="2"/>
    <x v="5"/>
    <n v="2.5"/>
    <n v="58"/>
    <s v="Loué"/>
    <x v="1"/>
    <n v="1"/>
    <s v="N.A."/>
    <n v="5"/>
    <n v="91"/>
    <s v="591"/>
    <x v="2"/>
  </r>
  <r>
    <s v="Séniors"/>
    <x v="601"/>
    <x v="2"/>
    <x v="5"/>
    <n v="2.5"/>
    <n v="58"/>
    <s v="Loué"/>
    <x v="1"/>
    <n v="1"/>
    <s v="N.A."/>
    <n v="5"/>
    <n v="92"/>
    <s v="592"/>
    <x v="2"/>
  </r>
  <r>
    <s v="Séniors"/>
    <x v="602"/>
    <x v="2"/>
    <x v="5"/>
    <n v="2.5"/>
    <n v="58"/>
    <s v="Loué"/>
    <x v="1"/>
    <n v="1"/>
    <s v="N.A."/>
    <n v="5"/>
    <n v="93"/>
    <s v="593"/>
    <x v="2"/>
  </r>
  <r>
    <s v="Séniors"/>
    <x v="603"/>
    <x v="2"/>
    <x v="5"/>
    <n v="2.5"/>
    <n v="57"/>
    <s v="Loué"/>
    <x v="1"/>
    <n v="1"/>
    <s v="N.A."/>
    <n v="5"/>
    <n v="94"/>
    <s v="594"/>
    <x v="2"/>
  </r>
  <r>
    <s v="Séniors"/>
    <x v="604"/>
    <x v="2"/>
    <x v="5"/>
    <n v="2.5"/>
    <n v="68"/>
    <s v="Loué"/>
    <x v="1"/>
    <n v="1"/>
    <s v="N.A."/>
    <n v="5"/>
    <n v="95"/>
    <s v="595"/>
    <x v="2"/>
  </r>
  <r>
    <s v="Séniors"/>
    <x v="605"/>
    <x v="2"/>
    <x v="5"/>
    <n v="3.5"/>
    <n v="94"/>
    <s v="Loué"/>
    <x v="1"/>
    <n v="1"/>
    <s v="N.A."/>
    <n v="5"/>
    <n v="96"/>
    <s v="596"/>
    <x v="2"/>
  </r>
  <r>
    <s v="Séniors"/>
    <x v="606"/>
    <x v="2"/>
    <x v="5"/>
    <n v="2.5"/>
    <n v="61"/>
    <s v="CHF 1'290.-/mois"/>
    <x v="1"/>
    <n v="1"/>
    <s v="N.A."/>
    <n v="5"/>
    <n v="97"/>
    <s v="597"/>
    <x v="2"/>
  </r>
  <r>
    <s v="Séniors"/>
    <x v="607"/>
    <x v="2"/>
    <x v="5"/>
    <n v="2.5"/>
    <n v="61"/>
    <s v="CHF 1'290.-/mois"/>
    <x v="1"/>
    <n v="1"/>
    <s v="N.A."/>
    <n v="5"/>
    <n v="98"/>
    <s v="598"/>
    <x v="2"/>
  </r>
  <r>
    <s v="Séniors"/>
    <x v="608"/>
    <x v="2"/>
    <x v="5"/>
    <n v="2.5"/>
    <n v="61"/>
    <s v="CHF 1'290.-/mois"/>
    <x v="1"/>
    <n v="1"/>
    <s v="N.A."/>
    <n v="5"/>
    <n v="99"/>
    <s v="599"/>
    <x v="2"/>
  </r>
  <r>
    <s v="Séniors"/>
    <x v="609"/>
    <x v="2"/>
    <x v="5"/>
    <n v="2.5"/>
    <n v="60"/>
    <s v="Loué"/>
    <x v="1"/>
    <n v="1"/>
    <s v="N.A."/>
    <n v="5"/>
    <n v="100"/>
    <s v="5100"/>
    <x v="2"/>
  </r>
  <r>
    <s v="Commerces"/>
    <x v="610"/>
    <x v="2"/>
    <x v="0"/>
    <n v="1"/>
    <n v="20"/>
    <s v="Réservé"/>
    <x v="1"/>
    <n v="1"/>
    <s v="A"/>
    <n v="0"/>
    <n v="1"/>
    <s v="01"/>
    <x v="2"/>
  </r>
  <r>
    <s v="Commerces"/>
    <x v="611"/>
    <x v="2"/>
    <x v="0"/>
    <n v="1"/>
    <n v="77"/>
    <s v="Réservé"/>
    <x v="1"/>
    <n v="1"/>
    <s v="A"/>
    <n v="0"/>
    <n v="2"/>
    <s v="02"/>
    <x v="2"/>
  </r>
  <r>
    <s v="Commerces"/>
    <x v="612"/>
    <x v="2"/>
    <x v="0"/>
    <n v="1"/>
    <n v="251"/>
    <s v="Réservé"/>
    <x v="1"/>
    <n v="1"/>
    <s v="A"/>
    <n v="0"/>
    <n v="3"/>
    <s v="03"/>
    <x v="2"/>
  </r>
  <r>
    <s v="Commerces"/>
    <x v="613"/>
    <x v="2"/>
    <x v="0"/>
    <n v="1"/>
    <n v="51"/>
    <s v="Réservé"/>
    <x v="1"/>
    <n v="1"/>
    <s v="C"/>
    <n v="0"/>
    <n v="1"/>
    <s v="01"/>
    <x v="2"/>
  </r>
  <r>
    <s v="Commerces"/>
    <x v="614"/>
    <x v="2"/>
    <x v="0"/>
    <n v="1"/>
    <n v="88"/>
    <s v="CHF 250.-/m2/an"/>
    <x v="1"/>
    <n v="1"/>
    <s v="D"/>
    <n v="0"/>
    <n v="1"/>
    <s v="01"/>
    <x v="2"/>
  </r>
  <r>
    <s v="Commerces"/>
    <x v="615"/>
    <x v="2"/>
    <x v="0"/>
    <n v="1"/>
    <n v="391"/>
    <s v="Loué"/>
    <x v="1"/>
    <n v="1"/>
    <s v="E"/>
    <n v="0"/>
    <n v="1"/>
    <s v="01"/>
    <x v="2"/>
  </r>
  <r>
    <s v="Commerces"/>
    <x v="616"/>
    <x v="4"/>
    <x v="0"/>
    <n v="1"/>
    <n v="113"/>
    <s v="Loué"/>
    <x v="2"/>
    <n v="5"/>
    <s v="A"/>
    <n v="0"/>
    <n v="1"/>
    <s v="01"/>
    <x v="4"/>
  </r>
  <r>
    <s v="Commerces"/>
    <x v="617"/>
    <x v="4"/>
    <x v="0"/>
    <n v="1"/>
    <n v="153"/>
    <s v="Loué"/>
    <x v="2"/>
    <n v="5"/>
    <s v="B"/>
    <n v="0"/>
    <n v="1"/>
    <s v="01"/>
    <x v="4"/>
  </r>
  <r>
    <s v="Commerces"/>
    <x v="618"/>
    <x v="4"/>
    <x v="0"/>
    <n v="1"/>
    <n v="124"/>
    <s v="CHF 280.-/m2/an"/>
    <x v="2"/>
    <n v="5"/>
    <s v="B"/>
    <n v="0"/>
    <n v="2"/>
    <s v="02"/>
    <x v="4"/>
  </r>
  <r>
    <s v="Commerces"/>
    <x v="619"/>
    <x v="4"/>
    <x v="0"/>
    <n v="1"/>
    <n v="75"/>
    <s v="Loué"/>
    <x v="2"/>
    <n v="5"/>
    <s v="C"/>
    <n v="0"/>
    <n v="1"/>
    <s v="01"/>
    <x v="4"/>
  </r>
  <r>
    <s v="Commerces"/>
    <x v="620"/>
    <x v="4"/>
    <x v="0"/>
    <n v="1"/>
    <n v="179"/>
    <s v="Loué"/>
    <x v="2"/>
    <n v="5"/>
    <s v="D"/>
    <n v="0"/>
    <n v="1"/>
    <s v="01"/>
    <x v="4"/>
  </r>
  <r>
    <s v="Commerces"/>
    <x v="621"/>
    <x v="4"/>
    <x v="0"/>
    <n v="1"/>
    <n v="471"/>
    <s v="Loué"/>
    <x v="2"/>
    <n v="5"/>
    <s v="E"/>
    <n v="0"/>
    <n v="1"/>
    <s v="01"/>
    <x v="4"/>
  </r>
  <r>
    <s v="Commerces"/>
    <x v="622"/>
    <x v="4"/>
    <x v="0"/>
    <n v="1"/>
    <n v="330"/>
    <s v="Réservé"/>
    <x v="2"/>
    <n v="5"/>
    <s v="F"/>
    <n v="0"/>
    <n v="1"/>
    <s v="01"/>
    <x v="4"/>
  </r>
  <r>
    <s v="Commerces"/>
    <x v="623"/>
    <x v="4"/>
    <x v="0"/>
    <n v="1"/>
    <n v="208"/>
    <s v="Loué"/>
    <x v="2"/>
    <n v="5"/>
    <s v="G"/>
    <n v="0"/>
    <n v="1"/>
    <s v="01"/>
    <x v="4"/>
  </r>
  <r>
    <s v="Commerces"/>
    <x v="624"/>
    <x v="5"/>
    <x v="0"/>
    <n v="1"/>
    <n v="115"/>
    <s v="Loué"/>
    <x v="2"/>
    <n v="7"/>
    <s v="A"/>
    <n v="0"/>
    <n v="1"/>
    <s v="01"/>
    <x v="5"/>
  </r>
  <r>
    <s v="Commerces"/>
    <x v="625"/>
    <x v="5"/>
    <x v="0"/>
    <n v="1"/>
    <n v="282"/>
    <s v="Loué"/>
    <x v="2"/>
    <n v="7"/>
    <s v="A"/>
    <n v="0"/>
    <n v="2"/>
    <s v="02"/>
    <x v="5"/>
  </r>
  <r>
    <s v="Commerces"/>
    <x v="626"/>
    <x v="5"/>
    <x v="0"/>
    <n v="1"/>
    <n v="108"/>
    <s v="Loué"/>
    <x v="2"/>
    <n v="7"/>
    <s v="B"/>
    <n v="0"/>
    <n v="1"/>
    <s v="01"/>
    <x v="5"/>
  </r>
  <r>
    <s v="Commerces"/>
    <x v="627"/>
    <x v="5"/>
    <x v="0"/>
    <n v="1"/>
    <n v="299"/>
    <s v="Loué"/>
    <x v="2"/>
    <n v="7"/>
    <s v="B"/>
    <n v="0"/>
    <n v="2"/>
    <s v="02"/>
    <x v="5"/>
  </r>
  <r>
    <s v="Commerces"/>
    <x v="628"/>
    <x v="5"/>
    <x v="0"/>
    <n v="1"/>
    <n v="258"/>
    <s v="Loué"/>
    <x v="2"/>
    <n v="7"/>
    <s v="C"/>
    <n v="0"/>
    <n v="1"/>
    <s v="01"/>
    <x v="5"/>
  </r>
  <r>
    <s v="Commerces"/>
    <x v="629"/>
    <x v="1"/>
    <x v="0"/>
    <n v="1"/>
    <n v="99"/>
    <s v="Loué"/>
    <x v="0"/>
    <n v="13"/>
    <s v="A"/>
    <n v="0"/>
    <n v="1"/>
    <s v="01"/>
    <x v="1"/>
  </r>
  <r>
    <s v="Commerces"/>
    <x v="630"/>
    <x v="1"/>
    <x v="0"/>
    <n v="1"/>
    <n v="60"/>
    <s v="Loué"/>
    <x v="0"/>
    <n v="13"/>
    <s v="A"/>
    <n v="0"/>
    <n v="2"/>
    <s v="02"/>
    <x v="1"/>
  </r>
  <r>
    <s v="Commerces"/>
    <x v="631"/>
    <x v="1"/>
    <x v="0"/>
    <n v="1"/>
    <n v="181"/>
    <s v="CHF 240.-/m2/an"/>
    <x v="0"/>
    <n v="13"/>
    <s v="B"/>
    <n v="0"/>
    <n v="1"/>
    <s v="01"/>
    <x v="1"/>
  </r>
  <r>
    <s v="Commerces"/>
    <x v="632"/>
    <x v="1"/>
    <x v="0"/>
    <n v="1"/>
    <n v="149"/>
    <s v="CHF 240.-/m2/an"/>
    <x v="0"/>
    <n v="13"/>
    <s v="C"/>
    <n v="0"/>
    <n v="1"/>
    <s v="01"/>
    <x v="1"/>
  </r>
  <r>
    <s v="Commerces"/>
    <x v="633"/>
    <x v="1"/>
    <x v="0"/>
    <n v="1"/>
    <n v="97"/>
    <s v="CHF 220.-/m2/an"/>
    <x v="0"/>
    <n v="13"/>
    <s v="C"/>
    <n v="0"/>
    <n v="2"/>
    <s v="02"/>
    <x v="1"/>
  </r>
  <r>
    <s v="Commerces"/>
    <x v="634"/>
    <x v="1"/>
    <x v="0"/>
    <n v="1"/>
    <n v="53"/>
    <s v="CHF 220.-/m2/an"/>
    <x v="0"/>
    <n v="13"/>
    <s v="D"/>
    <n v="0"/>
    <n v="1"/>
    <s v="01"/>
    <x v="1"/>
  </r>
  <r>
    <s v="Commerces"/>
    <x v="635"/>
    <x v="1"/>
    <x v="0"/>
    <n v="1"/>
    <n v="67"/>
    <s v="CHF 220.-/m2/an"/>
    <x v="0"/>
    <n v="13"/>
    <s v="D"/>
    <n v="0"/>
    <n v="2"/>
    <s v="02"/>
    <x v="1"/>
  </r>
  <r>
    <s v="Commerces"/>
    <x v="636"/>
    <x v="1"/>
    <x v="0"/>
    <n v="1"/>
    <n v="90"/>
    <s v="Loué"/>
    <x v="0"/>
    <n v="13"/>
    <s v="E"/>
    <n v="0"/>
    <n v="1"/>
    <s v="01"/>
    <x v="1"/>
  </r>
  <r>
    <s v="Commerces"/>
    <x v="637"/>
    <x v="1"/>
    <x v="0"/>
    <n v="1"/>
    <n v="187"/>
    <s v="CHF 240.-/m2/an"/>
    <x v="0"/>
    <n v="13"/>
    <s v="E"/>
    <n v="0"/>
    <n v="2"/>
    <s v="02"/>
    <x v="1"/>
  </r>
  <r>
    <s v="Commerces"/>
    <x v="638"/>
    <x v="6"/>
    <x v="0"/>
    <n v="1"/>
    <n v="180"/>
    <s v="A discuter"/>
    <x v="3"/>
    <n v="15"/>
    <s v="N.A."/>
    <n v="0"/>
    <n v="1"/>
    <s v="01"/>
    <x v="6"/>
  </r>
  <r>
    <s v="Commerces"/>
    <x v="639"/>
    <x v="6"/>
    <x v="0"/>
    <n v="1"/>
    <n v="924"/>
    <s v="Réservé"/>
    <x v="3"/>
    <n v="15"/>
    <s v="N.A."/>
    <n v="0"/>
    <n v="2"/>
    <s v="02"/>
    <x v="6"/>
  </r>
  <r>
    <s v="Commerces"/>
    <x v="640"/>
    <x v="6"/>
    <x v="1"/>
    <n v="1"/>
    <n v="946"/>
    <s v="Loué"/>
    <x v="3"/>
    <n v="15"/>
    <s v="N.A."/>
    <n v="1"/>
    <n v="1"/>
    <s v="11"/>
    <x v="6"/>
  </r>
  <r>
    <s v="Commerces"/>
    <x v="641"/>
    <x v="6"/>
    <x v="2"/>
    <n v="1"/>
    <n v="946"/>
    <s v="Loué"/>
    <x v="3"/>
    <n v="15"/>
    <s v="N.A."/>
    <n v="2"/>
    <n v="1"/>
    <s v="21"/>
    <x v="6"/>
  </r>
  <r>
    <s v="Commerces"/>
    <x v="642"/>
    <x v="6"/>
    <x v="3"/>
    <n v="1"/>
    <n v="946"/>
    <s v="Loué"/>
    <x v="3"/>
    <n v="15"/>
    <s v="N.A."/>
    <n v="3"/>
    <n v="1"/>
    <s v="31"/>
    <x v="6"/>
  </r>
  <r>
    <s v="Commerces"/>
    <x v="643"/>
    <x v="6"/>
    <x v="4"/>
    <n v="1"/>
    <n v="946"/>
    <s v="Loué"/>
    <x v="3"/>
    <n v="15"/>
    <s v="N.A."/>
    <n v="4"/>
    <n v="1"/>
    <s v="41"/>
    <x v="6"/>
  </r>
  <r>
    <s v="Commerces"/>
    <x v="644"/>
    <x v="6"/>
    <x v="5"/>
    <n v="1"/>
    <n v="946"/>
    <s v="Loué"/>
    <x v="3"/>
    <n v="15"/>
    <s v="N.A."/>
    <n v="5"/>
    <n v="1"/>
    <s v="5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E163-F16F-4B08-8D8F-FE93DC1655EB}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et.">
  <location ref="B12:P26" firstHeaderRow="1" firstDataRow="3" firstDataCol="1"/>
  <pivotFields count="14">
    <pivotField showAll="0"/>
    <pivotField showAll="0">
      <items count="646"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629"/>
        <item x="63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63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632"/>
        <item x="633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634"/>
        <item x="63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636"/>
        <item x="637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638"/>
        <item x="639"/>
        <item x="640"/>
        <item x="641"/>
        <item x="642"/>
        <item x="643"/>
        <item x="644"/>
        <item x="610"/>
        <item x="611"/>
        <item x="612"/>
        <item x="613"/>
        <item x="614"/>
        <item x="61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616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617"/>
        <item x="61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619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620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621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622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623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624"/>
        <item x="62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626"/>
        <item x="627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6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t="default"/>
      </items>
    </pivotField>
    <pivotField showAll="0">
      <items count="8">
        <item x="2"/>
        <item x="0"/>
        <item x="1"/>
        <item x="6"/>
        <item x="3"/>
        <item x="4"/>
        <item x="5"/>
        <item t="default"/>
      </items>
    </pivotField>
    <pivotField axis="axisCol" showAll="0">
      <items count="7">
        <item x="1"/>
        <item x="2"/>
        <item x="3"/>
        <item x="4"/>
        <item x="5"/>
        <item x="0"/>
        <item t="default"/>
      </items>
    </pivotField>
    <pivotField showAll="0"/>
    <pivotField dataField="1" numFmtId="3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49" showAll="0"/>
    <pivotField showAll="0"/>
    <pivotField showAll="0"/>
    <pivotField axis="axisRow" showAll="0">
      <items count="8">
        <item x="2"/>
        <item x="3"/>
        <item x="4"/>
        <item x="5"/>
        <item x="1"/>
        <item x="0"/>
        <item x="6"/>
        <item t="default"/>
      </items>
    </pivotField>
  </pivotFields>
  <rowFields count="2">
    <field x="7"/>
    <field x="13"/>
  </rowFields>
  <rowItems count="12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>
      <x v="3"/>
    </i>
    <i r="1">
      <x v="6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Nb. App." fld="5" subtotal="count" baseField="0" baseItem="1"/>
    <dataField name="m2" fld="5" baseField="0" baseItem="0"/>
  </dataFields>
  <formats count="55">
    <format dxfId="472">
      <pivotArea dataOnly="0" labelOnly="1" fieldPosition="0">
        <references count="1">
          <reference field="3" count="0"/>
        </references>
      </pivotArea>
    </format>
    <format dxfId="471">
      <pivotArea field="3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470">
      <pivotArea field="3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type="origin" dataOnly="0" labelOnly="1" outline="0" fieldPosition="0"/>
    </format>
    <format dxfId="466">
      <pivotArea field="3" type="button" dataOnly="0" labelOnly="1" outline="0" axis="axisCol" fieldPosition="0"/>
    </format>
    <format dxfId="465">
      <pivotArea field="-2" type="button" dataOnly="0" labelOnly="1" outline="0" axis="axisCol" fieldPosition="1"/>
    </format>
    <format dxfId="464">
      <pivotArea type="topRight" dataOnly="0" labelOnly="1" outline="0" fieldPosition="0"/>
    </format>
    <format dxfId="463">
      <pivotArea field="2" type="button" dataOnly="0" labelOnly="1" outline="0"/>
    </format>
    <format dxfId="46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6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5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45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45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45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450">
      <pivotArea dataOnly="0" labelOnly="1" fieldPosition="0">
        <references count="1">
          <reference field="3" count="0"/>
        </references>
      </pivotArea>
    </format>
    <format dxfId="449">
      <pivotArea field="3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448">
      <pivotArea field="3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445">
      <pivotArea type="origin" dataOnly="0" labelOnly="1" outline="0" offset="A2" fieldPosition="0"/>
    </format>
    <format dxfId="444">
      <pivotArea grandRow="1" outline="0" collapsedLevelsAreSubtotals="1" fieldPosition="0"/>
    </format>
    <format dxfId="443">
      <pivotArea dataOnly="0" labelOnly="1" grandRow="1" outline="0" fieldPosition="0"/>
    </format>
    <format dxfId="442">
      <pivotArea outline="0" collapsedLevelsAreSubtotals="1" fieldPosition="0"/>
    </format>
    <format dxfId="441">
      <pivotArea field="7" type="button" dataOnly="0" labelOnly="1" outline="0" axis="axisRow" fieldPosition="0"/>
    </format>
    <format dxfId="440">
      <pivotArea dataOnly="0" labelOnly="1" fieldPosition="0">
        <references count="1">
          <reference field="7" count="0"/>
        </references>
      </pivotArea>
    </format>
    <format dxfId="439">
      <pivotArea dataOnly="0" labelOnly="1" grandRow="1" outline="0" fieldPosition="0"/>
    </format>
    <format dxfId="43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4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432">
      <pivotArea dataOnly="0" outline="0" fieldPosition="0">
        <references count="1">
          <reference field="3" count="1">
            <x v="0"/>
          </reference>
        </references>
      </pivotArea>
    </format>
    <format dxfId="431">
      <pivotArea dataOnly="0" outline="0" fieldPosition="0">
        <references count="1">
          <reference field="3" count="1">
            <x v="2"/>
          </reference>
        </references>
      </pivotArea>
    </format>
    <format dxfId="430">
      <pivotArea dataOnly="0" outline="0" fieldPosition="0">
        <references count="1">
          <reference field="3" count="1">
            <x v="4"/>
          </reference>
        </references>
      </pivotArea>
    </format>
    <format dxfId="429">
      <pivotArea field="3" dataOnly="0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428">
      <pivotArea outline="0" collapsedLevelsAreSubtotals="1" fieldPosition="0"/>
    </format>
    <format dxfId="427">
      <pivotArea dataOnly="0" labelOnly="1" fieldPosition="0">
        <references count="1">
          <reference field="3" count="0"/>
        </references>
      </pivotArea>
    </format>
    <format dxfId="42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4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4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418">
      <pivotArea field="7" type="button" dataOnly="0" labelOnly="1" outline="0" axis="axisRow" fieldPosition="0"/>
    </format>
    <format dxfId="417">
      <pivotArea dataOnly="0" labelOnly="1" fieldPosition="0">
        <references count="1">
          <reference field="7" count="0"/>
        </references>
      </pivotArea>
    </format>
    <format dxfId="416">
      <pivotArea dataOnly="0" labelOnly="1" grandRow="1" outline="0" fieldPosition="0"/>
    </format>
    <format dxfId="415">
      <pivotArea grandRow="1" outline="0" collapsedLevelsAreSubtotals="1" fieldPosition="0"/>
    </format>
    <format dxfId="414">
      <pivotArea dataOnly="0" labelOnly="1" grandRow="1" outline="0" fieldPosition="0"/>
    </format>
    <format dxfId="413">
      <pivotArea outline="0" collapsedLevelsAreSubtotals="1" fieldPosition="0"/>
    </format>
    <format dxfId="4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79372-3A8B-400A-96BD-89DC8BFBE65D}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:D8" firstHeaderRow="0" firstDataRow="1" firstDataCol="1"/>
  <pivotFields count="14">
    <pivotField showAll="0"/>
    <pivotField showAll="0"/>
    <pivotField showAll="0"/>
    <pivotField showAll="0"/>
    <pivotField showAll="0"/>
    <pivotField dataField="1" numFmtId="3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49"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b. App." fld="5" subtotal="count" baseField="7" baseItem="0"/>
    <dataField name="m2" fld="5" baseField="0" baseItem="0" numFmtId="3"/>
  </dataFields>
  <formats count="7">
    <format dxfId="4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4">
      <pivotArea type="all" dataOnly="0" outline="0" fieldPosition="0"/>
    </format>
    <format dxfId="453">
      <pivotArea outline="0" collapsedLevelsAreSubtotals="1" fieldPosition="0"/>
    </format>
    <format dxfId="452">
      <pivotArea dataOnly="0" labelOnly="1" fieldPosition="0">
        <references count="1">
          <reference field="7" count="0"/>
        </references>
      </pivotArea>
    </format>
    <format dxfId="451">
      <pivotArea dataOnly="0" labelOnly="1" grandRow="1" outline="0" fieldPosition="0"/>
    </format>
    <format dxfId="447">
      <pivotArea field="7" type="button" dataOnly="0" labelOnly="1" outline="0" axis="axisRow" fieldPosition="0"/>
    </format>
    <format dxfId="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FDF4-297B-49D5-862C-6056FD0CB944}">
  <dimension ref="A2:B25"/>
  <sheetViews>
    <sheetView workbookViewId="0">
      <selection activeCell="F12" sqref="F12"/>
    </sheetView>
  </sheetViews>
  <sheetFormatPr baseColWidth="10" defaultRowHeight="14.4" x14ac:dyDescent="0.3"/>
  <cols>
    <col min="1" max="1" width="12.44140625" bestFit="1" customWidth="1"/>
    <col min="2" max="2" width="23.44140625" bestFit="1" customWidth="1"/>
    <col min="5" max="5" width="12.44140625" bestFit="1" customWidth="1"/>
  </cols>
  <sheetData>
    <row r="2" spans="1:2" x14ac:dyDescent="0.3">
      <c r="A2" t="s">
        <v>3</v>
      </c>
      <c r="B2" t="s">
        <v>0</v>
      </c>
    </row>
    <row r="3" spans="1:2" x14ac:dyDescent="0.3">
      <c r="B3" t="s">
        <v>1</v>
      </c>
    </row>
    <row r="4" spans="1:2" x14ac:dyDescent="0.3">
      <c r="B4" t="s">
        <v>2</v>
      </c>
    </row>
    <row r="5" spans="1:2" x14ac:dyDescent="0.3">
      <c r="B5" t="s">
        <v>26</v>
      </c>
    </row>
    <row r="6" spans="1:2" x14ac:dyDescent="0.3">
      <c r="B6" t="s">
        <v>3</v>
      </c>
    </row>
    <row r="7" spans="1:2" x14ac:dyDescent="0.3">
      <c r="B7" t="s">
        <v>5</v>
      </c>
    </row>
    <row r="8" spans="1:2" x14ac:dyDescent="0.3">
      <c r="B8" t="s">
        <v>22</v>
      </c>
    </row>
    <row r="9" spans="1:2" x14ac:dyDescent="0.3">
      <c r="B9" t="s">
        <v>4</v>
      </c>
    </row>
    <row r="10" spans="1:2" x14ac:dyDescent="0.3">
      <c r="A10" t="s">
        <v>11</v>
      </c>
      <c r="B10" t="s">
        <v>6</v>
      </c>
    </row>
    <row r="11" spans="1:2" x14ac:dyDescent="0.3">
      <c r="B11" t="s">
        <v>7</v>
      </c>
    </row>
    <row r="12" spans="1:2" x14ac:dyDescent="0.3">
      <c r="B12" t="s">
        <v>8</v>
      </c>
    </row>
    <row r="13" spans="1:2" x14ac:dyDescent="0.3">
      <c r="B13" t="s">
        <v>9</v>
      </c>
    </row>
    <row r="14" spans="1:2" x14ac:dyDescent="0.3">
      <c r="B14" t="s">
        <v>10</v>
      </c>
    </row>
    <row r="15" spans="1:2" x14ac:dyDescent="0.3">
      <c r="A15" t="s">
        <v>12</v>
      </c>
      <c r="B15" t="s">
        <v>13</v>
      </c>
    </row>
    <row r="16" spans="1:2" x14ac:dyDescent="0.3">
      <c r="B16" t="s">
        <v>7</v>
      </c>
    </row>
    <row r="17" spans="1:2" x14ac:dyDescent="0.3">
      <c r="B17" t="s">
        <v>8</v>
      </c>
    </row>
    <row r="18" spans="1:2" x14ac:dyDescent="0.3">
      <c r="B18" t="s">
        <v>14</v>
      </c>
    </row>
    <row r="19" spans="1:2" x14ac:dyDescent="0.3">
      <c r="B19" t="s">
        <v>15</v>
      </c>
    </row>
    <row r="20" spans="1:2" x14ac:dyDescent="0.3">
      <c r="A20" t="s">
        <v>16</v>
      </c>
      <c r="B20" t="s">
        <v>17</v>
      </c>
    </row>
    <row r="21" spans="1:2" x14ac:dyDescent="0.3">
      <c r="B21" t="s">
        <v>7</v>
      </c>
    </row>
    <row r="22" spans="1:2" x14ac:dyDescent="0.3">
      <c r="B22" t="s">
        <v>8</v>
      </c>
    </row>
    <row r="23" spans="1:2" x14ac:dyDescent="0.3">
      <c r="B23" t="s">
        <v>18</v>
      </c>
    </row>
    <row r="24" spans="1:2" x14ac:dyDescent="0.3">
      <c r="B24" t="s">
        <v>19</v>
      </c>
    </row>
    <row r="25" spans="1:2" x14ac:dyDescent="0.3">
      <c r="A25" t="s">
        <v>20</v>
      </c>
      <c r="B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FFBD-7408-4191-95C6-65CF00D6F0C1}">
  <dimension ref="B2:B45"/>
  <sheetViews>
    <sheetView workbookViewId="0">
      <selection activeCell="F20" sqref="F20"/>
    </sheetView>
  </sheetViews>
  <sheetFormatPr baseColWidth="10" defaultRowHeight="14.4" x14ac:dyDescent="0.3"/>
  <sheetData>
    <row r="2" spans="2:2" x14ac:dyDescent="0.3">
      <c r="B2" t="s">
        <v>1130</v>
      </c>
    </row>
    <row r="4" spans="2:2" x14ac:dyDescent="0.3">
      <c r="B4" t="s">
        <v>1131</v>
      </c>
    </row>
    <row r="5" spans="2:2" x14ac:dyDescent="0.3">
      <c r="B5" t="s">
        <v>1132</v>
      </c>
    </row>
    <row r="6" spans="2:2" x14ac:dyDescent="0.3">
      <c r="B6" t="s">
        <v>1133</v>
      </c>
    </row>
    <row r="7" spans="2:2" x14ac:dyDescent="0.3">
      <c r="B7" t="s">
        <v>1134</v>
      </c>
    </row>
    <row r="8" spans="2:2" x14ac:dyDescent="0.3">
      <c r="B8" t="s">
        <v>1135</v>
      </c>
    </row>
    <row r="9" spans="2:2" x14ac:dyDescent="0.3">
      <c r="B9" t="s">
        <v>1136</v>
      </c>
    </row>
    <row r="10" spans="2:2" x14ac:dyDescent="0.3">
      <c r="B10" t="s">
        <v>1137</v>
      </c>
    </row>
    <row r="12" spans="2:2" x14ac:dyDescent="0.3">
      <c r="B12" t="s">
        <v>1138</v>
      </c>
    </row>
    <row r="14" spans="2:2" x14ac:dyDescent="0.3">
      <c r="B14" t="s">
        <v>1139</v>
      </c>
    </row>
    <row r="15" spans="2:2" x14ac:dyDescent="0.3">
      <c r="B15" t="s">
        <v>1140</v>
      </c>
    </row>
    <row r="16" spans="2:2" x14ac:dyDescent="0.3">
      <c r="B16" t="s">
        <v>1141</v>
      </c>
    </row>
    <row r="19" spans="2:2" x14ac:dyDescent="0.3">
      <c r="B19" t="s">
        <v>1142</v>
      </c>
    </row>
    <row r="21" spans="2:2" x14ac:dyDescent="0.3">
      <c r="B21" t="s">
        <v>1143</v>
      </c>
    </row>
    <row r="22" spans="2:2" x14ac:dyDescent="0.3">
      <c r="B22" t="s">
        <v>1144</v>
      </c>
    </row>
    <row r="23" spans="2:2" x14ac:dyDescent="0.3">
      <c r="B23" t="s">
        <v>1145</v>
      </c>
    </row>
    <row r="24" spans="2:2" x14ac:dyDescent="0.3">
      <c r="B24" t="s">
        <v>1146</v>
      </c>
    </row>
    <row r="25" spans="2:2" x14ac:dyDescent="0.3">
      <c r="B25" t="s">
        <v>1147</v>
      </c>
    </row>
    <row r="26" spans="2:2" x14ac:dyDescent="0.3">
      <c r="B26" t="s">
        <v>1148</v>
      </c>
    </row>
    <row r="27" spans="2:2" x14ac:dyDescent="0.3">
      <c r="B27" t="s">
        <v>1149</v>
      </c>
    </row>
    <row r="29" spans="2:2" x14ac:dyDescent="0.3">
      <c r="B29" t="s">
        <v>1150</v>
      </c>
    </row>
    <row r="31" spans="2:2" x14ac:dyDescent="0.3">
      <c r="B31" t="s">
        <v>1151</v>
      </c>
    </row>
    <row r="32" spans="2:2" x14ac:dyDescent="0.3">
      <c r="B32" t="s">
        <v>1152</v>
      </c>
    </row>
    <row r="33" spans="2:2" x14ac:dyDescent="0.3">
      <c r="B33" t="s">
        <v>1153</v>
      </c>
    </row>
    <row r="34" spans="2:2" x14ac:dyDescent="0.3">
      <c r="B34" t="s">
        <v>1154</v>
      </c>
    </row>
    <row r="35" spans="2:2" x14ac:dyDescent="0.3">
      <c r="B35" t="s">
        <v>1155</v>
      </c>
    </row>
    <row r="36" spans="2:2" x14ac:dyDescent="0.3">
      <c r="B36" t="s">
        <v>1156</v>
      </c>
    </row>
    <row r="37" spans="2:2" x14ac:dyDescent="0.3">
      <c r="B37" t="s">
        <v>1157</v>
      </c>
    </row>
    <row r="39" spans="2:2" x14ac:dyDescent="0.3">
      <c r="B39" t="s">
        <v>1158</v>
      </c>
    </row>
    <row r="41" spans="2:2" x14ac:dyDescent="0.3">
      <c r="B41" t="s">
        <v>1159</v>
      </c>
    </row>
    <row r="43" spans="2:2" x14ac:dyDescent="0.3">
      <c r="B43" t="s">
        <v>1160</v>
      </c>
    </row>
    <row r="44" spans="2:2" x14ac:dyDescent="0.3">
      <c r="B44" t="s">
        <v>1161</v>
      </c>
    </row>
    <row r="45" spans="2:2" x14ac:dyDescent="0.3">
      <c r="B45" t="s">
        <v>1162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5017-C6A7-46CD-AB39-2D0A0DE8A889}">
  <dimension ref="A1:S213"/>
  <sheetViews>
    <sheetView topLeftCell="G1" workbookViewId="0">
      <selection activeCell="S12" sqref="S12"/>
    </sheetView>
  </sheetViews>
  <sheetFormatPr baseColWidth="10" defaultRowHeight="14.4" x14ac:dyDescent="0.3"/>
  <cols>
    <col min="4" max="5" width="7.21875" customWidth="1"/>
    <col min="14" max="15" width="7.109375" customWidth="1"/>
  </cols>
  <sheetData>
    <row r="1" spans="1:19" x14ac:dyDescent="0.3">
      <c r="A1" t="s">
        <v>798</v>
      </c>
      <c r="F1" t="s">
        <v>907</v>
      </c>
      <c r="P1" t="s">
        <v>1128</v>
      </c>
    </row>
    <row r="2" spans="1:19" x14ac:dyDescent="0.3">
      <c r="A2" s="74" t="s">
        <v>25</v>
      </c>
      <c r="B2" s="74"/>
      <c r="C2" s="74"/>
      <c r="F2" s="74" t="s">
        <v>25</v>
      </c>
      <c r="G2" s="74"/>
      <c r="H2" s="74"/>
      <c r="I2" s="74"/>
      <c r="J2" s="74"/>
      <c r="K2" s="74"/>
      <c r="L2" s="74"/>
      <c r="M2" s="74"/>
      <c r="P2" s="74" t="s">
        <v>24</v>
      </c>
      <c r="Q2" s="74"/>
      <c r="R2" s="74"/>
      <c r="S2" s="74"/>
    </row>
    <row r="4" spans="1:19" ht="15" thickBot="1" x14ac:dyDescent="0.35">
      <c r="F4" s="73" t="s">
        <v>799</v>
      </c>
      <c r="G4" s="73"/>
      <c r="H4" s="54"/>
      <c r="I4" s="54"/>
      <c r="J4" s="54"/>
      <c r="K4" s="54"/>
      <c r="L4" s="55"/>
      <c r="M4" s="54"/>
      <c r="P4" s="73" t="s">
        <v>799</v>
      </c>
      <c r="Q4" s="73"/>
      <c r="R4" s="73"/>
    </row>
    <row r="5" spans="1:19" ht="43.2" x14ac:dyDescent="0.3">
      <c r="A5" s="41" t="s">
        <v>588</v>
      </c>
      <c r="B5" s="42" t="s">
        <v>589</v>
      </c>
      <c r="C5" s="41" t="s">
        <v>590</v>
      </c>
      <c r="F5" s="56" t="s">
        <v>588</v>
      </c>
      <c r="G5" s="57" t="s">
        <v>589</v>
      </c>
      <c r="H5" s="57" t="s">
        <v>800</v>
      </c>
      <c r="I5" s="57" t="s">
        <v>1</v>
      </c>
      <c r="J5" s="57" t="s">
        <v>801</v>
      </c>
      <c r="K5" s="57" t="s">
        <v>802</v>
      </c>
      <c r="L5" s="57" t="s">
        <v>803</v>
      </c>
      <c r="M5" s="58" t="s">
        <v>804</v>
      </c>
      <c r="P5" s="67" t="s">
        <v>588</v>
      </c>
      <c r="Q5" s="68" t="s">
        <v>908</v>
      </c>
      <c r="R5" s="68" t="s">
        <v>909</v>
      </c>
      <c r="S5" s="68" t="s">
        <v>800</v>
      </c>
    </row>
    <row r="6" spans="1:19" x14ac:dyDescent="0.3">
      <c r="A6" s="43">
        <v>1</v>
      </c>
      <c r="B6" s="44" t="s">
        <v>591</v>
      </c>
      <c r="C6" s="44" t="s">
        <v>168</v>
      </c>
      <c r="F6" s="59" t="s">
        <v>36</v>
      </c>
      <c r="G6" s="54" t="s">
        <v>783</v>
      </c>
      <c r="H6" s="54" t="s">
        <v>43</v>
      </c>
      <c r="I6" s="54">
        <v>11</v>
      </c>
      <c r="J6" s="54">
        <v>0</v>
      </c>
      <c r="K6" s="54">
        <v>3.5</v>
      </c>
      <c r="L6" s="55">
        <v>77.400000000000006</v>
      </c>
      <c r="M6" s="60" t="s">
        <v>805</v>
      </c>
      <c r="P6" s="69" t="s">
        <v>910</v>
      </c>
      <c r="Q6" s="70" t="s">
        <v>911</v>
      </c>
      <c r="R6" s="70">
        <v>52.21</v>
      </c>
      <c r="S6" s="54" t="s">
        <v>342</v>
      </c>
    </row>
    <row r="7" spans="1:19" x14ac:dyDescent="0.3">
      <c r="A7" s="43">
        <v>1</v>
      </c>
      <c r="B7" s="45" t="s">
        <v>592</v>
      </c>
      <c r="C7" s="45" t="s">
        <v>166</v>
      </c>
      <c r="F7" s="59" t="s">
        <v>36</v>
      </c>
      <c r="G7" s="54" t="s">
        <v>784</v>
      </c>
      <c r="H7" s="54" t="s">
        <v>806</v>
      </c>
      <c r="I7" s="54">
        <v>11</v>
      </c>
      <c r="J7" s="54">
        <v>0</v>
      </c>
      <c r="K7" s="54">
        <v>3.5</v>
      </c>
      <c r="L7" s="55">
        <v>77.3</v>
      </c>
      <c r="M7" s="60" t="s">
        <v>807</v>
      </c>
      <c r="P7" s="69" t="s">
        <v>910</v>
      </c>
      <c r="Q7" s="70" t="s">
        <v>912</v>
      </c>
      <c r="R7" s="70">
        <v>83.76</v>
      </c>
      <c r="S7" s="54" t="s">
        <v>344</v>
      </c>
    </row>
    <row r="8" spans="1:19" x14ac:dyDescent="0.3">
      <c r="A8" s="46">
        <v>1</v>
      </c>
      <c r="B8" s="47" t="s">
        <v>593</v>
      </c>
      <c r="C8" s="45" t="s">
        <v>170</v>
      </c>
      <c r="F8" s="59" t="s">
        <v>36</v>
      </c>
      <c r="G8" s="54" t="s">
        <v>785</v>
      </c>
      <c r="H8" s="54" t="s">
        <v>49</v>
      </c>
      <c r="I8" s="54">
        <v>11</v>
      </c>
      <c r="J8" s="54">
        <v>0</v>
      </c>
      <c r="K8" s="54">
        <v>2.5</v>
      </c>
      <c r="L8" s="55">
        <v>61.3</v>
      </c>
      <c r="M8" s="61" t="s">
        <v>808</v>
      </c>
      <c r="P8" s="69" t="s">
        <v>910</v>
      </c>
      <c r="Q8" s="70" t="s">
        <v>913</v>
      </c>
      <c r="R8" s="70">
        <v>81.709999999999994</v>
      </c>
      <c r="S8" s="54" t="s">
        <v>346</v>
      </c>
    </row>
    <row r="9" spans="1:19" x14ac:dyDescent="0.3">
      <c r="A9" s="45">
        <v>1</v>
      </c>
      <c r="B9" s="45" t="s">
        <v>594</v>
      </c>
      <c r="C9" s="45" t="s">
        <v>172</v>
      </c>
      <c r="F9" s="59" t="s">
        <v>36</v>
      </c>
      <c r="G9" s="54" t="s">
        <v>786</v>
      </c>
      <c r="H9" s="54" t="s">
        <v>51</v>
      </c>
      <c r="I9" s="54">
        <v>11</v>
      </c>
      <c r="J9" s="54">
        <v>1</v>
      </c>
      <c r="K9" s="54">
        <v>3.5</v>
      </c>
      <c r="L9" s="55">
        <v>77.400000000000006</v>
      </c>
      <c r="M9" s="60" t="s">
        <v>809</v>
      </c>
      <c r="P9" s="69" t="s">
        <v>910</v>
      </c>
      <c r="Q9" s="70" t="s">
        <v>914</v>
      </c>
      <c r="R9" s="70">
        <v>52.21</v>
      </c>
      <c r="S9" s="54" t="s">
        <v>347</v>
      </c>
    </row>
    <row r="10" spans="1:19" x14ac:dyDescent="0.3">
      <c r="A10" s="46">
        <v>1</v>
      </c>
      <c r="B10" s="47" t="s">
        <v>595</v>
      </c>
      <c r="C10" s="45" t="s">
        <v>171</v>
      </c>
      <c r="F10" s="59" t="s">
        <v>36</v>
      </c>
      <c r="G10" s="54" t="s">
        <v>787</v>
      </c>
      <c r="H10" s="54" t="s">
        <v>52</v>
      </c>
      <c r="I10" s="54">
        <v>11</v>
      </c>
      <c r="J10" s="54">
        <v>1</v>
      </c>
      <c r="K10" s="54">
        <v>3.5</v>
      </c>
      <c r="L10" s="55">
        <v>77.400000000000006</v>
      </c>
      <c r="M10" s="60" t="s">
        <v>810</v>
      </c>
      <c r="P10" s="69" t="s">
        <v>910</v>
      </c>
      <c r="Q10" s="70" t="s">
        <v>915</v>
      </c>
      <c r="R10" s="70">
        <v>84.51</v>
      </c>
      <c r="S10" s="54" t="s">
        <v>349</v>
      </c>
    </row>
    <row r="11" spans="1:19" x14ac:dyDescent="0.3">
      <c r="A11" s="46">
        <v>1</v>
      </c>
      <c r="B11" s="47" t="s">
        <v>596</v>
      </c>
      <c r="C11" s="45" t="s">
        <v>173</v>
      </c>
      <c r="F11" s="59" t="s">
        <v>36</v>
      </c>
      <c r="G11" s="54" t="s">
        <v>788</v>
      </c>
      <c r="H11" s="54" t="s">
        <v>53</v>
      </c>
      <c r="I11" s="54">
        <v>11</v>
      </c>
      <c r="J11" s="54">
        <v>1</v>
      </c>
      <c r="K11" s="54">
        <v>2.5</v>
      </c>
      <c r="L11" s="55">
        <v>61.3</v>
      </c>
      <c r="M11" s="61" t="s">
        <v>808</v>
      </c>
      <c r="P11" s="69" t="s">
        <v>910</v>
      </c>
      <c r="Q11" s="70" t="s">
        <v>916</v>
      </c>
      <c r="R11" s="70">
        <v>81.709999999999994</v>
      </c>
      <c r="S11" s="54" t="s">
        <v>351</v>
      </c>
    </row>
    <row r="12" spans="1:19" x14ac:dyDescent="0.3">
      <c r="A12" s="46">
        <v>1</v>
      </c>
      <c r="B12" s="47" t="s">
        <v>597</v>
      </c>
      <c r="C12" s="45" t="s">
        <v>175</v>
      </c>
      <c r="F12" s="59" t="s">
        <v>36</v>
      </c>
      <c r="G12" s="54" t="s">
        <v>789</v>
      </c>
      <c r="H12" s="54" t="s">
        <v>54</v>
      </c>
      <c r="I12" s="54">
        <v>11</v>
      </c>
      <c r="J12" s="54">
        <v>1</v>
      </c>
      <c r="K12" s="54">
        <v>1.5</v>
      </c>
      <c r="L12" s="55">
        <v>38.6</v>
      </c>
      <c r="M12" s="60" t="s">
        <v>811</v>
      </c>
      <c r="P12" s="69" t="s">
        <v>910</v>
      </c>
      <c r="Q12" s="70" t="s">
        <v>917</v>
      </c>
      <c r="R12" s="70">
        <v>52.21</v>
      </c>
      <c r="S12" s="54" t="s">
        <v>352</v>
      </c>
    </row>
    <row r="13" spans="1:19" x14ac:dyDescent="0.3">
      <c r="A13" s="46">
        <v>1</v>
      </c>
      <c r="B13" s="47" t="s">
        <v>598</v>
      </c>
      <c r="C13" s="45" t="s">
        <v>174</v>
      </c>
      <c r="F13" s="59" t="s">
        <v>36</v>
      </c>
      <c r="G13" s="54" t="s">
        <v>790</v>
      </c>
      <c r="H13" s="54" t="s">
        <v>56</v>
      </c>
      <c r="I13" s="54">
        <v>11</v>
      </c>
      <c r="J13" s="54">
        <v>2</v>
      </c>
      <c r="K13" s="54">
        <v>3.5</v>
      </c>
      <c r="L13" s="55">
        <v>77.400000000000006</v>
      </c>
      <c r="M13" s="60" t="s">
        <v>812</v>
      </c>
      <c r="P13" s="69" t="s">
        <v>910</v>
      </c>
      <c r="Q13" s="70" t="s">
        <v>918</v>
      </c>
      <c r="R13" s="70">
        <v>84.51</v>
      </c>
      <c r="S13" s="54" t="s">
        <v>353</v>
      </c>
    </row>
    <row r="14" spans="1:19" x14ac:dyDescent="0.3">
      <c r="A14" s="46">
        <v>1</v>
      </c>
      <c r="B14" s="47" t="s">
        <v>599</v>
      </c>
      <c r="C14" s="45" t="s">
        <v>176</v>
      </c>
      <c r="F14" s="59" t="s">
        <v>36</v>
      </c>
      <c r="G14" s="54" t="s">
        <v>791</v>
      </c>
      <c r="H14" s="54" t="s">
        <v>57</v>
      </c>
      <c r="I14" s="54">
        <v>11</v>
      </c>
      <c r="J14" s="54">
        <v>2</v>
      </c>
      <c r="K14" s="54">
        <v>3.5</v>
      </c>
      <c r="L14" s="55">
        <v>77.400000000000006</v>
      </c>
      <c r="M14" s="60" t="s">
        <v>813</v>
      </c>
      <c r="P14" s="69" t="s">
        <v>910</v>
      </c>
      <c r="Q14" s="70" t="s">
        <v>919</v>
      </c>
      <c r="R14" s="70">
        <v>81.790000000000006</v>
      </c>
      <c r="S14" s="54" t="s">
        <v>354</v>
      </c>
    </row>
    <row r="15" spans="1:19" x14ac:dyDescent="0.3">
      <c r="A15" s="46">
        <v>1</v>
      </c>
      <c r="B15" s="47" t="s">
        <v>600</v>
      </c>
      <c r="C15" s="45" t="s">
        <v>178</v>
      </c>
      <c r="F15" s="59" t="s">
        <v>36</v>
      </c>
      <c r="G15" s="54" t="s">
        <v>792</v>
      </c>
      <c r="H15" s="54" t="s">
        <v>58</v>
      </c>
      <c r="I15" s="54">
        <v>11</v>
      </c>
      <c r="J15" s="54">
        <v>2</v>
      </c>
      <c r="K15" s="54">
        <v>2.5</v>
      </c>
      <c r="L15" s="55">
        <v>61.3</v>
      </c>
      <c r="M15" s="61" t="s">
        <v>808</v>
      </c>
      <c r="P15" s="69" t="s">
        <v>910</v>
      </c>
      <c r="Q15" s="70" t="s">
        <v>920</v>
      </c>
      <c r="R15" s="70">
        <v>52.21</v>
      </c>
      <c r="S15" s="54" t="s">
        <v>355</v>
      </c>
    </row>
    <row r="16" spans="1:19" x14ac:dyDescent="0.3">
      <c r="A16" s="46">
        <v>1</v>
      </c>
      <c r="B16" s="47" t="s">
        <v>601</v>
      </c>
      <c r="C16" s="45" t="s">
        <v>177</v>
      </c>
      <c r="F16" s="59" t="s">
        <v>36</v>
      </c>
      <c r="G16" s="54" t="s">
        <v>793</v>
      </c>
      <c r="H16" s="54" t="s">
        <v>59</v>
      </c>
      <c r="I16" s="54">
        <v>11</v>
      </c>
      <c r="J16" s="54">
        <v>2</v>
      </c>
      <c r="K16" s="54">
        <v>1.5</v>
      </c>
      <c r="L16" s="55">
        <v>38.6</v>
      </c>
      <c r="M16" s="60" t="s">
        <v>814</v>
      </c>
      <c r="P16" s="69" t="s">
        <v>910</v>
      </c>
      <c r="Q16" s="70" t="s">
        <v>921</v>
      </c>
      <c r="R16" s="70">
        <v>84.51</v>
      </c>
      <c r="S16" s="54" t="s">
        <v>356</v>
      </c>
    </row>
    <row r="17" spans="1:19" x14ac:dyDescent="0.3">
      <c r="A17" s="46">
        <v>1</v>
      </c>
      <c r="B17" s="47" t="s">
        <v>602</v>
      </c>
      <c r="C17" s="45" t="s">
        <v>179</v>
      </c>
      <c r="F17" s="59" t="s">
        <v>36</v>
      </c>
      <c r="G17" s="54" t="s">
        <v>794</v>
      </c>
      <c r="H17" s="54" t="s">
        <v>60</v>
      </c>
      <c r="I17" s="54">
        <v>11</v>
      </c>
      <c r="J17" s="54">
        <v>3</v>
      </c>
      <c r="K17" s="54">
        <v>3.5</v>
      </c>
      <c r="L17" s="55">
        <v>77.400000000000006</v>
      </c>
      <c r="M17" s="60" t="s">
        <v>815</v>
      </c>
      <c r="P17" s="69" t="s">
        <v>910</v>
      </c>
      <c r="Q17" s="70" t="s">
        <v>922</v>
      </c>
      <c r="R17" s="70">
        <v>81.709999999999994</v>
      </c>
      <c r="S17" s="54" t="s">
        <v>357</v>
      </c>
    </row>
    <row r="18" spans="1:19" x14ac:dyDescent="0.3">
      <c r="A18" s="45">
        <v>1</v>
      </c>
      <c r="B18" s="47" t="s">
        <v>603</v>
      </c>
      <c r="C18" s="45" t="s">
        <v>181</v>
      </c>
      <c r="F18" s="59" t="s">
        <v>36</v>
      </c>
      <c r="G18" s="54" t="s">
        <v>795</v>
      </c>
      <c r="H18" s="54" t="s">
        <v>61</v>
      </c>
      <c r="I18" s="54">
        <v>11</v>
      </c>
      <c r="J18" s="54">
        <v>3</v>
      </c>
      <c r="K18" s="54">
        <v>3.5</v>
      </c>
      <c r="L18" s="55">
        <v>77.400000000000006</v>
      </c>
      <c r="M18" s="60" t="s">
        <v>816</v>
      </c>
      <c r="P18" s="69" t="s">
        <v>910</v>
      </c>
      <c r="Q18" s="70" t="s">
        <v>923</v>
      </c>
      <c r="R18" s="70">
        <v>52.21</v>
      </c>
      <c r="S18" s="54" t="s">
        <v>358</v>
      </c>
    </row>
    <row r="19" spans="1:19" x14ac:dyDescent="0.3">
      <c r="A19" s="46">
        <v>1</v>
      </c>
      <c r="B19" s="47" t="s">
        <v>604</v>
      </c>
      <c r="C19" s="45" t="s">
        <v>180</v>
      </c>
      <c r="F19" s="59" t="s">
        <v>36</v>
      </c>
      <c r="G19" s="54" t="s">
        <v>796</v>
      </c>
      <c r="H19" s="54" t="s">
        <v>62</v>
      </c>
      <c r="I19" s="54">
        <v>11</v>
      </c>
      <c r="J19" s="54">
        <v>3</v>
      </c>
      <c r="K19" s="54">
        <v>2.5</v>
      </c>
      <c r="L19" s="55">
        <v>61.3</v>
      </c>
      <c r="M19" s="61" t="s">
        <v>808</v>
      </c>
      <c r="P19" s="69" t="s">
        <v>910</v>
      </c>
      <c r="Q19" s="70" t="s">
        <v>924</v>
      </c>
      <c r="R19" s="70">
        <v>84.55</v>
      </c>
      <c r="S19" s="54" t="s">
        <v>359</v>
      </c>
    </row>
    <row r="20" spans="1:19" x14ac:dyDescent="0.3">
      <c r="A20" s="46">
        <v>1</v>
      </c>
      <c r="B20" s="47" t="s">
        <v>605</v>
      </c>
      <c r="C20" s="45" t="s">
        <v>182</v>
      </c>
      <c r="F20" s="59" t="s">
        <v>36</v>
      </c>
      <c r="G20" s="54" t="s">
        <v>797</v>
      </c>
      <c r="H20" s="54" t="s">
        <v>63</v>
      </c>
      <c r="I20" s="54">
        <v>11</v>
      </c>
      <c r="J20" s="54">
        <v>3</v>
      </c>
      <c r="K20" s="54">
        <v>1.5</v>
      </c>
      <c r="L20" s="55">
        <v>38.6</v>
      </c>
      <c r="M20" s="60" t="s">
        <v>817</v>
      </c>
      <c r="P20" s="69" t="s">
        <v>910</v>
      </c>
      <c r="Q20" s="70" t="s">
        <v>925</v>
      </c>
      <c r="R20" s="70">
        <v>81.75</v>
      </c>
      <c r="S20" s="54" t="s">
        <v>360</v>
      </c>
    </row>
    <row r="21" spans="1:19" x14ac:dyDescent="0.3">
      <c r="A21" s="48">
        <v>2</v>
      </c>
      <c r="B21" s="48" t="s">
        <v>606</v>
      </c>
      <c r="C21" s="48" t="s">
        <v>185</v>
      </c>
      <c r="F21" s="59" t="s">
        <v>35</v>
      </c>
      <c r="G21" s="54" t="s">
        <v>758</v>
      </c>
      <c r="H21" s="54" t="s">
        <v>64</v>
      </c>
      <c r="I21" s="54">
        <v>11</v>
      </c>
      <c r="J21" s="54">
        <v>0</v>
      </c>
      <c r="K21" s="54">
        <v>1.5</v>
      </c>
      <c r="L21" s="55">
        <v>24.9</v>
      </c>
      <c r="M21" s="60" t="s">
        <v>818</v>
      </c>
      <c r="P21" s="69" t="s">
        <v>926</v>
      </c>
      <c r="Q21" s="70" t="s">
        <v>927</v>
      </c>
      <c r="R21" s="70">
        <v>52.52</v>
      </c>
      <c r="S21" s="54" t="s">
        <v>361</v>
      </c>
    </row>
    <row r="22" spans="1:19" x14ac:dyDescent="0.3">
      <c r="A22" s="48">
        <v>2</v>
      </c>
      <c r="B22" s="48" t="s">
        <v>607</v>
      </c>
      <c r="C22" s="48" t="s">
        <v>183</v>
      </c>
      <c r="F22" s="59" t="s">
        <v>35</v>
      </c>
      <c r="G22" s="54" t="s">
        <v>751</v>
      </c>
      <c r="H22" s="54" t="s">
        <v>66</v>
      </c>
      <c r="I22" s="54">
        <v>11</v>
      </c>
      <c r="J22" s="54">
        <v>0</v>
      </c>
      <c r="K22" s="54">
        <v>3.5</v>
      </c>
      <c r="L22" s="55">
        <v>77.3</v>
      </c>
      <c r="M22" s="60" t="s">
        <v>819</v>
      </c>
      <c r="P22" s="69" t="s">
        <v>926</v>
      </c>
      <c r="Q22" s="70" t="s">
        <v>928</v>
      </c>
      <c r="R22" s="70">
        <v>82.25</v>
      </c>
      <c r="S22" s="54" t="s">
        <v>362</v>
      </c>
    </row>
    <row r="23" spans="1:19" x14ac:dyDescent="0.3">
      <c r="A23" s="48">
        <v>2</v>
      </c>
      <c r="B23" s="48" t="s">
        <v>608</v>
      </c>
      <c r="C23" s="48" t="s">
        <v>184</v>
      </c>
      <c r="F23" s="59" t="s">
        <v>35</v>
      </c>
      <c r="G23" s="54" t="s">
        <v>752</v>
      </c>
      <c r="H23" s="54" t="s">
        <v>67</v>
      </c>
      <c r="I23" s="54">
        <v>11</v>
      </c>
      <c r="J23" s="54">
        <v>0</v>
      </c>
      <c r="K23" s="54">
        <v>2.5</v>
      </c>
      <c r="L23" s="55">
        <v>56.9</v>
      </c>
      <c r="M23" s="61" t="s">
        <v>808</v>
      </c>
      <c r="P23" s="69" t="s">
        <v>926</v>
      </c>
      <c r="Q23" s="70" t="s">
        <v>929</v>
      </c>
      <c r="R23" s="70">
        <v>81.19</v>
      </c>
      <c r="S23" s="54" t="s">
        <v>364</v>
      </c>
    </row>
    <row r="24" spans="1:19" x14ac:dyDescent="0.3">
      <c r="A24" s="48">
        <v>2</v>
      </c>
      <c r="B24" s="48" t="s">
        <v>609</v>
      </c>
      <c r="C24" s="48" t="s">
        <v>188</v>
      </c>
      <c r="F24" s="59" t="s">
        <v>35</v>
      </c>
      <c r="G24" s="54" t="s">
        <v>753</v>
      </c>
      <c r="H24" s="54" t="s">
        <v>69</v>
      </c>
      <c r="I24" s="54">
        <v>11</v>
      </c>
      <c r="J24" s="54">
        <v>0</v>
      </c>
      <c r="K24" s="54">
        <v>1.5</v>
      </c>
      <c r="L24" s="55">
        <v>46.3</v>
      </c>
      <c r="M24" s="61" t="s">
        <v>808</v>
      </c>
      <c r="P24" s="69" t="s">
        <v>926</v>
      </c>
      <c r="Q24" s="70" t="s">
        <v>930</v>
      </c>
      <c r="R24" s="70">
        <v>38.409999999999997</v>
      </c>
      <c r="S24" s="54" t="s">
        <v>365</v>
      </c>
    </row>
    <row r="25" spans="1:19" x14ac:dyDescent="0.3">
      <c r="A25" s="48">
        <v>2</v>
      </c>
      <c r="B25" s="48" t="s">
        <v>610</v>
      </c>
      <c r="C25" s="48" t="s">
        <v>186</v>
      </c>
      <c r="F25" s="59" t="s">
        <v>35</v>
      </c>
      <c r="G25" s="54" t="s">
        <v>754</v>
      </c>
      <c r="H25" s="54" t="s">
        <v>71</v>
      </c>
      <c r="I25" s="54">
        <v>11</v>
      </c>
      <c r="J25" s="54">
        <v>0</v>
      </c>
      <c r="K25" s="54">
        <v>4.5</v>
      </c>
      <c r="L25" s="55">
        <v>94.5</v>
      </c>
      <c r="M25" s="60" t="s">
        <v>820</v>
      </c>
      <c r="P25" s="69" t="s">
        <v>926</v>
      </c>
      <c r="Q25" s="70" t="s">
        <v>931</v>
      </c>
      <c r="R25" s="70">
        <v>52.52</v>
      </c>
      <c r="S25" s="54" t="s">
        <v>367</v>
      </c>
    </row>
    <row r="26" spans="1:19" x14ac:dyDescent="0.3">
      <c r="A26" s="49">
        <v>2</v>
      </c>
      <c r="B26" s="50" t="s">
        <v>611</v>
      </c>
      <c r="C26" s="48" t="s">
        <v>187</v>
      </c>
      <c r="F26" s="59" t="s">
        <v>35</v>
      </c>
      <c r="G26" s="54" t="s">
        <v>755</v>
      </c>
      <c r="H26" s="54" t="s">
        <v>73</v>
      </c>
      <c r="I26" s="54">
        <v>11</v>
      </c>
      <c r="J26" s="54">
        <v>0</v>
      </c>
      <c r="K26" s="54">
        <v>1.5</v>
      </c>
      <c r="L26" s="55">
        <v>46.2</v>
      </c>
      <c r="M26" s="61" t="s">
        <v>808</v>
      </c>
      <c r="P26" s="69" t="s">
        <v>926</v>
      </c>
      <c r="Q26" s="70" t="s">
        <v>932</v>
      </c>
      <c r="R26" s="70">
        <v>82.17</v>
      </c>
      <c r="S26" s="54" t="s">
        <v>368</v>
      </c>
    </row>
    <row r="27" spans="1:19" x14ac:dyDescent="0.3">
      <c r="A27" s="49">
        <v>2</v>
      </c>
      <c r="B27" s="50" t="s">
        <v>612</v>
      </c>
      <c r="C27" s="48" t="s">
        <v>191</v>
      </c>
      <c r="F27" s="59" t="s">
        <v>35</v>
      </c>
      <c r="G27" s="54" t="s">
        <v>756</v>
      </c>
      <c r="H27" s="54" t="s">
        <v>74</v>
      </c>
      <c r="I27" s="54">
        <v>11</v>
      </c>
      <c r="J27" s="54">
        <v>0</v>
      </c>
      <c r="K27" s="54">
        <v>1.5</v>
      </c>
      <c r="L27" s="55">
        <v>32.299999999999997</v>
      </c>
      <c r="M27" s="61" t="s">
        <v>808</v>
      </c>
      <c r="P27" s="69" t="s">
        <v>926</v>
      </c>
      <c r="Q27" s="70" t="s">
        <v>933</v>
      </c>
      <c r="R27" s="70">
        <v>81.150000000000006</v>
      </c>
      <c r="S27" s="54" t="s">
        <v>369</v>
      </c>
    </row>
    <row r="28" spans="1:19" x14ac:dyDescent="0.3">
      <c r="A28" s="49">
        <v>2</v>
      </c>
      <c r="B28" s="50" t="s">
        <v>613</v>
      </c>
      <c r="C28" s="48" t="s">
        <v>189</v>
      </c>
      <c r="F28" s="59" t="s">
        <v>35</v>
      </c>
      <c r="G28" s="54" t="s">
        <v>757</v>
      </c>
      <c r="H28" s="54" t="s">
        <v>76</v>
      </c>
      <c r="I28" s="54">
        <v>11</v>
      </c>
      <c r="J28" s="54">
        <v>0</v>
      </c>
      <c r="K28" s="54">
        <v>3.5</v>
      </c>
      <c r="L28" s="55">
        <v>69.7</v>
      </c>
      <c r="M28" s="60" t="s">
        <v>821</v>
      </c>
      <c r="P28" s="69" t="s">
        <v>926</v>
      </c>
      <c r="Q28" s="70" t="s">
        <v>934</v>
      </c>
      <c r="R28" s="70">
        <v>38.409999999999997</v>
      </c>
      <c r="S28" s="54" t="s">
        <v>370</v>
      </c>
    </row>
    <row r="29" spans="1:19" x14ac:dyDescent="0.3">
      <c r="A29" s="49">
        <v>2</v>
      </c>
      <c r="B29" s="50" t="s">
        <v>614</v>
      </c>
      <c r="C29" s="48" t="s">
        <v>190</v>
      </c>
      <c r="F29" s="59" t="s">
        <v>35</v>
      </c>
      <c r="G29" s="54" t="s">
        <v>759</v>
      </c>
      <c r="H29" s="54" t="s">
        <v>78</v>
      </c>
      <c r="I29" s="54">
        <v>11</v>
      </c>
      <c r="J29" s="54">
        <v>1</v>
      </c>
      <c r="K29" s="54">
        <v>3.5</v>
      </c>
      <c r="L29" s="55">
        <v>77.3</v>
      </c>
      <c r="M29" s="60" t="s">
        <v>822</v>
      </c>
      <c r="P29" s="69" t="s">
        <v>926</v>
      </c>
      <c r="Q29" s="70" t="s">
        <v>935</v>
      </c>
      <c r="R29" s="70">
        <v>52.52</v>
      </c>
      <c r="S29" s="54" t="s">
        <v>371</v>
      </c>
    </row>
    <row r="30" spans="1:19" x14ac:dyDescent="0.3">
      <c r="A30" s="49">
        <v>2</v>
      </c>
      <c r="B30" s="50" t="s">
        <v>615</v>
      </c>
      <c r="C30" s="48" t="s">
        <v>194</v>
      </c>
      <c r="F30" s="59" t="s">
        <v>35</v>
      </c>
      <c r="G30" s="54" t="s">
        <v>760</v>
      </c>
      <c r="H30" s="54" t="s">
        <v>79</v>
      </c>
      <c r="I30" s="54">
        <v>11</v>
      </c>
      <c r="J30" s="54">
        <v>1</v>
      </c>
      <c r="K30" s="54">
        <v>2.5</v>
      </c>
      <c r="L30" s="55">
        <v>56.9</v>
      </c>
      <c r="M30" s="61" t="s">
        <v>808</v>
      </c>
      <c r="P30" s="69" t="s">
        <v>926</v>
      </c>
      <c r="Q30" s="70" t="s">
        <v>936</v>
      </c>
      <c r="R30" s="70">
        <v>82.12</v>
      </c>
      <c r="S30" s="54" t="s">
        <v>372</v>
      </c>
    </row>
    <row r="31" spans="1:19" x14ac:dyDescent="0.3">
      <c r="A31" s="49">
        <v>2</v>
      </c>
      <c r="B31" s="50" t="s">
        <v>616</v>
      </c>
      <c r="C31" s="48" t="s">
        <v>192</v>
      </c>
      <c r="F31" s="59" t="s">
        <v>35</v>
      </c>
      <c r="G31" s="54" t="s">
        <v>761</v>
      </c>
      <c r="H31" s="54" t="s">
        <v>80</v>
      </c>
      <c r="I31" s="54">
        <v>11</v>
      </c>
      <c r="J31" s="54">
        <v>1</v>
      </c>
      <c r="K31" s="54">
        <v>1.5</v>
      </c>
      <c r="L31" s="55">
        <v>46.3</v>
      </c>
      <c r="M31" s="61" t="s">
        <v>808</v>
      </c>
      <c r="P31" s="69" t="s">
        <v>926</v>
      </c>
      <c r="Q31" s="70" t="s">
        <v>937</v>
      </c>
      <c r="R31" s="70">
        <v>81.150000000000006</v>
      </c>
      <c r="S31" s="54" t="s">
        <v>373</v>
      </c>
    </row>
    <row r="32" spans="1:19" x14ac:dyDescent="0.3">
      <c r="A32" s="49">
        <v>2</v>
      </c>
      <c r="B32" s="50" t="s">
        <v>617</v>
      </c>
      <c r="C32" s="48" t="s">
        <v>193</v>
      </c>
      <c r="F32" s="59" t="s">
        <v>35</v>
      </c>
      <c r="G32" s="54" t="s">
        <v>762</v>
      </c>
      <c r="H32" s="54" t="s">
        <v>81</v>
      </c>
      <c r="I32" s="54">
        <v>11</v>
      </c>
      <c r="J32" s="54">
        <v>1</v>
      </c>
      <c r="K32" s="54">
        <v>4.5</v>
      </c>
      <c r="L32" s="55">
        <v>94.6</v>
      </c>
      <c r="M32" s="60" t="s">
        <v>823</v>
      </c>
      <c r="P32" s="69" t="s">
        <v>926</v>
      </c>
      <c r="Q32" s="70" t="s">
        <v>938</v>
      </c>
      <c r="R32" s="70">
        <v>38.409999999999997</v>
      </c>
      <c r="S32" s="54" t="s">
        <v>374</v>
      </c>
    </row>
    <row r="33" spans="1:19" x14ac:dyDescent="0.3">
      <c r="A33" s="49">
        <v>2</v>
      </c>
      <c r="B33" s="50" t="s">
        <v>618</v>
      </c>
      <c r="C33" s="48" t="s">
        <v>197</v>
      </c>
      <c r="F33" s="59" t="s">
        <v>35</v>
      </c>
      <c r="G33" s="54" t="s">
        <v>763</v>
      </c>
      <c r="H33" s="54" t="s">
        <v>82</v>
      </c>
      <c r="I33" s="54">
        <v>11</v>
      </c>
      <c r="J33" s="54">
        <v>1</v>
      </c>
      <c r="K33" s="54">
        <v>1.5</v>
      </c>
      <c r="L33" s="55">
        <v>46.3</v>
      </c>
      <c r="M33" s="61" t="s">
        <v>808</v>
      </c>
      <c r="P33" s="69" t="s">
        <v>926</v>
      </c>
      <c r="Q33" s="70" t="s">
        <v>939</v>
      </c>
      <c r="R33" s="70">
        <v>52.52</v>
      </c>
      <c r="S33" s="54" t="s">
        <v>375</v>
      </c>
    </row>
    <row r="34" spans="1:19" x14ac:dyDescent="0.3">
      <c r="A34" s="49">
        <v>2</v>
      </c>
      <c r="B34" s="50" t="s">
        <v>619</v>
      </c>
      <c r="C34" s="48" t="s">
        <v>195</v>
      </c>
      <c r="F34" s="59" t="s">
        <v>35</v>
      </c>
      <c r="G34" s="54" t="s">
        <v>764</v>
      </c>
      <c r="H34" s="54" t="s">
        <v>83</v>
      </c>
      <c r="I34" s="54">
        <v>11</v>
      </c>
      <c r="J34" s="54">
        <v>1</v>
      </c>
      <c r="K34" s="54">
        <v>2.5</v>
      </c>
      <c r="L34" s="55">
        <v>56.6</v>
      </c>
      <c r="M34" s="61" t="s">
        <v>808</v>
      </c>
      <c r="P34" s="69" t="s">
        <v>926</v>
      </c>
      <c r="Q34" s="70" t="s">
        <v>940</v>
      </c>
      <c r="R34" s="70">
        <v>82.21</v>
      </c>
      <c r="S34" s="54" t="s">
        <v>376</v>
      </c>
    </row>
    <row r="35" spans="1:19" x14ac:dyDescent="0.3">
      <c r="A35" s="48">
        <v>2</v>
      </c>
      <c r="B35" s="48" t="s">
        <v>620</v>
      </c>
      <c r="C35" s="48" t="s">
        <v>196</v>
      </c>
      <c r="F35" s="59" t="s">
        <v>35</v>
      </c>
      <c r="G35" s="54" t="s">
        <v>765</v>
      </c>
      <c r="H35" s="54" t="s">
        <v>84</v>
      </c>
      <c r="I35" s="54">
        <v>11</v>
      </c>
      <c r="J35" s="54">
        <v>1</v>
      </c>
      <c r="K35" s="54">
        <v>3.5</v>
      </c>
      <c r="L35" s="55">
        <v>78.3</v>
      </c>
      <c r="M35" s="60" t="s">
        <v>824</v>
      </c>
      <c r="P35" s="69" t="s">
        <v>926</v>
      </c>
      <c r="Q35" s="70" t="s">
        <v>941</v>
      </c>
      <c r="R35" s="70">
        <v>81.11</v>
      </c>
      <c r="S35" s="54" t="s">
        <v>377</v>
      </c>
    </row>
    <row r="36" spans="1:19" x14ac:dyDescent="0.3">
      <c r="A36" s="45">
        <v>3</v>
      </c>
      <c r="B36" s="45" t="s">
        <v>621</v>
      </c>
      <c r="C36" s="45" t="s">
        <v>202</v>
      </c>
      <c r="F36" s="59" t="s">
        <v>35</v>
      </c>
      <c r="G36" s="54" t="s">
        <v>766</v>
      </c>
      <c r="H36" s="54" t="s">
        <v>87</v>
      </c>
      <c r="I36" s="54">
        <v>11</v>
      </c>
      <c r="J36" s="54">
        <v>1</v>
      </c>
      <c r="K36" s="54">
        <v>2.5</v>
      </c>
      <c r="L36" s="55">
        <v>50.9</v>
      </c>
      <c r="M36" s="61" t="s">
        <v>808</v>
      </c>
      <c r="P36" s="69" t="s">
        <v>926</v>
      </c>
      <c r="Q36" s="70" t="s">
        <v>942</v>
      </c>
      <c r="R36" s="70">
        <v>38.409999999999997</v>
      </c>
      <c r="S36" s="54" t="s">
        <v>378</v>
      </c>
    </row>
    <row r="37" spans="1:19" x14ac:dyDescent="0.3">
      <c r="A37" s="45">
        <v>3</v>
      </c>
      <c r="B37" s="45" t="s">
        <v>622</v>
      </c>
      <c r="C37" s="45" t="s">
        <v>204</v>
      </c>
      <c r="F37" s="59" t="s">
        <v>35</v>
      </c>
      <c r="G37" s="54" t="s">
        <v>767</v>
      </c>
      <c r="H37" s="54" t="s">
        <v>89</v>
      </c>
      <c r="I37" s="54">
        <v>11</v>
      </c>
      <c r="J37" s="54">
        <v>2</v>
      </c>
      <c r="K37" s="54">
        <v>3.5</v>
      </c>
      <c r="L37" s="55">
        <v>77.3</v>
      </c>
      <c r="M37" s="60" t="s">
        <v>825</v>
      </c>
      <c r="P37" s="69" t="s">
        <v>926</v>
      </c>
      <c r="Q37" s="70" t="s">
        <v>943</v>
      </c>
      <c r="R37" s="70">
        <v>52.52</v>
      </c>
      <c r="S37" s="54" t="s">
        <v>379</v>
      </c>
    </row>
    <row r="38" spans="1:19" x14ac:dyDescent="0.3">
      <c r="A38" s="45">
        <v>3</v>
      </c>
      <c r="B38" s="45" t="s">
        <v>623</v>
      </c>
      <c r="C38" s="45" t="s">
        <v>198</v>
      </c>
      <c r="F38" s="59" t="s">
        <v>35</v>
      </c>
      <c r="G38" s="54" t="s">
        <v>768</v>
      </c>
      <c r="H38" s="54" t="s">
        <v>90</v>
      </c>
      <c r="I38" s="54">
        <v>11</v>
      </c>
      <c r="J38" s="54">
        <v>2</v>
      </c>
      <c r="K38" s="54">
        <v>2.5</v>
      </c>
      <c r="L38" s="55">
        <v>56.9</v>
      </c>
      <c r="M38" s="61" t="s">
        <v>808</v>
      </c>
      <c r="P38" s="69" t="s">
        <v>926</v>
      </c>
      <c r="Q38" s="70" t="s">
        <v>944</v>
      </c>
      <c r="R38" s="70">
        <v>82.12</v>
      </c>
      <c r="S38" s="54" t="s">
        <v>380</v>
      </c>
    </row>
    <row r="39" spans="1:19" x14ac:dyDescent="0.3">
      <c r="A39" s="46">
        <v>3</v>
      </c>
      <c r="B39" s="47" t="s">
        <v>624</v>
      </c>
      <c r="C39" s="45" t="s">
        <v>200</v>
      </c>
      <c r="F39" s="59" t="s">
        <v>35</v>
      </c>
      <c r="G39" s="54" t="s">
        <v>769</v>
      </c>
      <c r="H39" s="54" t="s">
        <v>91</v>
      </c>
      <c r="I39" s="54">
        <v>11</v>
      </c>
      <c r="J39" s="54">
        <v>2</v>
      </c>
      <c r="K39" s="54">
        <v>1.5</v>
      </c>
      <c r="L39" s="55">
        <v>46.3</v>
      </c>
      <c r="M39" s="61" t="s">
        <v>808</v>
      </c>
      <c r="P39" s="69" t="s">
        <v>926</v>
      </c>
      <c r="Q39" s="70" t="s">
        <v>945</v>
      </c>
      <c r="R39" s="70">
        <v>81.19</v>
      </c>
      <c r="S39" s="54" t="s">
        <v>381</v>
      </c>
    </row>
    <row r="40" spans="1:19" x14ac:dyDescent="0.3">
      <c r="A40" s="46">
        <v>3</v>
      </c>
      <c r="B40" s="47" t="s">
        <v>625</v>
      </c>
      <c r="C40" s="45" t="s">
        <v>208</v>
      </c>
      <c r="F40" s="59" t="s">
        <v>35</v>
      </c>
      <c r="G40" s="54" t="s">
        <v>770</v>
      </c>
      <c r="H40" s="54" t="s">
        <v>92</v>
      </c>
      <c r="I40" s="54">
        <v>11</v>
      </c>
      <c r="J40" s="54">
        <v>2</v>
      </c>
      <c r="K40" s="54">
        <v>4.5</v>
      </c>
      <c r="L40" s="55">
        <v>94.6</v>
      </c>
      <c r="M40" s="60" t="s">
        <v>826</v>
      </c>
      <c r="P40" s="69" t="s">
        <v>926</v>
      </c>
      <c r="Q40" s="70" t="s">
        <v>946</v>
      </c>
      <c r="R40" s="70">
        <v>38.409999999999997</v>
      </c>
      <c r="S40" s="54" t="s">
        <v>382</v>
      </c>
    </row>
    <row r="41" spans="1:19" x14ac:dyDescent="0.3">
      <c r="A41" s="45">
        <v>3</v>
      </c>
      <c r="B41" s="45" t="s">
        <v>626</v>
      </c>
      <c r="C41" s="45" t="s">
        <v>209</v>
      </c>
      <c r="F41" s="59" t="s">
        <v>35</v>
      </c>
      <c r="G41" s="54" t="s">
        <v>771</v>
      </c>
      <c r="H41" s="54" t="s">
        <v>93</v>
      </c>
      <c r="I41" s="54">
        <v>11</v>
      </c>
      <c r="J41" s="54">
        <v>2</v>
      </c>
      <c r="K41" s="54">
        <v>1.5</v>
      </c>
      <c r="L41" s="55">
        <v>46.4</v>
      </c>
      <c r="M41" s="61" t="s">
        <v>808</v>
      </c>
      <c r="P41" s="69" t="s">
        <v>947</v>
      </c>
      <c r="Q41" s="70" t="s">
        <v>948</v>
      </c>
      <c r="R41" s="70">
        <v>79.7</v>
      </c>
      <c r="S41" s="54" t="s">
        <v>383</v>
      </c>
    </row>
    <row r="42" spans="1:19" x14ac:dyDescent="0.3">
      <c r="A42" s="45">
        <v>3</v>
      </c>
      <c r="B42" s="45" t="s">
        <v>627</v>
      </c>
      <c r="C42" s="45" t="s">
        <v>206</v>
      </c>
      <c r="F42" s="59" t="s">
        <v>35</v>
      </c>
      <c r="G42" s="54" t="s">
        <v>772</v>
      </c>
      <c r="H42" s="54" t="s">
        <v>94</v>
      </c>
      <c r="I42" s="54">
        <v>11</v>
      </c>
      <c r="J42" s="54">
        <v>2</v>
      </c>
      <c r="K42" s="54">
        <v>2.5</v>
      </c>
      <c r="L42" s="55">
        <v>56.6</v>
      </c>
      <c r="M42" s="61" t="s">
        <v>808</v>
      </c>
      <c r="P42" s="69" t="s">
        <v>947</v>
      </c>
      <c r="Q42" s="70" t="s">
        <v>949</v>
      </c>
      <c r="R42" s="70">
        <v>71.67</v>
      </c>
      <c r="S42" s="54" t="s">
        <v>384</v>
      </c>
    </row>
    <row r="43" spans="1:19" x14ac:dyDescent="0.3">
      <c r="A43" s="46">
        <v>3</v>
      </c>
      <c r="B43" s="47" t="s">
        <v>628</v>
      </c>
      <c r="C43" s="45" t="s">
        <v>207</v>
      </c>
      <c r="F43" s="59" t="s">
        <v>35</v>
      </c>
      <c r="G43" s="54" t="s">
        <v>773</v>
      </c>
      <c r="H43" s="54" t="s">
        <v>95</v>
      </c>
      <c r="I43" s="54">
        <v>11</v>
      </c>
      <c r="J43" s="54">
        <v>2</v>
      </c>
      <c r="K43" s="54">
        <v>3.5</v>
      </c>
      <c r="L43" s="55">
        <v>78.3</v>
      </c>
      <c r="M43" s="60" t="s">
        <v>827</v>
      </c>
      <c r="P43" s="69" t="s">
        <v>947</v>
      </c>
      <c r="Q43" s="70" t="s">
        <v>950</v>
      </c>
      <c r="R43" s="70">
        <v>49.64</v>
      </c>
      <c r="S43" s="54" t="s">
        <v>385</v>
      </c>
    </row>
    <row r="44" spans="1:19" x14ac:dyDescent="0.3">
      <c r="A44" s="46">
        <v>3</v>
      </c>
      <c r="B44" s="47" t="s">
        <v>629</v>
      </c>
      <c r="C44" s="45" t="s">
        <v>212</v>
      </c>
      <c r="F44" s="59" t="s">
        <v>35</v>
      </c>
      <c r="G44" s="54" t="s">
        <v>774</v>
      </c>
      <c r="H44" s="54" t="s">
        <v>97</v>
      </c>
      <c r="I44" s="54">
        <v>11</v>
      </c>
      <c r="J44" s="54">
        <v>2</v>
      </c>
      <c r="K44" s="54">
        <v>2.5</v>
      </c>
      <c r="L44" s="55">
        <v>50.9</v>
      </c>
      <c r="M44" s="61" t="s">
        <v>808</v>
      </c>
      <c r="P44" s="69" t="s">
        <v>947</v>
      </c>
      <c r="Q44" s="70" t="s">
        <v>951</v>
      </c>
      <c r="R44" s="70">
        <v>79.7</v>
      </c>
      <c r="S44" s="54" t="s">
        <v>387</v>
      </c>
    </row>
    <row r="45" spans="1:19" x14ac:dyDescent="0.3">
      <c r="A45" s="46">
        <v>3</v>
      </c>
      <c r="B45" s="47" t="s">
        <v>630</v>
      </c>
      <c r="C45" s="45" t="s">
        <v>213</v>
      </c>
      <c r="F45" s="59" t="s">
        <v>35</v>
      </c>
      <c r="G45" s="54" t="s">
        <v>775</v>
      </c>
      <c r="H45" s="54" t="s">
        <v>98</v>
      </c>
      <c r="I45" s="54">
        <v>11</v>
      </c>
      <c r="J45" s="54">
        <v>3</v>
      </c>
      <c r="K45" s="54">
        <v>3.5</v>
      </c>
      <c r="L45" s="55">
        <v>77.3</v>
      </c>
      <c r="M45" s="60" t="s">
        <v>828</v>
      </c>
      <c r="P45" s="69" t="s">
        <v>947</v>
      </c>
      <c r="Q45" s="70" t="s">
        <v>952</v>
      </c>
      <c r="R45" s="70">
        <v>71.7</v>
      </c>
      <c r="S45" s="54" t="s">
        <v>388</v>
      </c>
    </row>
    <row r="46" spans="1:19" x14ac:dyDescent="0.3">
      <c r="A46" s="45">
        <v>3</v>
      </c>
      <c r="B46" s="45" t="s">
        <v>631</v>
      </c>
      <c r="C46" s="45" t="s">
        <v>210</v>
      </c>
      <c r="F46" s="59" t="s">
        <v>35</v>
      </c>
      <c r="G46" s="54" t="s">
        <v>776</v>
      </c>
      <c r="H46" s="54" t="s">
        <v>99</v>
      </c>
      <c r="I46" s="54">
        <v>11</v>
      </c>
      <c r="J46" s="54">
        <v>3</v>
      </c>
      <c r="K46" s="54">
        <v>2.5</v>
      </c>
      <c r="L46" s="55">
        <v>56.9</v>
      </c>
      <c r="M46" s="61" t="s">
        <v>808</v>
      </c>
      <c r="P46" s="69" t="s">
        <v>947</v>
      </c>
      <c r="Q46" s="70" t="s">
        <v>953</v>
      </c>
      <c r="R46" s="70">
        <v>49.64</v>
      </c>
      <c r="S46" s="54" t="s">
        <v>389</v>
      </c>
    </row>
    <row r="47" spans="1:19" x14ac:dyDescent="0.3">
      <c r="A47" s="46">
        <v>3</v>
      </c>
      <c r="B47" s="47" t="s">
        <v>632</v>
      </c>
      <c r="C47" s="45" t="s">
        <v>211</v>
      </c>
      <c r="F47" s="59" t="s">
        <v>35</v>
      </c>
      <c r="G47" s="54" t="s">
        <v>777</v>
      </c>
      <c r="H47" s="54" t="s">
        <v>100</v>
      </c>
      <c r="I47" s="54">
        <v>11</v>
      </c>
      <c r="J47" s="54">
        <v>3</v>
      </c>
      <c r="K47" s="54">
        <v>1.5</v>
      </c>
      <c r="L47" s="55">
        <v>46.3</v>
      </c>
      <c r="M47" s="61" t="s">
        <v>808</v>
      </c>
      <c r="P47" s="69" t="s">
        <v>947</v>
      </c>
      <c r="Q47" s="70" t="s">
        <v>954</v>
      </c>
      <c r="R47" s="70">
        <v>79.739999999999995</v>
      </c>
      <c r="S47" s="54" t="s">
        <v>390</v>
      </c>
    </row>
    <row r="48" spans="1:19" x14ac:dyDescent="0.3">
      <c r="A48" s="46">
        <v>3</v>
      </c>
      <c r="B48" s="47" t="s">
        <v>633</v>
      </c>
      <c r="C48" s="45" t="s">
        <v>217</v>
      </c>
      <c r="F48" s="59" t="s">
        <v>35</v>
      </c>
      <c r="G48" s="54" t="s">
        <v>778</v>
      </c>
      <c r="H48" s="54" t="s">
        <v>101</v>
      </c>
      <c r="I48" s="54">
        <v>11</v>
      </c>
      <c r="J48" s="54">
        <v>3</v>
      </c>
      <c r="K48" s="54">
        <v>4.5</v>
      </c>
      <c r="L48" s="55">
        <v>94.6</v>
      </c>
      <c r="M48" s="60" t="s">
        <v>829</v>
      </c>
      <c r="P48" s="69" t="s">
        <v>947</v>
      </c>
      <c r="Q48" s="70" t="s">
        <v>955</v>
      </c>
      <c r="R48" s="70">
        <v>71.66</v>
      </c>
      <c r="S48" s="54" t="s">
        <v>391</v>
      </c>
    </row>
    <row r="49" spans="1:19" x14ac:dyDescent="0.3">
      <c r="A49" s="46">
        <v>3</v>
      </c>
      <c r="B49" s="47" t="s">
        <v>634</v>
      </c>
      <c r="C49" s="45" t="s">
        <v>218</v>
      </c>
      <c r="F49" s="59" t="s">
        <v>35</v>
      </c>
      <c r="G49" s="54" t="s">
        <v>779</v>
      </c>
      <c r="H49" s="54" t="s">
        <v>102</v>
      </c>
      <c r="I49" s="54">
        <v>11</v>
      </c>
      <c r="J49" s="54">
        <v>3</v>
      </c>
      <c r="K49" s="54">
        <v>1.5</v>
      </c>
      <c r="L49" s="55">
        <v>46.4</v>
      </c>
      <c r="M49" s="61" t="s">
        <v>808</v>
      </c>
      <c r="P49" s="69" t="s">
        <v>947</v>
      </c>
      <c r="Q49" s="70" t="s">
        <v>956</v>
      </c>
      <c r="R49" s="70">
        <v>49.64</v>
      </c>
      <c r="S49" s="54" t="s">
        <v>392</v>
      </c>
    </row>
    <row r="50" spans="1:19" x14ac:dyDescent="0.3">
      <c r="A50" s="46">
        <v>3</v>
      </c>
      <c r="B50" s="47" t="s">
        <v>635</v>
      </c>
      <c r="C50" s="45" t="s">
        <v>215</v>
      </c>
      <c r="F50" s="59" t="s">
        <v>35</v>
      </c>
      <c r="G50" s="54" t="s">
        <v>780</v>
      </c>
      <c r="H50" s="54" t="s">
        <v>103</v>
      </c>
      <c r="I50" s="54">
        <v>11</v>
      </c>
      <c r="J50" s="54">
        <v>3</v>
      </c>
      <c r="K50" s="54">
        <v>2.5</v>
      </c>
      <c r="L50" s="55">
        <v>56.6</v>
      </c>
      <c r="M50" s="61" t="s">
        <v>808</v>
      </c>
      <c r="P50" s="69" t="s">
        <v>947</v>
      </c>
      <c r="Q50" s="70" t="s">
        <v>957</v>
      </c>
      <c r="R50" s="70">
        <v>79.7</v>
      </c>
      <c r="S50" s="54" t="s">
        <v>393</v>
      </c>
    </row>
    <row r="51" spans="1:19" x14ac:dyDescent="0.3">
      <c r="A51" s="46">
        <v>3</v>
      </c>
      <c r="B51" s="47" t="s">
        <v>636</v>
      </c>
      <c r="C51" s="45" t="s">
        <v>216</v>
      </c>
      <c r="F51" s="59" t="s">
        <v>35</v>
      </c>
      <c r="G51" s="54" t="s">
        <v>781</v>
      </c>
      <c r="H51" s="54" t="s">
        <v>104</v>
      </c>
      <c r="I51" s="54">
        <v>11</v>
      </c>
      <c r="J51" s="54">
        <v>3</v>
      </c>
      <c r="K51" s="54">
        <v>3.5</v>
      </c>
      <c r="L51" s="55">
        <v>78.3</v>
      </c>
      <c r="M51" s="60" t="s">
        <v>830</v>
      </c>
      <c r="P51" s="69" t="s">
        <v>947</v>
      </c>
      <c r="Q51" s="70" t="s">
        <v>958</v>
      </c>
      <c r="R51" s="70">
        <v>71.63</v>
      </c>
      <c r="S51" s="54" t="s">
        <v>394</v>
      </c>
    </row>
    <row r="52" spans="1:19" x14ac:dyDescent="0.3">
      <c r="A52" s="45">
        <v>3</v>
      </c>
      <c r="B52" s="45" t="s">
        <v>637</v>
      </c>
      <c r="C52" s="45" t="s">
        <v>222</v>
      </c>
      <c r="F52" s="59" t="s">
        <v>35</v>
      </c>
      <c r="G52" s="54" t="s">
        <v>782</v>
      </c>
      <c r="H52" s="54" t="s">
        <v>105</v>
      </c>
      <c r="I52" s="54">
        <v>11</v>
      </c>
      <c r="J52" s="54">
        <v>3</v>
      </c>
      <c r="K52" s="54">
        <v>2.5</v>
      </c>
      <c r="L52" s="55">
        <v>50.9</v>
      </c>
      <c r="M52" s="61" t="s">
        <v>808</v>
      </c>
      <c r="P52" s="69" t="s">
        <v>947</v>
      </c>
      <c r="Q52" s="70" t="s">
        <v>959</v>
      </c>
      <c r="R52" s="70">
        <v>49.64</v>
      </c>
      <c r="S52" s="54" t="s">
        <v>395</v>
      </c>
    </row>
    <row r="53" spans="1:19" x14ac:dyDescent="0.3">
      <c r="A53" s="46">
        <v>3</v>
      </c>
      <c r="B53" s="47" t="s">
        <v>638</v>
      </c>
      <c r="C53" s="45" t="s">
        <v>223</v>
      </c>
      <c r="F53" s="59" t="s">
        <v>34</v>
      </c>
      <c r="G53" s="54" t="s">
        <v>728</v>
      </c>
      <c r="H53" s="54" t="s">
        <v>106</v>
      </c>
      <c r="I53" s="54">
        <v>11</v>
      </c>
      <c r="J53" s="54">
        <v>0</v>
      </c>
      <c r="K53" s="54">
        <v>3.5</v>
      </c>
      <c r="L53" s="55">
        <v>69.8</v>
      </c>
      <c r="M53" s="60" t="s">
        <v>831</v>
      </c>
      <c r="P53" s="69" t="s">
        <v>947</v>
      </c>
      <c r="Q53" s="70" t="s">
        <v>960</v>
      </c>
      <c r="R53" s="70">
        <v>79.66</v>
      </c>
      <c r="S53" s="54" t="s">
        <v>396</v>
      </c>
    </row>
    <row r="54" spans="1:19" x14ac:dyDescent="0.3">
      <c r="A54" s="45">
        <v>3</v>
      </c>
      <c r="B54" s="45" t="s">
        <v>639</v>
      </c>
      <c r="C54" s="45" t="s">
        <v>220</v>
      </c>
      <c r="F54" s="59" t="s">
        <v>34</v>
      </c>
      <c r="G54" s="54" t="s">
        <v>729</v>
      </c>
      <c r="H54" s="54" t="s">
        <v>107</v>
      </c>
      <c r="I54" s="54">
        <v>11</v>
      </c>
      <c r="J54" s="54">
        <v>0</v>
      </c>
      <c r="K54" s="54">
        <v>1.5</v>
      </c>
      <c r="L54" s="55">
        <v>32.299999999999997</v>
      </c>
      <c r="M54" s="61" t="s">
        <v>808</v>
      </c>
      <c r="P54" s="69" t="s">
        <v>947</v>
      </c>
      <c r="Q54" s="70" t="s">
        <v>961</v>
      </c>
      <c r="R54" s="70">
        <v>71.67</v>
      </c>
      <c r="S54" s="54" t="s">
        <v>397</v>
      </c>
    </row>
    <row r="55" spans="1:19" x14ac:dyDescent="0.3">
      <c r="A55" s="46">
        <v>3</v>
      </c>
      <c r="B55" s="47" t="s">
        <v>640</v>
      </c>
      <c r="C55" s="45" t="s">
        <v>221</v>
      </c>
      <c r="F55" s="59" t="s">
        <v>34</v>
      </c>
      <c r="G55" s="54" t="s">
        <v>730</v>
      </c>
      <c r="H55" s="54" t="s">
        <v>108</v>
      </c>
      <c r="I55" s="54">
        <v>11</v>
      </c>
      <c r="J55" s="54">
        <v>0</v>
      </c>
      <c r="K55" s="54">
        <v>1.5</v>
      </c>
      <c r="L55" s="55">
        <v>46.4</v>
      </c>
      <c r="M55" s="61" t="s">
        <v>808</v>
      </c>
      <c r="P55" s="69" t="s">
        <v>947</v>
      </c>
      <c r="Q55" s="70" t="s">
        <v>962</v>
      </c>
      <c r="R55" s="70">
        <v>49.64</v>
      </c>
      <c r="S55" s="54" t="s">
        <v>398</v>
      </c>
    </row>
    <row r="56" spans="1:19" x14ac:dyDescent="0.3">
      <c r="A56" s="48">
        <v>4</v>
      </c>
      <c r="B56" s="48" t="s">
        <v>641</v>
      </c>
      <c r="C56" s="48" t="s">
        <v>228</v>
      </c>
      <c r="F56" s="59" t="s">
        <v>34</v>
      </c>
      <c r="G56" s="54" t="s">
        <v>731</v>
      </c>
      <c r="H56" s="54" t="s">
        <v>109</v>
      </c>
      <c r="I56" s="54">
        <v>11</v>
      </c>
      <c r="J56" s="54">
        <v>0</v>
      </c>
      <c r="K56" s="54">
        <v>4.5</v>
      </c>
      <c r="L56" s="55">
        <v>104.4</v>
      </c>
      <c r="M56" s="60" t="s">
        <v>832</v>
      </c>
      <c r="P56" s="69" t="s">
        <v>963</v>
      </c>
      <c r="Q56" s="70" t="s">
        <v>964</v>
      </c>
      <c r="R56" s="70">
        <v>51.78</v>
      </c>
      <c r="S56" s="54" t="s">
        <v>399</v>
      </c>
    </row>
    <row r="57" spans="1:19" x14ac:dyDescent="0.3">
      <c r="A57" s="48">
        <v>4</v>
      </c>
      <c r="B57" s="48" t="s">
        <v>642</v>
      </c>
      <c r="C57" s="48" t="s">
        <v>229</v>
      </c>
      <c r="F57" s="59" t="s">
        <v>34</v>
      </c>
      <c r="G57" s="54" t="s">
        <v>732</v>
      </c>
      <c r="H57" s="54" t="s">
        <v>111</v>
      </c>
      <c r="I57" s="54">
        <v>11</v>
      </c>
      <c r="J57" s="54">
        <v>0</v>
      </c>
      <c r="K57" s="54">
        <v>1.5</v>
      </c>
      <c r="L57" s="55">
        <v>31.5</v>
      </c>
      <c r="M57" s="61" t="s">
        <v>808</v>
      </c>
      <c r="P57" s="69" t="s">
        <v>963</v>
      </c>
      <c r="Q57" s="70" t="s">
        <v>965</v>
      </c>
      <c r="R57" s="70">
        <v>79.98</v>
      </c>
      <c r="S57" s="54" t="s">
        <v>400</v>
      </c>
    </row>
    <row r="58" spans="1:19" x14ac:dyDescent="0.3">
      <c r="A58" s="48">
        <v>4</v>
      </c>
      <c r="B58" s="48" t="s">
        <v>643</v>
      </c>
      <c r="C58" s="48" t="s">
        <v>225</v>
      </c>
      <c r="F58" s="59" t="s">
        <v>34</v>
      </c>
      <c r="G58" s="54" t="s">
        <v>727</v>
      </c>
      <c r="H58" s="54" t="s">
        <v>112</v>
      </c>
      <c r="I58" s="54">
        <v>11</v>
      </c>
      <c r="J58" s="54">
        <v>0</v>
      </c>
      <c r="K58" s="54">
        <v>1.5</v>
      </c>
      <c r="L58" s="55">
        <v>29.9</v>
      </c>
      <c r="M58" s="62" t="s">
        <v>833</v>
      </c>
      <c r="P58" s="69" t="s">
        <v>963</v>
      </c>
      <c r="Q58" s="70" t="s">
        <v>966</v>
      </c>
      <c r="R58" s="70">
        <v>78.52</v>
      </c>
      <c r="S58" s="54" t="s">
        <v>401</v>
      </c>
    </row>
    <row r="59" spans="1:19" x14ac:dyDescent="0.3">
      <c r="A59" s="49">
        <v>4</v>
      </c>
      <c r="B59" s="50" t="s">
        <v>644</v>
      </c>
      <c r="C59" s="48" t="s">
        <v>226</v>
      </c>
      <c r="F59" s="59" t="s">
        <v>34</v>
      </c>
      <c r="G59" s="54" t="s">
        <v>733</v>
      </c>
      <c r="H59" s="54" t="s">
        <v>114</v>
      </c>
      <c r="I59" s="54">
        <v>11</v>
      </c>
      <c r="J59" s="54">
        <v>1</v>
      </c>
      <c r="K59" s="54">
        <v>2.5</v>
      </c>
      <c r="L59" s="55">
        <v>52.7</v>
      </c>
      <c r="M59" s="61" t="s">
        <v>808</v>
      </c>
      <c r="P59" s="69" t="s">
        <v>963</v>
      </c>
      <c r="Q59" s="70" t="s">
        <v>967</v>
      </c>
      <c r="R59" s="70">
        <v>51.78</v>
      </c>
      <c r="S59" s="54" t="s">
        <v>403</v>
      </c>
    </row>
    <row r="60" spans="1:19" x14ac:dyDescent="0.3">
      <c r="A60" s="49">
        <v>4</v>
      </c>
      <c r="B60" s="50" t="s">
        <v>645</v>
      </c>
      <c r="C60" s="48" t="s">
        <v>227</v>
      </c>
      <c r="F60" s="59" t="s">
        <v>34</v>
      </c>
      <c r="G60" s="54" t="s">
        <v>734</v>
      </c>
      <c r="H60" s="54" t="s">
        <v>116</v>
      </c>
      <c r="I60" s="54">
        <v>11</v>
      </c>
      <c r="J60" s="54">
        <v>1</v>
      </c>
      <c r="K60" s="54">
        <v>3.5</v>
      </c>
      <c r="L60" s="55">
        <v>78.3</v>
      </c>
      <c r="M60" s="60" t="s">
        <v>834</v>
      </c>
      <c r="P60" s="69" t="s">
        <v>963</v>
      </c>
      <c r="Q60" s="70" t="s">
        <v>968</v>
      </c>
      <c r="R60" s="70">
        <v>80.02</v>
      </c>
      <c r="S60" s="54" t="s">
        <v>404</v>
      </c>
    </row>
    <row r="61" spans="1:19" x14ac:dyDescent="0.3">
      <c r="A61" s="49">
        <v>4</v>
      </c>
      <c r="B61" s="50" t="s">
        <v>646</v>
      </c>
      <c r="C61" s="48" t="s">
        <v>234</v>
      </c>
      <c r="F61" s="59" t="s">
        <v>34</v>
      </c>
      <c r="G61" s="54" t="s">
        <v>735</v>
      </c>
      <c r="H61" s="54" t="s">
        <v>117</v>
      </c>
      <c r="I61" s="54">
        <v>11</v>
      </c>
      <c r="J61" s="54">
        <v>1</v>
      </c>
      <c r="K61" s="54">
        <v>2.5</v>
      </c>
      <c r="L61" s="55">
        <v>56.6</v>
      </c>
      <c r="M61" s="61" t="s">
        <v>808</v>
      </c>
      <c r="P61" s="69" t="s">
        <v>963</v>
      </c>
      <c r="Q61" s="70" t="s">
        <v>969</v>
      </c>
      <c r="R61" s="70">
        <v>78.47</v>
      </c>
      <c r="S61" s="54" t="s">
        <v>405</v>
      </c>
    </row>
    <row r="62" spans="1:19" x14ac:dyDescent="0.3">
      <c r="A62" s="49">
        <v>4</v>
      </c>
      <c r="B62" s="50" t="s">
        <v>647</v>
      </c>
      <c r="C62" s="48" t="s">
        <v>235</v>
      </c>
      <c r="F62" s="59" t="s">
        <v>34</v>
      </c>
      <c r="G62" s="54" t="s">
        <v>736</v>
      </c>
      <c r="H62" s="54" t="s">
        <v>118</v>
      </c>
      <c r="I62" s="54">
        <v>11</v>
      </c>
      <c r="J62" s="54">
        <v>1</v>
      </c>
      <c r="K62" s="54">
        <v>1.5</v>
      </c>
      <c r="L62" s="55">
        <v>46.4</v>
      </c>
      <c r="M62" s="61" t="s">
        <v>808</v>
      </c>
      <c r="P62" s="69" t="s">
        <v>963</v>
      </c>
      <c r="Q62" s="70" t="s">
        <v>970</v>
      </c>
      <c r="R62" s="70">
        <v>51.78</v>
      </c>
      <c r="S62" s="54" t="s">
        <v>406</v>
      </c>
    </row>
    <row r="63" spans="1:19" x14ac:dyDescent="0.3">
      <c r="A63" s="49">
        <v>4</v>
      </c>
      <c r="B63" s="50" t="s">
        <v>648</v>
      </c>
      <c r="C63" s="48" t="s">
        <v>231</v>
      </c>
      <c r="F63" s="59" t="s">
        <v>34</v>
      </c>
      <c r="G63" s="54" t="s">
        <v>737</v>
      </c>
      <c r="H63" s="54" t="s">
        <v>119</v>
      </c>
      <c r="I63" s="54">
        <v>11</v>
      </c>
      <c r="J63" s="54">
        <v>1</v>
      </c>
      <c r="K63" s="54">
        <v>4.5</v>
      </c>
      <c r="L63" s="55">
        <v>100.1</v>
      </c>
      <c r="M63" s="60" t="s">
        <v>835</v>
      </c>
      <c r="P63" s="69" t="s">
        <v>963</v>
      </c>
      <c r="Q63" s="70" t="s">
        <v>971</v>
      </c>
      <c r="R63" s="70">
        <v>80.06</v>
      </c>
      <c r="S63" s="54" t="s">
        <v>407</v>
      </c>
    </row>
    <row r="64" spans="1:19" x14ac:dyDescent="0.3">
      <c r="A64" s="49">
        <v>4</v>
      </c>
      <c r="B64" s="50" t="s">
        <v>649</v>
      </c>
      <c r="C64" s="48" t="s">
        <v>232</v>
      </c>
      <c r="F64" s="59" t="s">
        <v>34</v>
      </c>
      <c r="G64" s="54" t="s">
        <v>738</v>
      </c>
      <c r="H64" s="54" t="s">
        <v>121</v>
      </c>
      <c r="I64" s="54">
        <v>11</v>
      </c>
      <c r="J64" s="54">
        <v>1</v>
      </c>
      <c r="K64" s="54">
        <v>1.5</v>
      </c>
      <c r="L64" s="55">
        <v>37.200000000000003</v>
      </c>
      <c r="M64" s="61" t="s">
        <v>808</v>
      </c>
      <c r="P64" s="69" t="s">
        <v>963</v>
      </c>
      <c r="Q64" s="70" t="s">
        <v>972</v>
      </c>
      <c r="R64" s="70">
        <v>78.52</v>
      </c>
      <c r="S64" s="54" t="s">
        <v>408</v>
      </c>
    </row>
    <row r="65" spans="1:19" x14ac:dyDescent="0.3">
      <c r="A65" s="49">
        <v>4</v>
      </c>
      <c r="B65" s="50" t="s">
        <v>650</v>
      </c>
      <c r="C65" s="48" t="s">
        <v>233</v>
      </c>
      <c r="F65" s="59" t="s">
        <v>34</v>
      </c>
      <c r="G65" s="54" t="s">
        <v>739</v>
      </c>
      <c r="H65" s="54" t="s">
        <v>123</v>
      </c>
      <c r="I65" s="54">
        <v>11</v>
      </c>
      <c r="J65" s="54">
        <v>2</v>
      </c>
      <c r="K65" s="54">
        <v>2.5</v>
      </c>
      <c r="L65" s="55">
        <v>52.7</v>
      </c>
      <c r="M65" s="61" t="s">
        <v>808</v>
      </c>
      <c r="P65" s="69" t="s">
        <v>963</v>
      </c>
      <c r="Q65" s="70" t="s">
        <v>973</v>
      </c>
      <c r="R65" s="70">
        <v>51.78</v>
      </c>
      <c r="S65" s="54" t="s">
        <v>409</v>
      </c>
    </row>
    <row r="66" spans="1:19" x14ac:dyDescent="0.3">
      <c r="A66" s="49">
        <v>4</v>
      </c>
      <c r="B66" s="50" t="s">
        <v>651</v>
      </c>
      <c r="C66" s="48" t="s">
        <v>239</v>
      </c>
      <c r="F66" s="59" t="s">
        <v>34</v>
      </c>
      <c r="G66" s="54" t="s">
        <v>740</v>
      </c>
      <c r="H66" s="54" t="s">
        <v>124</v>
      </c>
      <c r="I66" s="54">
        <v>11</v>
      </c>
      <c r="J66" s="54">
        <v>2</v>
      </c>
      <c r="K66" s="54">
        <v>3.5</v>
      </c>
      <c r="L66" s="55">
        <v>78.2</v>
      </c>
      <c r="M66" s="60" t="s">
        <v>836</v>
      </c>
      <c r="P66" s="69" t="s">
        <v>963</v>
      </c>
      <c r="Q66" s="70" t="s">
        <v>974</v>
      </c>
      <c r="R66" s="70">
        <v>80.02</v>
      </c>
      <c r="S66" s="54" t="s">
        <v>410</v>
      </c>
    </row>
    <row r="67" spans="1:19" x14ac:dyDescent="0.3">
      <c r="A67" s="49">
        <v>4</v>
      </c>
      <c r="B67" s="50" t="s">
        <v>652</v>
      </c>
      <c r="C67" s="48" t="s">
        <v>240</v>
      </c>
      <c r="F67" s="59" t="s">
        <v>34</v>
      </c>
      <c r="G67" s="54" t="s">
        <v>741</v>
      </c>
      <c r="H67" s="54" t="s">
        <v>125</v>
      </c>
      <c r="I67" s="54">
        <v>11</v>
      </c>
      <c r="J67" s="54">
        <v>2</v>
      </c>
      <c r="K67" s="54">
        <v>2.5</v>
      </c>
      <c r="L67" s="55">
        <v>56.6</v>
      </c>
      <c r="M67" s="61" t="s">
        <v>808</v>
      </c>
      <c r="P67" s="69" t="s">
        <v>963</v>
      </c>
      <c r="Q67" s="70" t="s">
        <v>975</v>
      </c>
      <c r="R67" s="70">
        <v>78.430000000000007</v>
      </c>
      <c r="S67" s="54" t="s">
        <v>411</v>
      </c>
    </row>
    <row r="68" spans="1:19" x14ac:dyDescent="0.3">
      <c r="A68" s="49">
        <v>4</v>
      </c>
      <c r="B68" s="50" t="s">
        <v>653</v>
      </c>
      <c r="C68" s="48" t="s">
        <v>236</v>
      </c>
      <c r="F68" s="59" t="s">
        <v>34</v>
      </c>
      <c r="G68" s="54" t="s">
        <v>742</v>
      </c>
      <c r="H68" s="54" t="s">
        <v>126</v>
      </c>
      <c r="I68" s="54">
        <v>11</v>
      </c>
      <c r="J68" s="54">
        <v>2</v>
      </c>
      <c r="K68" s="54">
        <v>1.5</v>
      </c>
      <c r="L68" s="55">
        <v>46.4</v>
      </c>
      <c r="M68" s="61" t="s">
        <v>808</v>
      </c>
      <c r="P68" s="69" t="s">
        <v>963</v>
      </c>
      <c r="Q68" s="70" t="s">
        <v>976</v>
      </c>
      <c r="R68" s="70">
        <v>51.78</v>
      </c>
      <c r="S68" s="54" t="s">
        <v>412</v>
      </c>
    </row>
    <row r="69" spans="1:19" x14ac:dyDescent="0.3">
      <c r="A69" s="49">
        <v>4</v>
      </c>
      <c r="B69" s="50" t="s">
        <v>654</v>
      </c>
      <c r="C69" s="48" t="s">
        <v>237</v>
      </c>
      <c r="F69" s="59" t="s">
        <v>34</v>
      </c>
      <c r="G69" s="54" t="s">
        <v>743</v>
      </c>
      <c r="H69" s="54" t="s">
        <v>127</v>
      </c>
      <c r="I69" s="54">
        <v>11</v>
      </c>
      <c r="J69" s="54">
        <v>2</v>
      </c>
      <c r="K69" s="54">
        <v>4.5</v>
      </c>
      <c r="L69" s="55">
        <v>104.4</v>
      </c>
      <c r="M69" s="62" t="s">
        <v>837</v>
      </c>
      <c r="P69" s="69" t="s">
        <v>963</v>
      </c>
      <c r="Q69" s="70" t="s">
        <v>977</v>
      </c>
      <c r="R69" s="70">
        <v>79.98</v>
      </c>
      <c r="S69" s="54" t="s">
        <v>413</v>
      </c>
    </row>
    <row r="70" spans="1:19" x14ac:dyDescent="0.3">
      <c r="A70" s="49">
        <v>4</v>
      </c>
      <c r="B70" s="50" t="s">
        <v>655</v>
      </c>
      <c r="C70" s="48" t="s">
        <v>238</v>
      </c>
      <c r="F70" s="59" t="s">
        <v>34</v>
      </c>
      <c r="G70" s="54" t="s">
        <v>744</v>
      </c>
      <c r="H70" s="54" t="s">
        <v>128</v>
      </c>
      <c r="I70" s="54">
        <v>11</v>
      </c>
      <c r="J70" s="54">
        <v>2</v>
      </c>
      <c r="K70" s="54">
        <v>1.5</v>
      </c>
      <c r="L70" s="55">
        <v>37.200000000000003</v>
      </c>
      <c r="M70" s="61" t="s">
        <v>808</v>
      </c>
      <c r="P70" s="69" t="s">
        <v>963</v>
      </c>
      <c r="Q70" s="70" t="s">
        <v>978</v>
      </c>
      <c r="R70" s="70">
        <v>78.52</v>
      </c>
      <c r="S70" s="54" t="s">
        <v>414</v>
      </c>
    </row>
    <row r="71" spans="1:19" x14ac:dyDescent="0.3">
      <c r="A71" s="49">
        <v>4</v>
      </c>
      <c r="B71" s="50" t="s">
        <v>656</v>
      </c>
      <c r="C71" s="48" t="s">
        <v>244</v>
      </c>
      <c r="F71" s="59" t="s">
        <v>34</v>
      </c>
      <c r="G71" s="54" t="s">
        <v>745</v>
      </c>
      <c r="H71" s="54" t="s">
        <v>129</v>
      </c>
      <c r="I71" s="54">
        <v>11</v>
      </c>
      <c r="J71" s="54">
        <v>3</v>
      </c>
      <c r="K71" s="54">
        <v>2.5</v>
      </c>
      <c r="L71" s="55">
        <v>52.7</v>
      </c>
      <c r="M71" s="61" t="s">
        <v>808</v>
      </c>
      <c r="P71" s="69" t="s">
        <v>979</v>
      </c>
      <c r="Q71" s="70" t="s">
        <v>980</v>
      </c>
      <c r="R71" s="70">
        <v>52.42</v>
      </c>
      <c r="S71" s="54" t="s">
        <v>415</v>
      </c>
    </row>
    <row r="72" spans="1:19" x14ac:dyDescent="0.3">
      <c r="A72" s="49">
        <v>4</v>
      </c>
      <c r="B72" s="50" t="s">
        <v>657</v>
      </c>
      <c r="C72" s="48" t="s">
        <v>245</v>
      </c>
      <c r="F72" s="59" t="s">
        <v>34</v>
      </c>
      <c r="G72" s="54" t="s">
        <v>746</v>
      </c>
      <c r="H72" s="54" t="s">
        <v>130</v>
      </c>
      <c r="I72" s="54">
        <v>11</v>
      </c>
      <c r="J72" s="54">
        <v>3</v>
      </c>
      <c r="K72" s="54">
        <v>3.5</v>
      </c>
      <c r="L72" s="55">
        <v>78.2</v>
      </c>
      <c r="M72" s="60" t="s">
        <v>838</v>
      </c>
      <c r="P72" s="69" t="s">
        <v>979</v>
      </c>
      <c r="Q72" s="70" t="s">
        <v>981</v>
      </c>
      <c r="R72" s="70">
        <v>89.93</v>
      </c>
      <c r="S72" s="54" t="s">
        <v>416</v>
      </c>
    </row>
    <row r="73" spans="1:19" x14ac:dyDescent="0.3">
      <c r="A73" s="49">
        <v>4</v>
      </c>
      <c r="B73" s="50" t="s">
        <v>658</v>
      </c>
      <c r="C73" s="48" t="s">
        <v>241</v>
      </c>
      <c r="F73" s="59" t="s">
        <v>34</v>
      </c>
      <c r="G73" s="54" t="s">
        <v>747</v>
      </c>
      <c r="H73" s="54" t="s">
        <v>131</v>
      </c>
      <c r="I73" s="54">
        <v>11</v>
      </c>
      <c r="J73" s="54">
        <v>3</v>
      </c>
      <c r="K73" s="54">
        <v>2.5</v>
      </c>
      <c r="L73" s="55">
        <v>56.6</v>
      </c>
      <c r="M73" s="61" t="s">
        <v>808</v>
      </c>
      <c r="P73" s="69" t="s">
        <v>979</v>
      </c>
      <c r="Q73" s="70" t="s">
        <v>982</v>
      </c>
      <c r="R73" s="70">
        <v>80.760000000000005</v>
      </c>
      <c r="S73" s="54" t="s">
        <v>418</v>
      </c>
    </row>
    <row r="74" spans="1:19" x14ac:dyDescent="0.3">
      <c r="A74" s="49">
        <v>4</v>
      </c>
      <c r="B74" s="50" t="s">
        <v>659</v>
      </c>
      <c r="C74" s="48" t="s">
        <v>242</v>
      </c>
      <c r="F74" s="59" t="s">
        <v>34</v>
      </c>
      <c r="G74" s="54" t="s">
        <v>748</v>
      </c>
      <c r="H74" s="54" t="s">
        <v>132</v>
      </c>
      <c r="I74" s="54">
        <v>11</v>
      </c>
      <c r="J74" s="54">
        <v>3</v>
      </c>
      <c r="K74" s="54">
        <v>1.5</v>
      </c>
      <c r="L74" s="55">
        <v>46.4</v>
      </c>
      <c r="M74" s="61" t="s">
        <v>808</v>
      </c>
      <c r="P74" s="69" t="s">
        <v>979</v>
      </c>
      <c r="Q74" s="70" t="s">
        <v>983</v>
      </c>
      <c r="R74" s="70">
        <v>38.229999999999997</v>
      </c>
      <c r="S74" s="54" t="s">
        <v>419</v>
      </c>
    </row>
    <row r="75" spans="1:19" x14ac:dyDescent="0.3">
      <c r="A75" s="49">
        <v>4</v>
      </c>
      <c r="B75" s="50" t="s">
        <v>660</v>
      </c>
      <c r="C75" s="48" t="s">
        <v>243</v>
      </c>
      <c r="F75" s="59" t="s">
        <v>34</v>
      </c>
      <c r="G75" s="54" t="s">
        <v>749</v>
      </c>
      <c r="H75" s="54" t="s">
        <v>133</v>
      </c>
      <c r="I75" s="54">
        <v>11</v>
      </c>
      <c r="J75" s="54">
        <v>3</v>
      </c>
      <c r="K75" s="54">
        <v>4.5</v>
      </c>
      <c r="L75" s="55">
        <v>104.4</v>
      </c>
      <c r="M75" s="62" t="s">
        <v>839</v>
      </c>
      <c r="P75" s="69" t="s">
        <v>979</v>
      </c>
      <c r="Q75" s="70" t="s">
        <v>984</v>
      </c>
      <c r="R75" s="70">
        <v>52.42</v>
      </c>
      <c r="S75" s="54" t="s">
        <v>420</v>
      </c>
    </row>
    <row r="76" spans="1:19" x14ac:dyDescent="0.3">
      <c r="A76" s="48">
        <v>4</v>
      </c>
      <c r="B76" s="48" t="s">
        <v>661</v>
      </c>
      <c r="C76" s="48" t="s">
        <v>249</v>
      </c>
      <c r="F76" s="59" t="s">
        <v>34</v>
      </c>
      <c r="G76" s="54" t="s">
        <v>750</v>
      </c>
      <c r="H76" s="54" t="s">
        <v>134</v>
      </c>
      <c r="I76" s="54">
        <v>11</v>
      </c>
      <c r="J76" s="54">
        <v>3</v>
      </c>
      <c r="K76" s="54">
        <v>1.5</v>
      </c>
      <c r="L76" s="55">
        <v>37.200000000000003</v>
      </c>
      <c r="M76" s="61" t="s">
        <v>808</v>
      </c>
      <c r="P76" s="69" t="s">
        <v>979</v>
      </c>
      <c r="Q76" s="70" t="s">
        <v>985</v>
      </c>
      <c r="R76" s="70">
        <v>89.89</v>
      </c>
      <c r="S76" s="54" t="s">
        <v>421</v>
      </c>
    </row>
    <row r="77" spans="1:19" x14ac:dyDescent="0.3">
      <c r="A77" s="49">
        <v>4</v>
      </c>
      <c r="B77" s="50" t="s">
        <v>662</v>
      </c>
      <c r="C77" s="48" t="s">
        <v>250</v>
      </c>
      <c r="F77" s="59" t="s">
        <v>33</v>
      </c>
      <c r="G77" s="54" t="s">
        <v>717</v>
      </c>
      <c r="H77" s="54" t="s">
        <v>135</v>
      </c>
      <c r="I77" s="54">
        <v>11</v>
      </c>
      <c r="J77" s="54">
        <v>0</v>
      </c>
      <c r="K77" s="54">
        <v>3.5</v>
      </c>
      <c r="L77" s="55">
        <v>78.900000000000006</v>
      </c>
      <c r="M77" s="60" t="s">
        <v>840</v>
      </c>
      <c r="P77" s="69" t="s">
        <v>979</v>
      </c>
      <c r="Q77" s="70" t="s">
        <v>986</v>
      </c>
      <c r="R77" s="70">
        <v>80.680000000000007</v>
      </c>
      <c r="S77" s="54" t="s">
        <v>422</v>
      </c>
    </row>
    <row r="78" spans="1:19" x14ac:dyDescent="0.3">
      <c r="A78" s="49">
        <v>4</v>
      </c>
      <c r="B78" s="50" t="s">
        <v>663</v>
      </c>
      <c r="C78" s="48" t="s">
        <v>246</v>
      </c>
      <c r="F78" s="59" t="s">
        <v>33</v>
      </c>
      <c r="G78" s="54" t="s">
        <v>716</v>
      </c>
      <c r="H78" s="54" t="s">
        <v>137</v>
      </c>
      <c r="I78" s="54">
        <v>11</v>
      </c>
      <c r="J78" s="54">
        <v>0</v>
      </c>
      <c r="K78" s="54">
        <v>3.5</v>
      </c>
      <c r="L78" s="55">
        <v>78.900000000000006</v>
      </c>
      <c r="M78" s="60" t="s">
        <v>833</v>
      </c>
      <c r="P78" s="69" t="s">
        <v>979</v>
      </c>
      <c r="Q78" s="70" t="s">
        <v>987</v>
      </c>
      <c r="R78" s="70">
        <v>38.229999999999997</v>
      </c>
      <c r="S78" s="54" t="s">
        <v>423</v>
      </c>
    </row>
    <row r="79" spans="1:19" x14ac:dyDescent="0.3">
      <c r="A79" s="49">
        <v>4</v>
      </c>
      <c r="B79" s="50" t="s">
        <v>664</v>
      </c>
      <c r="C79" s="48" t="s">
        <v>247</v>
      </c>
      <c r="F79" s="59" t="s">
        <v>33</v>
      </c>
      <c r="G79" s="54" t="s">
        <v>719</v>
      </c>
      <c r="H79" s="54" t="s">
        <v>138</v>
      </c>
      <c r="I79" s="54">
        <v>11</v>
      </c>
      <c r="J79" s="54">
        <v>1</v>
      </c>
      <c r="K79" s="54">
        <v>3.5</v>
      </c>
      <c r="L79" s="55">
        <v>69.8</v>
      </c>
      <c r="M79" s="60" t="s">
        <v>841</v>
      </c>
      <c r="P79" s="69" t="s">
        <v>979</v>
      </c>
      <c r="Q79" s="70" t="s">
        <v>988</v>
      </c>
      <c r="R79" s="70">
        <v>52.42</v>
      </c>
      <c r="S79" s="54" t="s">
        <v>424</v>
      </c>
    </row>
    <row r="80" spans="1:19" x14ac:dyDescent="0.3">
      <c r="A80" s="49">
        <v>4</v>
      </c>
      <c r="B80" s="50" t="s">
        <v>665</v>
      </c>
      <c r="C80" s="48" t="s">
        <v>248</v>
      </c>
      <c r="F80" s="59" t="s">
        <v>33</v>
      </c>
      <c r="G80" s="54" t="s">
        <v>720</v>
      </c>
      <c r="H80" s="54" t="s">
        <v>139</v>
      </c>
      <c r="I80" s="54">
        <v>11</v>
      </c>
      <c r="J80" s="54">
        <v>1</v>
      </c>
      <c r="K80" s="54">
        <v>2.5</v>
      </c>
      <c r="L80" s="55">
        <v>55.6</v>
      </c>
      <c r="M80" s="61" t="s">
        <v>808</v>
      </c>
      <c r="P80" s="69" t="s">
        <v>979</v>
      </c>
      <c r="Q80" s="70" t="s">
        <v>989</v>
      </c>
      <c r="R80" s="70">
        <v>89.93</v>
      </c>
      <c r="S80" s="54" t="s">
        <v>425</v>
      </c>
    </row>
    <row r="81" spans="1:19" x14ac:dyDescent="0.3">
      <c r="A81" s="48">
        <v>4</v>
      </c>
      <c r="B81" s="48" t="s">
        <v>666</v>
      </c>
      <c r="C81" s="48" t="s">
        <v>254</v>
      </c>
      <c r="F81" s="59" t="s">
        <v>33</v>
      </c>
      <c r="G81" s="54" t="s">
        <v>718</v>
      </c>
      <c r="H81" s="54" t="s">
        <v>141</v>
      </c>
      <c r="I81" s="54">
        <v>11</v>
      </c>
      <c r="J81" s="54">
        <v>1</v>
      </c>
      <c r="K81" s="54">
        <v>3.5</v>
      </c>
      <c r="L81" s="55">
        <v>69.7</v>
      </c>
      <c r="M81" s="60" t="s">
        <v>842</v>
      </c>
      <c r="P81" s="69" t="s">
        <v>979</v>
      </c>
      <c r="Q81" s="70" t="s">
        <v>990</v>
      </c>
      <c r="R81" s="70">
        <v>80.72</v>
      </c>
      <c r="S81" s="54" t="s">
        <v>426</v>
      </c>
    </row>
    <row r="82" spans="1:19" x14ac:dyDescent="0.3">
      <c r="A82" s="49">
        <v>4</v>
      </c>
      <c r="B82" s="50" t="s">
        <v>667</v>
      </c>
      <c r="C82" s="48" t="s">
        <v>255</v>
      </c>
      <c r="F82" s="59" t="s">
        <v>33</v>
      </c>
      <c r="G82" s="54" t="s">
        <v>722</v>
      </c>
      <c r="H82" s="54" t="s">
        <v>142</v>
      </c>
      <c r="I82" s="54">
        <v>11</v>
      </c>
      <c r="J82" s="54">
        <v>2</v>
      </c>
      <c r="K82" s="54">
        <v>3.5</v>
      </c>
      <c r="L82" s="55">
        <v>69.8</v>
      </c>
      <c r="M82" s="60" t="s">
        <v>843</v>
      </c>
      <c r="P82" s="69" t="s">
        <v>979</v>
      </c>
      <c r="Q82" s="70" t="s">
        <v>991</v>
      </c>
      <c r="R82" s="70">
        <v>38.229999999999997</v>
      </c>
      <c r="S82" s="54" t="s">
        <v>427</v>
      </c>
    </row>
    <row r="83" spans="1:19" x14ac:dyDescent="0.3">
      <c r="A83" s="49">
        <v>4</v>
      </c>
      <c r="B83" s="50" t="s">
        <v>668</v>
      </c>
      <c r="C83" s="48" t="s">
        <v>251</v>
      </c>
      <c r="F83" s="59" t="s">
        <v>33</v>
      </c>
      <c r="G83" s="54" t="s">
        <v>723</v>
      </c>
      <c r="H83" s="54" t="s">
        <v>143</v>
      </c>
      <c r="I83" s="54">
        <v>11</v>
      </c>
      <c r="J83" s="54">
        <v>2</v>
      </c>
      <c r="K83" s="54">
        <v>2.5</v>
      </c>
      <c r="L83" s="55">
        <v>55.6</v>
      </c>
      <c r="M83" s="61" t="s">
        <v>808</v>
      </c>
      <c r="P83" s="69" t="s">
        <v>979</v>
      </c>
      <c r="Q83" s="70" t="s">
        <v>992</v>
      </c>
      <c r="R83" s="70">
        <v>52.42</v>
      </c>
      <c r="S83" s="54" t="s">
        <v>428</v>
      </c>
    </row>
    <row r="84" spans="1:19" x14ac:dyDescent="0.3">
      <c r="A84" s="49">
        <v>4</v>
      </c>
      <c r="B84" s="50" t="s">
        <v>669</v>
      </c>
      <c r="C84" s="48" t="s">
        <v>252</v>
      </c>
      <c r="F84" s="59" t="s">
        <v>33</v>
      </c>
      <c r="G84" s="54" t="s">
        <v>721</v>
      </c>
      <c r="H84" s="54" t="s">
        <v>144</v>
      </c>
      <c r="I84" s="54">
        <v>11</v>
      </c>
      <c r="J84" s="54">
        <v>2</v>
      </c>
      <c r="K84" s="54">
        <v>3.5</v>
      </c>
      <c r="L84" s="55">
        <v>69.7</v>
      </c>
      <c r="M84" s="60" t="s">
        <v>844</v>
      </c>
      <c r="P84" s="69" t="s">
        <v>979</v>
      </c>
      <c r="Q84" s="70" t="s">
        <v>993</v>
      </c>
      <c r="R84" s="70">
        <v>89.89</v>
      </c>
      <c r="S84" s="54" t="s">
        <v>430</v>
      </c>
    </row>
    <row r="85" spans="1:19" x14ac:dyDescent="0.3">
      <c r="A85" s="49">
        <v>4</v>
      </c>
      <c r="B85" s="50" t="s">
        <v>670</v>
      </c>
      <c r="C85" s="48" t="s">
        <v>253</v>
      </c>
      <c r="F85" s="59" t="s">
        <v>33</v>
      </c>
      <c r="G85" s="54" t="s">
        <v>725</v>
      </c>
      <c r="H85" s="54" t="s">
        <v>145</v>
      </c>
      <c r="I85" s="54">
        <v>11</v>
      </c>
      <c r="J85" s="54">
        <v>3</v>
      </c>
      <c r="K85" s="54">
        <v>3.5</v>
      </c>
      <c r="L85" s="55">
        <v>69.8</v>
      </c>
      <c r="M85" s="60" t="s">
        <v>845</v>
      </c>
      <c r="P85" s="69" t="s">
        <v>979</v>
      </c>
      <c r="Q85" s="70" t="s">
        <v>994</v>
      </c>
      <c r="R85" s="70">
        <v>80.680000000000007</v>
      </c>
      <c r="S85" s="54" t="s">
        <v>431</v>
      </c>
    </row>
    <row r="86" spans="1:19" x14ac:dyDescent="0.3">
      <c r="A86" s="46">
        <v>5</v>
      </c>
      <c r="B86" s="47" t="s">
        <v>671</v>
      </c>
      <c r="C86" s="45" t="s">
        <v>261</v>
      </c>
      <c r="F86" s="59" t="s">
        <v>33</v>
      </c>
      <c r="G86" s="54" t="s">
        <v>726</v>
      </c>
      <c r="H86" s="54" t="s">
        <v>146</v>
      </c>
      <c r="I86" s="54">
        <v>11</v>
      </c>
      <c r="J86" s="54">
        <v>3</v>
      </c>
      <c r="K86" s="54">
        <v>2.5</v>
      </c>
      <c r="L86" s="55">
        <v>55.6</v>
      </c>
      <c r="M86" s="61" t="s">
        <v>808</v>
      </c>
      <c r="P86" s="69" t="s">
        <v>979</v>
      </c>
      <c r="Q86" s="70" t="s">
        <v>995</v>
      </c>
      <c r="R86" s="70">
        <v>38.229999999999997</v>
      </c>
      <c r="S86" s="54" t="s">
        <v>432</v>
      </c>
    </row>
    <row r="87" spans="1:19" x14ac:dyDescent="0.3">
      <c r="A87" s="46">
        <v>5</v>
      </c>
      <c r="B87" s="47" t="s">
        <v>672</v>
      </c>
      <c r="C87" s="45" t="s">
        <v>262</v>
      </c>
      <c r="F87" s="59" t="s">
        <v>33</v>
      </c>
      <c r="G87" s="54" t="s">
        <v>724</v>
      </c>
      <c r="H87" s="54" t="s">
        <v>147</v>
      </c>
      <c r="I87" s="54">
        <v>11</v>
      </c>
      <c r="J87" s="54">
        <v>3</v>
      </c>
      <c r="K87" s="54">
        <v>3.5</v>
      </c>
      <c r="L87" s="55">
        <v>69.7</v>
      </c>
      <c r="M87" s="60" t="s">
        <v>846</v>
      </c>
      <c r="P87" s="69" t="s">
        <v>979</v>
      </c>
      <c r="Q87" s="70" t="s">
        <v>996</v>
      </c>
      <c r="R87" s="70">
        <v>52.42</v>
      </c>
      <c r="S87" s="54" t="s">
        <v>433</v>
      </c>
    </row>
    <row r="88" spans="1:19" x14ac:dyDescent="0.3">
      <c r="A88" s="45">
        <v>5</v>
      </c>
      <c r="B88" s="45" t="s">
        <v>673</v>
      </c>
      <c r="C88" s="45" t="s">
        <v>256</v>
      </c>
      <c r="F88" s="59" t="s">
        <v>32</v>
      </c>
      <c r="G88" s="54" t="s">
        <v>702</v>
      </c>
      <c r="H88" s="54" t="s">
        <v>148</v>
      </c>
      <c r="I88" s="54">
        <v>11</v>
      </c>
      <c r="J88" s="54">
        <v>0</v>
      </c>
      <c r="K88" s="54">
        <v>3.5</v>
      </c>
      <c r="L88" s="55">
        <v>73</v>
      </c>
      <c r="M88" s="60" t="s">
        <v>847</v>
      </c>
      <c r="P88" s="69" t="s">
        <v>979</v>
      </c>
      <c r="Q88" s="70" t="s">
        <v>997</v>
      </c>
      <c r="R88" s="70">
        <v>89.93</v>
      </c>
      <c r="S88" s="54" t="s">
        <v>434</v>
      </c>
    </row>
    <row r="89" spans="1:19" x14ac:dyDescent="0.3">
      <c r="A89" s="45">
        <v>5</v>
      </c>
      <c r="B89" s="45" t="s">
        <v>674</v>
      </c>
      <c r="C89" s="45" t="s">
        <v>257</v>
      </c>
      <c r="F89" s="59" t="s">
        <v>32</v>
      </c>
      <c r="G89" s="54" t="s">
        <v>703</v>
      </c>
      <c r="H89" s="54" t="s">
        <v>150</v>
      </c>
      <c r="I89" s="54">
        <v>11</v>
      </c>
      <c r="J89" s="54">
        <v>0</v>
      </c>
      <c r="K89" s="54">
        <v>4.5</v>
      </c>
      <c r="L89" s="55">
        <v>88</v>
      </c>
      <c r="M89" s="60" t="s">
        <v>848</v>
      </c>
      <c r="P89" s="69" t="s">
        <v>979</v>
      </c>
      <c r="Q89" s="70" t="s">
        <v>998</v>
      </c>
      <c r="R89" s="70">
        <v>80.760000000000005</v>
      </c>
      <c r="S89" s="54" t="s">
        <v>435</v>
      </c>
    </row>
    <row r="90" spans="1:19" x14ac:dyDescent="0.3">
      <c r="A90" s="46">
        <v>5</v>
      </c>
      <c r="B90" s="47" t="s">
        <v>675</v>
      </c>
      <c r="C90" s="45" t="s">
        <v>259</v>
      </c>
      <c r="F90" s="59" t="s">
        <v>32</v>
      </c>
      <c r="G90" s="54" t="s">
        <v>701</v>
      </c>
      <c r="H90" s="54" t="s">
        <v>152</v>
      </c>
      <c r="I90" s="54">
        <v>11</v>
      </c>
      <c r="J90" s="54">
        <v>0</v>
      </c>
      <c r="K90" s="54">
        <v>3.5</v>
      </c>
      <c r="L90" s="55">
        <v>78.900000000000006</v>
      </c>
      <c r="M90" s="60" t="s">
        <v>833</v>
      </c>
      <c r="P90" s="69" t="s">
        <v>979</v>
      </c>
      <c r="Q90" s="70" t="s">
        <v>999</v>
      </c>
      <c r="R90" s="70">
        <v>38.229999999999997</v>
      </c>
      <c r="S90" s="54" t="s">
        <v>436</v>
      </c>
    </row>
    <row r="91" spans="1:19" x14ac:dyDescent="0.3">
      <c r="A91" s="46">
        <v>5</v>
      </c>
      <c r="B91" s="47" t="s">
        <v>676</v>
      </c>
      <c r="C91" s="45" t="s">
        <v>267</v>
      </c>
      <c r="F91" s="59" t="s">
        <v>32</v>
      </c>
      <c r="G91" s="54" t="s">
        <v>705</v>
      </c>
      <c r="H91" s="54" t="s">
        <v>153</v>
      </c>
      <c r="I91" s="54">
        <v>11</v>
      </c>
      <c r="J91" s="54">
        <v>1</v>
      </c>
      <c r="K91" s="54">
        <v>3.5</v>
      </c>
      <c r="L91" s="55">
        <v>66.2</v>
      </c>
      <c r="M91" s="60" t="s">
        <v>849</v>
      </c>
      <c r="P91" s="69" t="s">
        <v>1000</v>
      </c>
      <c r="Q91" s="70" t="s">
        <v>1001</v>
      </c>
      <c r="R91" s="70">
        <v>52.21</v>
      </c>
      <c r="S91" s="54" t="s">
        <v>437</v>
      </c>
    </row>
    <row r="92" spans="1:19" x14ac:dyDescent="0.3">
      <c r="A92" s="46">
        <v>5</v>
      </c>
      <c r="B92" s="47" t="s">
        <v>677</v>
      </c>
      <c r="C92" s="45" t="s">
        <v>268</v>
      </c>
      <c r="F92" s="59" t="s">
        <v>32</v>
      </c>
      <c r="G92" s="54" t="s">
        <v>706</v>
      </c>
      <c r="H92" s="54" t="s">
        <v>155</v>
      </c>
      <c r="I92" s="54">
        <v>11</v>
      </c>
      <c r="J92" s="54">
        <v>1</v>
      </c>
      <c r="K92" s="54">
        <v>4.5</v>
      </c>
      <c r="L92" s="55">
        <v>94.5</v>
      </c>
      <c r="M92" s="60" t="s">
        <v>850</v>
      </c>
      <c r="P92" s="69" t="s">
        <v>1000</v>
      </c>
      <c r="Q92" s="70" t="s">
        <v>1002</v>
      </c>
      <c r="R92" s="70">
        <v>81.290000000000006</v>
      </c>
      <c r="S92" s="54" t="s">
        <v>438</v>
      </c>
    </row>
    <row r="93" spans="1:19" x14ac:dyDescent="0.3">
      <c r="A93" s="46">
        <v>5</v>
      </c>
      <c r="B93" s="47" t="s">
        <v>678</v>
      </c>
      <c r="C93" s="45" t="s">
        <v>263</v>
      </c>
      <c r="F93" s="59" t="s">
        <v>32</v>
      </c>
      <c r="G93" s="54" t="s">
        <v>707</v>
      </c>
      <c r="H93" s="54" t="s">
        <v>156</v>
      </c>
      <c r="I93" s="54">
        <v>11</v>
      </c>
      <c r="J93" s="54">
        <v>1</v>
      </c>
      <c r="K93" s="54">
        <v>2.5</v>
      </c>
      <c r="L93" s="55">
        <v>55.8</v>
      </c>
      <c r="M93" s="61" t="s">
        <v>808</v>
      </c>
      <c r="P93" s="69" t="s">
        <v>1000</v>
      </c>
      <c r="Q93" s="70" t="s">
        <v>1003</v>
      </c>
      <c r="R93" s="70">
        <v>75.36</v>
      </c>
      <c r="S93" s="54" t="s">
        <v>439</v>
      </c>
    </row>
    <row r="94" spans="1:19" x14ac:dyDescent="0.3">
      <c r="A94" s="45">
        <v>5</v>
      </c>
      <c r="B94" s="45" t="s">
        <v>679</v>
      </c>
      <c r="C94" s="45" t="s">
        <v>264</v>
      </c>
      <c r="F94" s="59" t="s">
        <v>32</v>
      </c>
      <c r="G94" s="54" t="s">
        <v>704</v>
      </c>
      <c r="H94" s="54" t="s">
        <v>157</v>
      </c>
      <c r="I94" s="54">
        <v>11</v>
      </c>
      <c r="J94" s="54">
        <v>1</v>
      </c>
      <c r="K94" s="54">
        <v>3.5</v>
      </c>
      <c r="L94" s="55">
        <v>69.8</v>
      </c>
      <c r="M94" s="60" t="s">
        <v>842</v>
      </c>
      <c r="P94" s="69" t="s">
        <v>1000</v>
      </c>
      <c r="Q94" s="70" t="s">
        <v>1004</v>
      </c>
      <c r="R94" s="70">
        <v>38.89</v>
      </c>
      <c r="S94" s="54" t="s">
        <v>440</v>
      </c>
    </row>
    <row r="95" spans="1:19" x14ac:dyDescent="0.3">
      <c r="A95" s="46">
        <v>5</v>
      </c>
      <c r="B95" s="47" t="s">
        <v>680</v>
      </c>
      <c r="C95" s="45" t="s">
        <v>265</v>
      </c>
      <c r="F95" s="59" t="s">
        <v>32</v>
      </c>
      <c r="G95" s="54" t="s">
        <v>709</v>
      </c>
      <c r="H95" s="54" t="s">
        <v>158</v>
      </c>
      <c r="I95" s="54">
        <v>11</v>
      </c>
      <c r="J95" s="54">
        <v>2</v>
      </c>
      <c r="K95" s="54">
        <v>3.5</v>
      </c>
      <c r="L95" s="55">
        <v>66.3</v>
      </c>
      <c r="M95" s="60" t="s">
        <v>851</v>
      </c>
      <c r="P95" s="69" t="s">
        <v>1000</v>
      </c>
      <c r="Q95" s="70" t="s">
        <v>1005</v>
      </c>
      <c r="R95" s="70">
        <v>52.21</v>
      </c>
      <c r="S95" s="54" t="s">
        <v>441</v>
      </c>
    </row>
    <row r="96" spans="1:19" x14ac:dyDescent="0.3">
      <c r="A96" s="45">
        <v>5</v>
      </c>
      <c r="B96" s="45" t="s">
        <v>681</v>
      </c>
      <c r="C96" s="45" t="s">
        <v>273</v>
      </c>
      <c r="F96" s="59" t="s">
        <v>32</v>
      </c>
      <c r="G96" s="54" t="s">
        <v>710</v>
      </c>
      <c r="H96" s="54" t="s">
        <v>159</v>
      </c>
      <c r="I96" s="54">
        <v>11</v>
      </c>
      <c r="J96" s="54">
        <v>2</v>
      </c>
      <c r="K96" s="54">
        <v>4.5</v>
      </c>
      <c r="L96" s="55">
        <v>94.5</v>
      </c>
      <c r="M96" s="60" t="s">
        <v>852</v>
      </c>
      <c r="P96" s="69" t="s">
        <v>1000</v>
      </c>
      <c r="Q96" s="70" t="s">
        <v>1006</v>
      </c>
      <c r="R96" s="70">
        <v>81.28</v>
      </c>
      <c r="S96" s="54" t="s">
        <v>442</v>
      </c>
    </row>
    <row r="97" spans="1:19" x14ac:dyDescent="0.3">
      <c r="A97" s="46">
        <v>5</v>
      </c>
      <c r="B97" s="47" t="s">
        <v>682</v>
      </c>
      <c r="C97" s="45" t="s">
        <v>274</v>
      </c>
      <c r="F97" s="59" t="s">
        <v>32</v>
      </c>
      <c r="G97" s="54" t="s">
        <v>711</v>
      </c>
      <c r="H97" s="54" t="s">
        <v>160</v>
      </c>
      <c r="I97" s="54">
        <v>11</v>
      </c>
      <c r="J97" s="54">
        <v>2</v>
      </c>
      <c r="K97" s="54">
        <v>2.5</v>
      </c>
      <c r="L97" s="55">
        <v>55.8</v>
      </c>
      <c r="M97" s="61" t="s">
        <v>808</v>
      </c>
      <c r="P97" s="69" t="s">
        <v>1000</v>
      </c>
      <c r="Q97" s="70" t="s">
        <v>1007</v>
      </c>
      <c r="R97" s="70">
        <v>75.28</v>
      </c>
      <c r="S97" s="54" t="s">
        <v>443</v>
      </c>
    </row>
    <row r="98" spans="1:19" x14ac:dyDescent="0.3">
      <c r="A98" s="46">
        <v>5</v>
      </c>
      <c r="B98" s="47" t="s">
        <v>683</v>
      </c>
      <c r="C98" s="45" t="s">
        <v>269</v>
      </c>
      <c r="F98" s="59" t="s">
        <v>32</v>
      </c>
      <c r="G98" s="54" t="s">
        <v>708</v>
      </c>
      <c r="H98" s="54" t="s">
        <v>161</v>
      </c>
      <c r="I98" s="54">
        <v>11</v>
      </c>
      <c r="J98" s="54">
        <v>2</v>
      </c>
      <c r="K98" s="54">
        <v>3.5</v>
      </c>
      <c r="L98" s="55">
        <v>69.8</v>
      </c>
      <c r="M98" s="60" t="s">
        <v>844</v>
      </c>
      <c r="P98" s="69" t="s">
        <v>1000</v>
      </c>
      <c r="Q98" s="70" t="s">
        <v>1008</v>
      </c>
      <c r="R98" s="70">
        <v>38.89</v>
      </c>
      <c r="S98" s="54" t="s">
        <v>444</v>
      </c>
    </row>
    <row r="99" spans="1:19" x14ac:dyDescent="0.3">
      <c r="A99" s="46">
        <v>5</v>
      </c>
      <c r="B99" s="47" t="s">
        <v>684</v>
      </c>
      <c r="C99" s="45" t="s">
        <v>270</v>
      </c>
      <c r="F99" s="59" t="s">
        <v>32</v>
      </c>
      <c r="G99" s="54" t="s">
        <v>713</v>
      </c>
      <c r="H99" s="54" t="s">
        <v>162</v>
      </c>
      <c r="I99" s="54">
        <v>11</v>
      </c>
      <c r="J99" s="54">
        <v>3</v>
      </c>
      <c r="K99" s="54">
        <v>3.5</v>
      </c>
      <c r="L99" s="55">
        <v>66.3</v>
      </c>
      <c r="M99" s="60" t="s">
        <v>853</v>
      </c>
      <c r="P99" s="69" t="s">
        <v>1000</v>
      </c>
      <c r="Q99" s="70" t="s">
        <v>1009</v>
      </c>
      <c r="R99" s="70">
        <v>52.21</v>
      </c>
      <c r="S99" s="54" t="s">
        <v>445</v>
      </c>
    </row>
    <row r="100" spans="1:19" x14ac:dyDescent="0.3">
      <c r="A100" s="46">
        <v>5</v>
      </c>
      <c r="B100" s="47" t="s">
        <v>685</v>
      </c>
      <c r="C100" s="45" t="s">
        <v>271</v>
      </c>
      <c r="F100" s="59" t="s">
        <v>32</v>
      </c>
      <c r="G100" s="54" t="s">
        <v>714</v>
      </c>
      <c r="H100" s="54" t="s">
        <v>163</v>
      </c>
      <c r="I100" s="54">
        <v>11</v>
      </c>
      <c r="J100" s="54">
        <v>3</v>
      </c>
      <c r="K100" s="54">
        <v>4.5</v>
      </c>
      <c r="L100" s="55">
        <v>94.5</v>
      </c>
      <c r="M100" s="60" t="s">
        <v>854</v>
      </c>
      <c r="P100" s="69" t="s">
        <v>1000</v>
      </c>
      <c r="Q100" s="70" t="s">
        <v>1010</v>
      </c>
      <c r="R100" s="70">
        <v>81.290000000000006</v>
      </c>
      <c r="S100" s="54" t="s">
        <v>446</v>
      </c>
    </row>
    <row r="101" spans="1:19" x14ac:dyDescent="0.3">
      <c r="A101" s="46">
        <v>5</v>
      </c>
      <c r="B101" s="47" t="s">
        <v>686</v>
      </c>
      <c r="C101" s="45" t="s">
        <v>279</v>
      </c>
      <c r="F101" s="59" t="s">
        <v>32</v>
      </c>
      <c r="G101" s="54" t="s">
        <v>715</v>
      </c>
      <c r="H101" s="54" t="s">
        <v>164</v>
      </c>
      <c r="I101" s="54">
        <v>11</v>
      </c>
      <c r="J101" s="54">
        <v>3</v>
      </c>
      <c r="K101" s="54">
        <v>2.5</v>
      </c>
      <c r="L101" s="55">
        <v>55.8</v>
      </c>
      <c r="M101" s="61" t="s">
        <v>808</v>
      </c>
      <c r="P101" s="69" t="s">
        <v>1000</v>
      </c>
      <c r="Q101" s="70" t="s">
        <v>1011</v>
      </c>
      <c r="R101" s="70">
        <v>75.319999999999993</v>
      </c>
      <c r="S101" s="54" t="s">
        <v>447</v>
      </c>
    </row>
    <row r="102" spans="1:19" x14ac:dyDescent="0.3">
      <c r="A102" s="46">
        <v>5</v>
      </c>
      <c r="B102" s="47" t="s">
        <v>687</v>
      </c>
      <c r="C102" s="45" t="s">
        <v>280</v>
      </c>
      <c r="F102" s="59" t="s">
        <v>32</v>
      </c>
      <c r="G102" s="54" t="s">
        <v>712</v>
      </c>
      <c r="H102" s="54" t="s">
        <v>165</v>
      </c>
      <c r="I102" s="54">
        <v>11</v>
      </c>
      <c r="J102" s="54">
        <v>3</v>
      </c>
      <c r="K102" s="54">
        <v>3.5</v>
      </c>
      <c r="L102" s="55">
        <v>69.8</v>
      </c>
      <c r="M102" s="60" t="s">
        <v>846</v>
      </c>
      <c r="P102" s="69" t="s">
        <v>1000</v>
      </c>
      <c r="Q102" s="70" t="s">
        <v>1012</v>
      </c>
      <c r="R102" s="70">
        <v>38.89</v>
      </c>
      <c r="S102" s="54" t="s">
        <v>448</v>
      </c>
    </row>
    <row r="103" spans="1:19" x14ac:dyDescent="0.3">
      <c r="A103" s="46">
        <v>5</v>
      </c>
      <c r="B103" s="47" t="s">
        <v>688</v>
      </c>
      <c r="C103" s="45" t="s">
        <v>275</v>
      </c>
      <c r="F103" s="59" t="s">
        <v>27</v>
      </c>
      <c r="G103" s="54" t="s">
        <v>592</v>
      </c>
      <c r="H103" s="54" t="s">
        <v>166</v>
      </c>
      <c r="I103" s="54">
        <v>13</v>
      </c>
      <c r="J103" s="54">
        <v>1</v>
      </c>
      <c r="K103" s="54">
        <v>3.5</v>
      </c>
      <c r="L103" s="55">
        <v>77.2</v>
      </c>
      <c r="M103" s="61" t="s">
        <v>808</v>
      </c>
      <c r="P103" s="69" t="s">
        <v>1000</v>
      </c>
      <c r="Q103" s="70" t="s">
        <v>1013</v>
      </c>
      <c r="R103" s="70">
        <v>52.21</v>
      </c>
      <c r="S103" s="54" t="s">
        <v>449</v>
      </c>
    </row>
    <row r="104" spans="1:19" x14ac:dyDescent="0.3">
      <c r="A104" s="46">
        <v>5</v>
      </c>
      <c r="B104" s="47" t="s">
        <v>689</v>
      </c>
      <c r="C104" s="45" t="s">
        <v>276</v>
      </c>
      <c r="F104" s="59" t="s">
        <v>27</v>
      </c>
      <c r="G104" s="54" t="s">
        <v>591</v>
      </c>
      <c r="H104" s="54" t="s">
        <v>168</v>
      </c>
      <c r="I104" s="54">
        <v>13</v>
      </c>
      <c r="J104" s="54">
        <v>1</v>
      </c>
      <c r="K104" s="54">
        <v>3.5</v>
      </c>
      <c r="L104" s="55">
        <v>72.3</v>
      </c>
      <c r="M104" s="61" t="s">
        <v>808</v>
      </c>
      <c r="P104" s="69" t="s">
        <v>1000</v>
      </c>
      <c r="Q104" s="70" t="s">
        <v>1014</v>
      </c>
      <c r="R104" s="70">
        <v>81.33</v>
      </c>
      <c r="S104" s="54" t="s">
        <v>450</v>
      </c>
    </row>
    <row r="105" spans="1:19" x14ac:dyDescent="0.3">
      <c r="A105" s="51">
        <v>5</v>
      </c>
      <c r="B105" s="52" t="s">
        <v>690</v>
      </c>
      <c r="C105" s="43" t="s">
        <v>277</v>
      </c>
      <c r="F105" s="59" t="s">
        <v>27</v>
      </c>
      <c r="G105" s="54" t="s">
        <v>593</v>
      </c>
      <c r="H105" s="54" t="s">
        <v>170</v>
      </c>
      <c r="I105" s="54">
        <v>13</v>
      </c>
      <c r="J105" s="54">
        <v>1</v>
      </c>
      <c r="K105" s="54">
        <v>1.5</v>
      </c>
      <c r="L105" s="55">
        <v>38.9</v>
      </c>
      <c r="M105" s="61" t="s">
        <v>808</v>
      </c>
      <c r="P105" s="69" t="s">
        <v>1000</v>
      </c>
      <c r="Q105" s="70" t="s">
        <v>1015</v>
      </c>
      <c r="R105" s="70">
        <v>75.319999999999993</v>
      </c>
      <c r="S105" s="54" t="s">
        <v>451</v>
      </c>
    </row>
    <row r="106" spans="1:19" x14ac:dyDescent="0.3">
      <c r="A106" s="46">
        <v>5</v>
      </c>
      <c r="B106" s="47" t="s">
        <v>691</v>
      </c>
      <c r="C106" s="45" t="s">
        <v>285</v>
      </c>
      <c r="F106" s="59" t="s">
        <v>27</v>
      </c>
      <c r="G106" s="54" t="s">
        <v>595</v>
      </c>
      <c r="H106" s="54" t="s">
        <v>171</v>
      </c>
      <c r="I106" s="54">
        <v>13</v>
      </c>
      <c r="J106" s="54">
        <v>2</v>
      </c>
      <c r="K106" s="54">
        <v>3.5</v>
      </c>
      <c r="L106" s="55">
        <v>77.2</v>
      </c>
      <c r="M106" s="61" t="s">
        <v>808</v>
      </c>
      <c r="P106" s="69" t="s">
        <v>1000</v>
      </c>
      <c r="Q106" s="70" t="s">
        <v>1016</v>
      </c>
      <c r="R106" s="70">
        <v>38.89</v>
      </c>
      <c r="S106" s="54" t="s">
        <v>452</v>
      </c>
    </row>
    <row r="107" spans="1:19" x14ac:dyDescent="0.3">
      <c r="A107" s="46">
        <v>5</v>
      </c>
      <c r="B107" s="47" t="s">
        <v>692</v>
      </c>
      <c r="C107" s="45" t="s">
        <v>287</v>
      </c>
      <c r="F107" s="59" t="s">
        <v>27</v>
      </c>
      <c r="G107" s="54" t="s">
        <v>594</v>
      </c>
      <c r="H107" s="54" t="s">
        <v>172</v>
      </c>
      <c r="I107" s="54">
        <v>13</v>
      </c>
      <c r="J107" s="54">
        <v>2</v>
      </c>
      <c r="K107" s="54">
        <v>3.5</v>
      </c>
      <c r="L107" s="55">
        <v>72.099999999999994</v>
      </c>
      <c r="M107" s="61" t="s">
        <v>808</v>
      </c>
      <c r="P107" s="69" t="s">
        <v>1000</v>
      </c>
      <c r="Q107" s="70" t="s">
        <v>1017</v>
      </c>
      <c r="R107" s="70">
        <v>52.21</v>
      </c>
      <c r="S107" s="54" t="s">
        <v>453</v>
      </c>
    </row>
    <row r="108" spans="1:19" x14ac:dyDescent="0.3">
      <c r="A108" s="51">
        <v>5</v>
      </c>
      <c r="B108" s="52" t="s">
        <v>693</v>
      </c>
      <c r="C108" s="43" t="s">
        <v>281</v>
      </c>
      <c r="F108" s="59" t="s">
        <v>27</v>
      </c>
      <c r="G108" s="54" t="s">
        <v>596</v>
      </c>
      <c r="H108" s="54" t="s">
        <v>173</v>
      </c>
      <c r="I108" s="54">
        <v>13</v>
      </c>
      <c r="J108" s="54">
        <v>2</v>
      </c>
      <c r="K108" s="54">
        <v>1.5</v>
      </c>
      <c r="L108" s="55">
        <v>38.6</v>
      </c>
      <c r="M108" s="61" t="s">
        <v>808</v>
      </c>
      <c r="P108" s="69" t="s">
        <v>1000</v>
      </c>
      <c r="Q108" s="70" t="s">
        <v>1018</v>
      </c>
      <c r="R108" s="70">
        <v>81.25</v>
      </c>
      <c r="S108" s="54" t="s">
        <v>454</v>
      </c>
    </row>
    <row r="109" spans="1:19" x14ac:dyDescent="0.3">
      <c r="A109" s="46">
        <v>5</v>
      </c>
      <c r="B109" s="47" t="s">
        <v>694</v>
      </c>
      <c r="C109" s="45" t="s">
        <v>282</v>
      </c>
      <c r="F109" s="59" t="s">
        <v>27</v>
      </c>
      <c r="G109" s="54" t="s">
        <v>598</v>
      </c>
      <c r="H109" s="54" t="s">
        <v>174</v>
      </c>
      <c r="I109" s="54">
        <v>13</v>
      </c>
      <c r="J109" s="54">
        <v>3</v>
      </c>
      <c r="K109" s="54">
        <v>3.5</v>
      </c>
      <c r="L109" s="55">
        <v>77.2</v>
      </c>
      <c r="M109" s="61" t="s">
        <v>808</v>
      </c>
      <c r="P109" s="69" t="s">
        <v>1000</v>
      </c>
      <c r="Q109" s="70" t="s">
        <v>1019</v>
      </c>
      <c r="R109" s="70">
        <v>75.28</v>
      </c>
      <c r="S109" s="54" t="s">
        <v>455</v>
      </c>
    </row>
    <row r="110" spans="1:19" x14ac:dyDescent="0.3">
      <c r="A110" s="46">
        <v>5</v>
      </c>
      <c r="B110" s="47" t="s">
        <v>695</v>
      </c>
      <c r="C110" s="45" t="s">
        <v>283</v>
      </c>
      <c r="F110" s="59" t="s">
        <v>27</v>
      </c>
      <c r="G110" s="54" t="s">
        <v>597</v>
      </c>
      <c r="H110" s="54" t="s">
        <v>175</v>
      </c>
      <c r="I110" s="54">
        <v>13</v>
      </c>
      <c r="J110" s="54">
        <v>3</v>
      </c>
      <c r="K110" s="54">
        <v>3.5</v>
      </c>
      <c r="L110" s="55">
        <v>72.2</v>
      </c>
      <c r="M110" s="61" t="s">
        <v>808</v>
      </c>
      <c r="P110" s="69" t="s">
        <v>1000</v>
      </c>
      <c r="Q110" s="70" t="s">
        <v>1020</v>
      </c>
      <c r="R110" s="70">
        <v>38.89</v>
      </c>
      <c r="S110" s="54" t="s">
        <v>456</v>
      </c>
    </row>
    <row r="111" spans="1:19" x14ac:dyDescent="0.3">
      <c r="A111" s="46">
        <v>5</v>
      </c>
      <c r="B111" s="47" t="s">
        <v>696</v>
      </c>
      <c r="C111" s="45" t="s">
        <v>292</v>
      </c>
      <c r="F111" s="59" t="s">
        <v>27</v>
      </c>
      <c r="G111" s="54" t="s">
        <v>599</v>
      </c>
      <c r="H111" s="54" t="s">
        <v>176</v>
      </c>
      <c r="I111" s="54">
        <v>13</v>
      </c>
      <c r="J111" s="54">
        <v>3</v>
      </c>
      <c r="K111" s="54">
        <v>1.5</v>
      </c>
      <c r="L111" s="55">
        <v>38.9</v>
      </c>
      <c r="M111" s="61" t="s">
        <v>808</v>
      </c>
      <c r="P111" s="69" t="s">
        <v>1021</v>
      </c>
      <c r="Q111" s="70" t="s">
        <v>1022</v>
      </c>
      <c r="R111" s="70">
        <v>46.58</v>
      </c>
      <c r="S111" s="54" t="s">
        <v>457</v>
      </c>
    </row>
    <row r="112" spans="1:19" x14ac:dyDescent="0.3">
      <c r="A112" s="46">
        <v>5</v>
      </c>
      <c r="B112" s="47" t="s">
        <v>697</v>
      </c>
      <c r="C112" s="45" t="s">
        <v>293</v>
      </c>
      <c r="F112" s="59" t="s">
        <v>27</v>
      </c>
      <c r="G112" s="54" t="s">
        <v>601</v>
      </c>
      <c r="H112" s="54" t="s">
        <v>177</v>
      </c>
      <c r="I112" s="54">
        <v>13</v>
      </c>
      <c r="J112" s="54">
        <v>4</v>
      </c>
      <c r="K112" s="54">
        <v>3.5</v>
      </c>
      <c r="L112" s="55">
        <v>77.2</v>
      </c>
      <c r="M112" s="61" t="s">
        <v>808</v>
      </c>
      <c r="P112" s="69" t="s">
        <v>1021</v>
      </c>
      <c r="Q112" s="70" t="s">
        <v>1023</v>
      </c>
      <c r="R112" s="70">
        <v>66.62</v>
      </c>
      <c r="S112" s="54" t="s">
        <v>458</v>
      </c>
    </row>
    <row r="113" spans="1:19" x14ac:dyDescent="0.3">
      <c r="A113" s="46">
        <v>5</v>
      </c>
      <c r="B113" s="47" t="s">
        <v>698</v>
      </c>
      <c r="C113" s="45" t="s">
        <v>288</v>
      </c>
      <c r="F113" s="59" t="s">
        <v>27</v>
      </c>
      <c r="G113" s="54" t="s">
        <v>600</v>
      </c>
      <c r="H113" s="54" t="s">
        <v>178</v>
      </c>
      <c r="I113" s="54">
        <v>13</v>
      </c>
      <c r="J113" s="54">
        <v>4</v>
      </c>
      <c r="K113" s="54">
        <v>3.5</v>
      </c>
      <c r="L113" s="55">
        <v>72.099999999999994</v>
      </c>
      <c r="M113" s="61" t="s">
        <v>808</v>
      </c>
      <c r="P113" s="69" t="s">
        <v>1021</v>
      </c>
      <c r="Q113" s="70" t="s">
        <v>1024</v>
      </c>
      <c r="R113" s="70">
        <v>66.900000000000006</v>
      </c>
      <c r="S113" s="54" t="s">
        <v>460</v>
      </c>
    </row>
    <row r="114" spans="1:19" x14ac:dyDescent="0.3">
      <c r="A114" s="51">
        <v>5</v>
      </c>
      <c r="B114" s="52" t="s">
        <v>699</v>
      </c>
      <c r="C114" s="43" t="s">
        <v>289</v>
      </c>
      <c r="F114" s="59" t="s">
        <v>27</v>
      </c>
      <c r="G114" s="54" t="s">
        <v>602</v>
      </c>
      <c r="H114" s="54" t="s">
        <v>179</v>
      </c>
      <c r="I114" s="54">
        <v>13</v>
      </c>
      <c r="J114" s="54">
        <v>4</v>
      </c>
      <c r="K114" s="54">
        <v>1.5</v>
      </c>
      <c r="L114" s="55">
        <v>38.6</v>
      </c>
      <c r="M114" s="61" t="s">
        <v>808</v>
      </c>
      <c r="P114" s="69" t="s">
        <v>1021</v>
      </c>
      <c r="Q114" s="70" t="s">
        <v>1025</v>
      </c>
      <c r="R114" s="70">
        <v>53.8</v>
      </c>
      <c r="S114" s="54" t="s">
        <v>461</v>
      </c>
    </row>
    <row r="115" spans="1:19" x14ac:dyDescent="0.3">
      <c r="A115" s="46">
        <v>5</v>
      </c>
      <c r="B115" s="47" t="s">
        <v>700</v>
      </c>
      <c r="C115" s="45" t="s">
        <v>290</v>
      </c>
      <c r="F115" s="59" t="s">
        <v>27</v>
      </c>
      <c r="G115" s="54" t="s">
        <v>604</v>
      </c>
      <c r="H115" s="54" t="s">
        <v>180</v>
      </c>
      <c r="I115" s="54">
        <v>13</v>
      </c>
      <c r="J115" s="54">
        <v>5</v>
      </c>
      <c r="K115" s="54">
        <v>3.5</v>
      </c>
      <c r="L115" s="55">
        <v>77.2</v>
      </c>
      <c r="M115" s="61" t="s">
        <v>808</v>
      </c>
      <c r="P115" s="69" t="s">
        <v>1021</v>
      </c>
      <c r="Q115" s="70" t="s">
        <v>1026</v>
      </c>
      <c r="R115" s="70">
        <v>34.450000000000003</v>
      </c>
      <c r="S115" s="54" t="s">
        <v>463</v>
      </c>
    </row>
    <row r="116" spans="1:19" x14ac:dyDescent="0.3">
      <c r="A116" s="48">
        <v>6</v>
      </c>
      <c r="B116" s="48" t="s">
        <v>701</v>
      </c>
      <c r="C116" s="48" t="s">
        <v>152</v>
      </c>
      <c r="F116" s="59" t="s">
        <v>27</v>
      </c>
      <c r="G116" s="54" t="s">
        <v>603</v>
      </c>
      <c r="H116" s="54" t="s">
        <v>181</v>
      </c>
      <c r="I116" s="54">
        <v>13</v>
      </c>
      <c r="J116" s="54">
        <v>5</v>
      </c>
      <c r="K116" s="54">
        <v>3.5</v>
      </c>
      <c r="L116" s="55">
        <v>72.2</v>
      </c>
      <c r="M116" s="61" t="s">
        <v>808</v>
      </c>
      <c r="P116" s="69" t="s">
        <v>1021</v>
      </c>
      <c r="Q116" s="70" t="s">
        <v>1027</v>
      </c>
      <c r="R116" s="70">
        <v>113.42</v>
      </c>
      <c r="S116" s="54" t="s">
        <v>465</v>
      </c>
    </row>
    <row r="117" spans="1:19" x14ac:dyDescent="0.3">
      <c r="A117" s="48">
        <v>6</v>
      </c>
      <c r="B117" s="48" t="s">
        <v>702</v>
      </c>
      <c r="C117" s="48" t="s">
        <v>148</v>
      </c>
      <c r="F117" s="59" t="s">
        <v>27</v>
      </c>
      <c r="G117" s="54" t="s">
        <v>605</v>
      </c>
      <c r="H117" s="54" t="s">
        <v>182</v>
      </c>
      <c r="I117" s="54">
        <v>13</v>
      </c>
      <c r="J117" s="54">
        <v>5</v>
      </c>
      <c r="K117" s="54">
        <v>1.5</v>
      </c>
      <c r="L117" s="55">
        <v>38.9</v>
      </c>
      <c r="M117" s="61" t="s">
        <v>808</v>
      </c>
      <c r="P117" s="69" t="s">
        <v>1021</v>
      </c>
      <c r="Q117" s="70" t="s">
        <v>1028</v>
      </c>
      <c r="R117" s="70">
        <v>100.77</v>
      </c>
      <c r="S117" s="54" t="s">
        <v>467</v>
      </c>
    </row>
    <row r="118" spans="1:19" x14ac:dyDescent="0.3">
      <c r="A118" s="48">
        <v>6</v>
      </c>
      <c r="B118" s="48" t="s">
        <v>703</v>
      </c>
      <c r="C118" s="48" t="s">
        <v>150</v>
      </c>
      <c r="F118" s="59" t="s">
        <v>28</v>
      </c>
      <c r="G118" s="54" t="s">
        <v>607</v>
      </c>
      <c r="H118" s="54" t="s">
        <v>183</v>
      </c>
      <c r="I118" s="54">
        <v>13</v>
      </c>
      <c r="J118" s="54">
        <v>1</v>
      </c>
      <c r="K118" s="54">
        <v>3.5</v>
      </c>
      <c r="L118" s="55">
        <v>76.8</v>
      </c>
      <c r="M118" s="61" t="s">
        <v>808</v>
      </c>
      <c r="P118" s="69" t="s">
        <v>1021</v>
      </c>
      <c r="Q118" s="70" t="s">
        <v>1029</v>
      </c>
      <c r="R118" s="70">
        <v>46.79</v>
      </c>
      <c r="S118" s="54" t="s">
        <v>469</v>
      </c>
    </row>
    <row r="119" spans="1:19" x14ac:dyDescent="0.3">
      <c r="A119" s="49">
        <v>6</v>
      </c>
      <c r="B119" s="50" t="s">
        <v>704</v>
      </c>
      <c r="C119" s="48" t="s">
        <v>157</v>
      </c>
      <c r="F119" s="59" t="s">
        <v>28</v>
      </c>
      <c r="G119" s="54" t="s">
        <v>608</v>
      </c>
      <c r="H119" s="54" t="s">
        <v>184</v>
      </c>
      <c r="I119" s="54">
        <v>13</v>
      </c>
      <c r="J119" s="54">
        <v>1</v>
      </c>
      <c r="K119" s="54">
        <v>2.5</v>
      </c>
      <c r="L119" s="55">
        <v>55.6</v>
      </c>
      <c r="M119" s="61" t="s">
        <v>808</v>
      </c>
      <c r="P119" s="69" t="s">
        <v>1021</v>
      </c>
      <c r="Q119" s="70" t="s">
        <v>1030</v>
      </c>
      <c r="R119" s="70">
        <v>66.62</v>
      </c>
      <c r="S119" s="54" t="s">
        <v>470</v>
      </c>
    </row>
    <row r="120" spans="1:19" x14ac:dyDescent="0.3">
      <c r="A120" s="53">
        <v>6</v>
      </c>
      <c r="B120" s="53" t="s">
        <v>705</v>
      </c>
      <c r="C120" s="53" t="s">
        <v>153</v>
      </c>
      <c r="F120" s="59" t="s">
        <v>28</v>
      </c>
      <c r="G120" s="54" t="s">
        <v>606</v>
      </c>
      <c r="H120" s="54" t="s">
        <v>185</v>
      </c>
      <c r="I120" s="54">
        <v>13</v>
      </c>
      <c r="J120" s="54">
        <v>1</v>
      </c>
      <c r="K120" s="54">
        <v>3.5</v>
      </c>
      <c r="L120" s="55">
        <v>77</v>
      </c>
      <c r="M120" s="61" t="s">
        <v>808</v>
      </c>
      <c r="P120" s="69" t="s">
        <v>1021</v>
      </c>
      <c r="Q120" s="70" t="s">
        <v>1031</v>
      </c>
      <c r="R120" s="70">
        <v>66.97</v>
      </c>
      <c r="S120" s="54" t="s">
        <v>471</v>
      </c>
    </row>
    <row r="121" spans="1:19" x14ac:dyDescent="0.3">
      <c r="A121" s="48">
        <v>6</v>
      </c>
      <c r="B121" s="48" t="s">
        <v>706</v>
      </c>
      <c r="C121" s="48" t="s">
        <v>155</v>
      </c>
      <c r="F121" s="59" t="s">
        <v>28</v>
      </c>
      <c r="G121" s="54" t="s">
        <v>610</v>
      </c>
      <c r="H121" s="54" t="s">
        <v>186</v>
      </c>
      <c r="I121" s="54">
        <v>13</v>
      </c>
      <c r="J121" s="54">
        <v>2</v>
      </c>
      <c r="K121" s="54">
        <v>3.5</v>
      </c>
      <c r="L121" s="55">
        <v>76.8</v>
      </c>
      <c r="M121" s="61" t="s">
        <v>808</v>
      </c>
      <c r="P121" s="69" t="s">
        <v>1021</v>
      </c>
      <c r="Q121" s="70" t="s">
        <v>1032</v>
      </c>
      <c r="R121" s="70">
        <v>53.84</v>
      </c>
      <c r="S121" s="54" t="s">
        <v>472</v>
      </c>
    </row>
    <row r="122" spans="1:19" x14ac:dyDescent="0.3">
      <c r="A122" s="49">
        <v>6</v>
      </c>
      <c r="B122" s="50" t="s">
        <v>707</v>
      </c>
      <c r="C122" s="48" t="s">
        <v>156</v>
      </c>
      <c r="F122" s="59" t="s">
        <v>28</v>
      </c>
      <c r="G122" s="54" t="s">
        <v>611</v>
      </c>
      <c r="H122" s="54" t="s">
        <v>187</v>
      </c>
      <c r="I122" s="54">
        <v>13</v>
      </c>
      <c r="J122" s="54">
        <v>2</v>
      </c>
      <c r="K122" s="54">
        <v>2.5</v>
      </c>
      <c r="L122" s="55">
        <v>55.6</v>
      </c>
      <c r="M122" s="61" t="s">
        <v>808</v>
      </c>
      <c r="P122" s="69" t="s">
        <v>1021</v>
      </c>
      <c r="Q122" s="70" t="s">
        <v>1033</v>
      </c>
      <c r="R122" s="70">
        <v>34.450000000000003</v>
      </c>
      <c r="S122" s="54" t="s">
        <v>473</v>
      </c>
    </row>
    <row r="123" spans="1:19" x14ac:dyDescent="0.3">
      <c r="A123" s="49">
        <v>6</v>
      </c>
      <c r="B123" s="50" t="s">
        <v>708</v>
      </c>
      <c r="C123" s="48" t="s">
        <v>161</v>
      </c>
      <c r="F123" s="59" t="s">
        <v>28</v>
      </c>
      <c r="G123" s="54" t="s">
        <v>609</v>
      </c>
      <c r="H123" s="54" t="s">
        <v>188</v>
      </c>
      <c r="I123" s="54">
        <v>13</v>
      </c>
      <c r="J123" s="54">
        <v>2</v>
      </c>
      <c r="K123" s="54">
        <v>3.5</v>
      </c>
      <c r="L123" s="55">
        <v>77</v>
      </c>
      <c r="M123" s="61" t="s">
        <v>808</v>
      </c>
      <c r="P123" s="69" t="s">
        <v>1021</v>
      </c>
      <c r="Q123" s="70" t="s">
        <v>1034</v>
      </c>
      <c r="R123" s="70">
        <v>113.9</v>
      </c>
      <c r="S123" s="54" t="s">
        <v>474</v>
      </c>
    </row>
    <row r="124" spans="1:19" x14ac:dyDescent="0.3">
      <c r="A124" s="53">
        <v>6</v>
      </c>
      <c r="B124" s="53" t="s">
        <v>709</v>
      </c>
      <c r="C124" s="53" t="s">
        <v>158</v>
      </c>
      <c r="F124" s="59" t="s">
        <v>28</v>
      </c>
      <c r="G124" s="54" t="s">
        <v>613</v>
      </c>
      <c r="H124" s="54" t="s">
        <v>189</v>
      </c>
      <c r="I124" s="54">
        <v>13</v>
      </c>
      <c r="J124" s="54">
        <v>3</v>
      </c>
      <c r="K124" s="54">
        <v>3.5</v>
      </c>
      <c r="L124" s="55">
        <v>76.900000000000006</v>
      </c>
      <c r="M124" s="61" t="s">
        <v>808</v>
      </c>
      <c r="P124" s="69" t="s">
        <v>1021</v>
      </c>
      <c r="Q124" s="70" t="s">
        <v>1035</v>
      </c>
      <c r="R124" s="70">
        <v>101.47</v>
      </c>
      <c r="S124" s="54" t="s">
        <v>475</v>
      </c>
    </row>
    <row r="125" spans="1:19" x14ac:dyDescent="0.3">
      <c r="A125" s="48">
        <v>6</v>
      </c>
      <c r="B125" s="48" t="s">
        <v>710</v>
      </c>
      <c r="C125" s="48" t="s">
        <v>159</v>
      </c>
      <c r="F125" s="59" t="s">
        <v>28</v>
      </c>
      <c r="G125" s="54" t="s">
        <v>614</v>
      </c>
      <c r="H125" s="54" t="s">
        <v>190</v>
      </c>
      <c r="I125" s="54">
        <v>13</v>
      </c>
      <c r="J125" s="54">
        <v>3</v>
      </c>
      <c r="K125" s="54">
        <v>2.5</v>
      </c>
      <c r="L125" s="55">
        <v>55.6</v>
      </c>
      <c r="M125" s="61" t="s">
        <v>808</v>
      </c>
      <c r="P125" s="69" t="s">
        <v>1021</v>
      </c>
      <c r="Q125" s="70" t="s">
        <v>1036</v>
      </c>
      <c r="R125" s="70">
        <v>46.79</v>
      </c>
      <c r="S125" s="54" t="s">
        <v>477</v>
      </c>
    </row>
    <row r="126" spans="1:19" x14ac:dyDescent="0.3">
      <c r="A126" s="48">
        <v>6</v>
      </c>
      <c r="B126" s="48" t="s">
        <v>711</v>
      </c>
      <c r="C126" s="48" t="s">
        <v>160</v>
      </c>
      <c r="F126" s="59" t="s">
        <v>28</v>
      </c>
      <c r="G126" s="54" t="s">
        <v>612</v>
      </c>
      <c r="H126" s="54" t="s">
        <v>191</v>
      </c>
      <c r="I126" s="54">
        <v>13</v>
      </c>
      <c r="J126" s="54">
        <v>3</v>
      </c>
      <c r="K126" s="54">
        <v>3.5</v>
      </c>
      <c r="L126" s="55">
        <v>77.099999999999994</v>
      </c>
      <c r="M126" s="61" t="s">
        <v>808</v>
      </c>
      <c r="P126" s="69" t="s">
        <v>1021</v>
      </c>
      <c r="Q126" s="70" t="s">
        <v>1037</v>
      </c>
      <c r="R126" s="70">
        <v>66.62</v>
      </c>
      <c r="S126" s="54" t="s">
        <v>478</v>
      </c>
    </row>
    <row r="127" spans="1:19" x14ac:dyDescent="0.3">
      <c r="A127" s="48">
        <v>6</v>
      </c>
      <c r="B127" s="48" t="s">
        <v>712</v>
      </c>
      <c r="C127" s="48" t="s">
        <v>165</v>
      </c>
      <c r="F127" s="59" t="s">
        <v>28</v>
      </c>
      <c r="G127" s="54" t="s">
        <v>616</v>
      </c>
      <c r="H127" s="54" t="s">
        <v>192</v>
      </c>
      <c r="I127" s="54">
        <v>13</v>
      </c>
      <c r="J127" s="54">
        <v>4</v>
      </c>
      <c r="K127" s="54">
        <v>3.5</v>
      </c>
      <c r="L127" s="55">
        <v>76.900000000000006</v>
      </c>
      <c r="M127" s="61" t="s">
        <v>808</v>
      </c>
      <c r="P127" s="69" t="s">
        <v>1021</v>
      </c>
      <c r="Q127" s="70" t="s">
        <v>1038</v>
      </c>
      <c r="R127" s="70">
        <v>66.900000000000006</v>
      </c>
      <c r="S127" s="54" t="s">
        <v>479</v>
      </c>
    </row>
    <row r="128" spans="1:19" x14ac:dyDescent="0.3">
      <c r="A128" s="48">
        <v>6</v>
      </c>
      <c r="B128" s="48" t="s">
        <v>713</v>
      </c>
      <c r="C128" s="48" t="s">
        <v>162</v>
      </c>
      <c r="F128" s="59" t="s">
        <v>28</v>
      </c>
      <c r="G128" s="54" t="s">
        <v>617</v>
      </c>
      <c r="H128" s="54" t="s">
        <v>193</v>
      </c>
      <c r="I128" s="54">
        <v>13</v>
      </c>
      <c r="J128" s="54">
        <v>4</v>
      </c>
      <c r="K128" s="54">
        <v>2.5</v>
      </c>
      <c r="L128" s="55">
        <v>55.6</v>
      </c>
      <c r="M128" s="61" t="s">
        <v>808</v>
      </c>
      <c r="P128" s="69" t="s">
        <v>1021</v>
      </c>
      <c r="Q128" s="70" t="s">
        <v>1039</v>
      </c>
      <c r="R128" s="70">
        <v>53.8</v>
      </c>
      <c r="S128" s="54" t="s">
        <v>480</v>
      </c>
    </row>
    <row r="129" spans="1:19" x14ac:dyDescent="0.3">
      <c r="A129" s="48">
        <v>6</v>
      </c>
      <c r="B129" s="48" t="s">
        <v>714</v>
      </c>
      <c r="C129" s="48" t="s">
        <v>163</v>
      </c>
      <c r="F129" s="59" t="s">
        <v>28</v>
      </c>
      <c r="G129" s="54" t="s">
        <v>615</v>
      </c>
      <c r="H129" s="54" t="s">
        <v>194</v>
      </c>
      <c r="I129" s="54">
        <v>13</v>
      </c>
      <c r="J129" s="54">
        <v>4</v>
      </c>
      <c r="K129" s="54">
        <v>3.5</v>
      </c>
      <c r="L129" s="55">
        <v>77</v>
      </c>
      <c r="M129" s="61" t="s">
        <v>808</v>
      </c>
      <c r="P129" s="69" t="s">
        <v>1021</v>
      </c>
      <c r="Q129" s="70" t="s">
        <v>1040</v>
      </c>
      <c r="R129" s="70">
        <v>34.450000000000003</v>
      </c>
      <c r="S129" s="54" t="s">
        <v>481</v>
      </c>
    </row>
    <row r="130" spans="1:19" x14ac:dyDescent="0.3">
      <c r="A130" s="49">
        <v>6</v>
      </c>
      <c r="B130" s="50" t="s">
        <v>715</v>
      </c>
      <c r="C130" s="48" t="s">
        <v>164</v>
      </c>
      <c r="F130" s="59" t="s">
        <v>28</v>
      </c>
      <c r="G130" s="54" t="s">
        <v>619</v>
      </c>
      <c r="H130" s="54" t="s">
        <v>195</v>
      </c>
      <c r="I130" s="54">
        <v>13</v>
      </c>
      <c r="J130" s="54">
        <v>5</v>
      </c>
      <c r="K130" s="54">
        <v>3.5</v>
      </c>
      <c r="L130" s="55">
        <v>76.8</v>
      </c>
      <c r="M130" s="61" t="s">
        <v>808</v>
      </c>
      <c r="P130" s="69" t="s">
        <v>1021</v>
      </c>
      <c r="Q130" s="70" t="s">
        <v>1041</v>
      </c>
      <c r="R130" s="70">
        <v>114.02</v>
      </c>
      <c r="S130" s="54" t="s">
        <v>482</v>
      </c>
    </row>
    <row r="131" spans="1:19" x14ac:dyDescent="0.3">
      <c r="A131" s="45">
        <v>7</v>
      </c>
      <c r="B131" s="45" t="s">
        <v>716</v>
      </c>
      <c r="C131" s="45" t="s">
        <v>137</v>
      </c>
      <c r="F131" s="59" t="s">
        <v>28</v>
      </c>
      <c r="G131" s="54" t="s">
        <v>620</v>
      </c>
      <c r="H131" s="54" t="s">
        <v>196</v>
      </c>
      <c r="I131" s="54">
        <v>13</v>
      </c>
      <c r="J131" s="54">
        <v>5</v>
      </c>
      <c r="K131" s="54">
        <v>2.5</v>
      </c>
      <c r="L131" s="55">
        <v>55.6</v>
      </c>
      <c r="M131" s="61" t="s">
        <v>808</v>
      </c>
      <c r="P131" s="69" t="s">
        <v>1021</v>
      </c>
      <c r="Q131" s="70" t="s">
        <v>1042</v>
      </c>
      <c r="R131" s="70">
        <v>101.43</v>
      </c>
      <c r="S131" s="54" t="s">
        <v>483</v>
      </c>
    </row>
    <row r="132" spans="1:19" x14ac:dyDescent="0.3">
      <c r="A132" s="45">
        <v>7</v>
      </c>
      <c r="B132" s="45" t="s">
        <v>717</v>
      </c>
      <c r="C132" s="45" t="s">
        <v>135</v>
      </c>
      <c r="F132" s="59" t="s">
        <v>28</v>
      </c>
      <c r="G132" s="54" t="s">
        <v>618</v>
      </c>
      <c r="H132" s="54" t="s">
        <v>197</v>
      </c>
      <c r="I132" s="54">
        <v>13</v>
      </c>
      <c r="J132" s="54">
        <v>5</v>
      </c>
      <c r="K132" s="54">
        <v>3.5</v>
      </c>
      <c r="L132" s="55">
        <v>77</v>
      </c>
      <c r="M132" s="61" t="s">
        <v>808</v>
      </c>
      <c r="P132" s="69" t="s">
        <v>1021</v>
      </c>
      <c r="Q132" s="70" t="s">
        <v>1043</v>
      </c>
      <c r="R132" s="70">
        <v>46.79</v>
      </c>
      <c r="S132" s="54" t="s">
        <v>484</v>
      </c>
    </row>
    <row r="133" spans="1:19" x14ac:dyDescent="0.3">
      <c r="A133" s="45">
        <v>7</v>
      </c>
      <c r="B133" s="45" t="s">
        <v>718</v>
      </c>
      <c r="C133" s="45" t="s">
        <v>141</v>
      </c>
      <c r="F133" s="59" t="s">
        <v>29</v>
      </c>
      <c r="G133" s="54" t="s">
        <v>623</v>
      </c>
      <c r="H133" s="54" t="s">
        <v>198</v>
      </c>
      <c r="I133" s="54">
        <v>13</v>
      </c>
      <c r="J133" s="54">
        <v>1</v>
      </c>
      <c r="K133" s="54">
        <v>4.5</v>
      </c>
      <c r="L133" s="55">
        <v>90.8</v>
      </c>
      <c r="M133" s="60" t="s">
        <v>855</v>
      </c>
      <c r="P133" s="69" t="s">
        <v>1021</v>
      </c>
      <c r="Q133" s="70" t="s">
        <v>1044</v>
      </c>
      <c r="R133" s="70">
        <v>66.62</v>
      </c>
      <c r="S133" s="54" t="s">
        <v>485</v>
      </c>
    </row>
    <row r="134" spans="1:19" x14ac:dyDescent="0.3">
      <c r="A134" s="45">
        <v>7</v>
      </c>
      <c r="B134" s="45" t="s">
        <v>719</v>
      </c>
      <c r="C134" s="45" t="s">
        <v>138</v>
      </c>
      <c r="F134" s="59" t="s">
        <v>29</v>
      </c>
      <c r="G134" s="54" t="s">
        <v>624</v>
      </c>
      <c r="H134" s="54" t="s">
        <v>200</v>
      </c>
      <c r="I134" s="54">
        <v>13</v>
      </c>
      <c r="J134" s="54">
        <v>1</v>
      </c>
      <c r="K134" s="54">
        <v>1.5</v>
      </c>
      <c r="L134" s="55">
        <v>41</v>
      </c>
      <c r="M134" s="61" t="s">
        <v>808</v>
      </c>
      <c r="P134" s="69" t="s">
        <v>1021</v>
      </c>
      <c r="Q134" s="70" t="s">
        <v>1045</v>
      </c>
      <c r="R134" s="70">
        <v>66.97</v>
      </c>
      <c r="S134" s="54" t="s">
        <v>486</v>
      </c>
    </row>
    <row r="135" spans="1:19" x14ac:dyDescent="0.3">
      <c r="A135" s="46">
        <v>7</v>
      </c>
      <c r="B135" s="47" t="s">
        <v>720</v>
      </c>
      <c r="C135" s="45" t="s">
        <v>139</v>
      </c>
      <c r="F135" s="59" t="s">
        <v>29</v>
      </c>
      <c r="G135" s="54" t="s">
        <v>621</v>
      </c>
      <c r="H135" s="54" t="s">
        <v>202</v>
      </c>
      <c r="I135" s="54">
        <v>13</v>
      </c>
      <c r="J135" s="54">
        <v>1</v>
      </c>
      <c r="K135" s="54">
        <v>3.5</v>
      </c>
      <c r="L135" s="55">
        <v>73.7</v>
      </c>
      <c r="M135" s="60" t="s">
        <v>856</v>
      </c>
      <c r="P135" s="69" t="s">
        <v>1021</v>
      </c>
      <c r="Q135" s="70" t="s">
        <v>1046</v>
      </c>
      <c r="R135" s="70">
        <v>53.84</v>
      </c>
      <c r="S135" s="54" t="s">
        <v>487</v>
      </c>
    </row>
    <row r="136" spans="1:19" x14ac:dyDescent="0.3">
      <c r="A136" s="45">
        <v>7</v>
      </c>
      <c r="B136" s="45" t="s">
        <v>721</v>
      </c>
      <c r="C136" s="45" t="s">
        <v>144</v>
      </c>
      <c r="F136" s="59" t="s">
        <v>29</v>
      </c>
      <c r="G136" s="54" t="s">
        <v>622</v>
      </c>
      <c r="H136" s="54" t="s">
        <v>204</v>
      </c>
      <c r="I136" s="54">
        <v>13</v>
      </c>
      <c r="J136" s="54">
        <v>1</v>
      </c>
      <c r="K136" s="54">
        <v>3.5</v>
      </c>
      <c r="L136" s="55">
        <v>89.9</v>
      </c>
      <c r="M136" s="61" t="s">
        <v>808</v>
      </c>
      <c r="P136" s="69" t="s">
        <v>1021</v>
      </c>
      <c r="Q136" s="70" t="s">
        <v>1047</v>
      </c>
      <c r="R136" s="70">
        <v>34.450000000000003</v>
      </c>
      <c r="S136" s="54" t="s">
        <v>488</v>
      </c>
    </row>
    <row r="137" spans="1:19" x14ac:dyDescent="0.3">
      <c r="A137" s="46">
        <v>7</v>
      </c>
      <c r="B137" s="47" t="s">
        <v>722</v>
      </c>
      <c r="C137" s="45" t="s">
        <v>142</v>
      </c>
      <c r="F137" s="59" t="s">
        <v>29</v>
      </c>
      <c r="G137" s="54" t="s">
        <v>627</v>
      </c>
      <c r="H137" s="54" t="s">
        <v>206</v>
      </c>
      <c r="I137" s="54">
        <v>13</v>
      </c>
      <c r="J137" s="54">
        <v>2</v>
      </c>
      <c r="K137" s="54">
        <v>4.5</v>
      </c>
      <c r="L137" s="55">
        <v>90.8</v>
      </c>
      <c r="M137" s="60" t="s">
        <v>857</v>
      </c>
      <c r="P137" s="69" t="s">
        <v>1021</v>
      </c>
      <c r="Q137" s="70" t="s">
        <v>1048</v>
      </c>
      <c r="R137" s="70">
        <v>114.1</v>
      </c>
      <c r="S137" s="54" t="s">
        <v>489</v>
      </c>
    </row>
    <row r="138" spans="1:19" x14ac:dyDescent="0.3">
      <c r="A138" s="46">
        <v>7</v>
      </c>
      <c r="B138" s="47" t="s">
        <v>723</v>
      </c>
      <c r="C138" s="45" t="s">
        <v>143</v>
      </c>
      <c r="F138" s="59" t="s">
        <v>29</v>
      </c>
      <c r="G138" s="54" t="s">
        <v>628</v>
      </c>
      <c r="H138" s="54" t="s">
        <v>207</v>
      </c>
      <c r="I138" s="54">
        <v>13</v>
      </c>
      <c r="J138" s="54">
        <v>2</v>
      </c>
      <c r="K138" s="54">
        <v>1.5</v>
      </c>
      <c r="L138" s="55">
        <v>41</v>
      </c>
      <c r="M138" s="61" t="s">
        <v>808</v>
      </c>
      <c r="P138" s="69" t="s">
        <v>1021</v>
      </c>
      <c r="Q138" s="70" t="s">
        <v>1049</v>
      </c>
      <c r="R138" s="70">
        <v>101.43</v>
      </c>
      <c r="S138" s="54" t="s">
        <v>490</v>
      </c>
    </row>
    <row r="139" spans="1:19" x14ac:dyDescent="0.3">
      <c r="A139" s="46">
        <v>7</v>
      </c>
      <c r="B139" s="47" t="s">
        <v>724</v>
      </c>
      <c r="C139" s="45" t="s">
        <v>147</v>
      </c>
      <c r="F139" s="59" t="s">
        <v>29</v>
      </c>
      <c r="G139" s="54" t="s">
        <v>625</v>
      </c>
      <c r="H139" s="54" t="s">
        <v>208</v>
      </c>
      <c r="I139" s="54">
        <v>13</v>
      </c>
      <c r="J139" s="54">
        <v>2</v>
      </c>
      <c r="K139" s="54">
        <v>3.5</v>
      </c>
      <c r="L139" s="55">
        <v>73.7</v>
      </c>
      <c r="M139" s="60" t="s">
        <v>858</v>
      </c>
      <c r="P139" s="69" t="s">
        <v>1021</v>
      </c>
      <c r="Q139" s="70" t="s">
        <v>1050</v>
      </c>
      <c r="R139" s="70">
        <v>46.79</v>
      </c>
      <c r="S139" s="54" t="s">
        <v>491</v>
      </c>
    </row>
    <row r="140" spans="1:19" x14ac:dyDescent="0.3">
      <c r="A140" s="46">
        <v>7</v>
      </c>
      <c r="B140" s="47" t="s">
        <v>725</v>
      </c>
      <c r="C140" s="45" t="s">
        <v>145</v>
      </c>
      <c r="F140" s="59" t="s">
        <v>29</v>
      </c>
      <c r="G140" s="54" t="s">
        <v>626</v>
      </c>
      <c r="H140" s="54" t="s">
        <v>209</v>
      </c>
      <c r="I140" s="54">
        <v>13</v>
      </c>
      <c r="J140" s="54">
        <v>2</v>
      </c>
      <c r="K140" s="54">
        <v>3.5</v>
      </c>
      <c r="L140" s="55">
        <v>89.9</v>
      </c>
      <c r="M140" s="61" t="s">
        <v>808</v>
      </c>
      <c r="P140" s="69" t="s">
        <v>1021</v>
      </c>
      <c r="Q140" s="70" t="s">
        <v>1051</v>
      </c>
      <c r="R140" s="70">
        <v>66.62</v>
      </c>
      <c r="S140" s="54" t="s">
        <v>492</v>
      </c>
    </row>
    <row r="141" spans="1:19" x14ac:dyDescent="0.3">
      <c r="A141" s="45">
        <v>7</v>
      </c>
      <c r="B141" s="45" t="s">
        <v>726</v>
      </c>
      <c r="C141" s="45" t="s">
        <v>146</v>
      </c>
      <c r="F141" s="59" t="s">
        <v>29</v>
      </c>
      <c r="G141" s="54" t="s">
        <v>631</v>
      </c>
      <c r="H141" s="54" t="s">
        <v>210</v>
      </c>
      <c r="I141" s="54">
        <v>13</v>
      </c>
      <c r="J141" s="54">
        <v>3</v>
      </c>
      <c r="K141" s="54">
        <v>4.5</v>
      </c>
      <c r="L141" s="55">
        <v>90.8</v>
      </c>
      <c r="M141" s="60" t="s">
        <v>859</v>
      </c>
      <c r="P141" s="69" t="s">
        <v>1021</v>
      </c>
      <c r="Q141" s="70" t="s">
        <v>1052</v>
      </c>
      <c r="R141" s="70">
        <v>66.94</v>
      </c>
      <c r="S141" s="54" t="s">
        <v>493</v>
      </c>
    </row>
    <row r="142" spans="1:19" x14ac:dyDescent="0.3">
      <c r="A142" s="49">
        <v>8</v>
      </c>
      <c r="B142" s="50" t="s">
        <v>727</v>
      </c>
      <c r="C142" s="48" t="s">
        <v>112</v>
      </c>
      <c r="F142" s="59" t="s">
        <v>29</v>
      </c>
      <c r="G142" s="54" t="s">
        <v>632</v>
      </c>
      <c r="H142" s="54" t="s">
        <v>211</v>
      </c>
      <c r="I142" s="54">
        <v>13</v>
      </c>
      <c r="J142" s="54">
        <v>3</v>
      </c>
      <c r="K142" s="54">
        <v>1.5</v>
      </c>
      <c r="L142" s="55">
        <v>41</v>
      </c>
      <c r="M142" s="61" t="s">
        <v>808</v>
      </c>
      <c r="P142" s="69" t="s">
        <v>1021</v>
      </c>
      <c r="Q142" s="70" t="s">
        <v>1053</v>
      </c>
      <c r="R142" s="70">
        <v>53.84</v>
      </c>
      <c r="S142" s="54" t="s">
        <v>494</v>
      </c>
    </row>
    <row r="143" spans="1:19" x14ac:dyDescent="0.3">
      <c r="A143" s="48">
        <v>8</v>
      </c>
      <c r="B143" s="48" t="s">
        <v>728</v>
      </c>
      <c r="C143" s="48" t="s">
        <v>106</v>
      </c>
      <c r="F143" s="59" t="s">
        <v>29</v>
      </c>
      <c r="G143" s="54" t="s">
        <v>629</v>
      </c>
      <c r="H143" s="54" t="s">
        <v>212</v>
      </c>
      <c r="I143" s="54">
        <v>13</v>
      </c>
      <c r="J143" s="54">
        <v>3</v>
      </c>
      <c r="K143" s="54">
        <v>3.5</v>
      </c>
      <c r="L143" s="55">
        <v>73.7</v>
      </c>
      <c r="M143" s="60" t="s">
        <v>860</v>
      </c>
      <c r="P143" s="69" t="s">
        <v>1021</v>
      </c>
      <c r="Q143" s="70" t="s">
        <v>1054</v>
      </c>
      <c r="R143" s="70">
        <v>34.450000000000003</v>
      </c>
      <c r="S143" s="54" t="s">
        <v>495</v>
      </c>
    </row>
    <row r="144" spans="1:19" x14ac:dyDescent="0.3">
      <c r="A144" s="49">
        <v>8</v>
      </c>
      <c r="B144" s="50" t="s">
        <v>729</v>
      </c>
      <c r="C144" s="48" t="s">
        <v>107</v>
      </c>
      <c r="F144" s="59" t="s">
        <v>29</v>
      </c>
      <c r="G144" s="54" t="s">
        <v>630</v>
      </c>
      <c r="H144" s="54" t="s">
        <v>213</v>
      </c>
      <c r="I144" s="54">
        <v>13</v>
      </c>
      <c r="J144" s="54">
        <v>3</v>
      </c>
      <c r="K144" s="54">
        <v>3.5</v>
      </c>
      <c r="L144" s="55">
        <v>89.9</v>
      </c>
      <c r="M144" s="61" t="s">
        <v>808</v>
      </c>
      <c r="P144" s="69" t="s">
        <v>1021</v>
      </c>
      <c r="Q144" s="70" t="s">
        <v>1055</v>
      </c>
      <c r="R144" s="70">
        <v>114.06</v>
      </c>
      <c r="S144" s="54" t="s">
        <v>496</v>
      </c>
    </row>
    <row r="145" spans="1:19" x14ac:dyDescent="0.3">
      <c r="A145" s="49">
        <v>8</v>
      </c>
      <c r="B145" s="50" t="s">
        <v>730</v>
      </c>
      <c r="C145" s="48" t="s">
        <v>108</v>
      </c>
      <c r="F145" s="59" t="s">
        <v>29</v>
      </c>
      <c r="G145" s="54" t="s">
        <v>635</v>
      </c>
      <c r="H145" s="54" t="s">
        <v>215</v>
      </c>
      <c r="I145" s="54">
        <v>13</v>
      </c>
      <c r="J145" s="54">
        <v>4</v>
      </c>
      <c r="K145" s="54">
        <v>4.5</v>
      </c>
      <c r="L145" s="55">
        <v>90.8</v>
      </c>
      <c r="M145" s="60" t="s">
        <v>861</v>
      </c>
      <c r="P145" s="69" t="s">
        <v>1021</v>
      </c>
      <c r="Q145" s="70" t="s">
        <v>1056</v>
      </c>
      <c r="R145" s="70">
        <v>101.47</v>
      </c>
      <c r="S145" s="54" t="s">
        <v>497</v>
      </c>
    </row>
    <row r="146" spans="1:19" x14ac:dyDescent="0.3">
      <c r="A146" s="48">
        <v>8</v>
      </c>
      <c r="B146" s="48" t="s">
        <v>731</v>
      </c>
      <c r="C146" s="48" t="s">
        <v>109</v>
      </c>
      <c r="F146" s="59" t="s">
        <v>29</v>
      </c>
      <c r="G146" s="54" t="s">
        <v>636</v>
      </c>
      <c r="H146" s="54" t="s">
        <v>216</v>
      </c>
      <c r="I146" s="54">
        <v>13</v>
      </c>
      <c r="J146" s="54">
        <v>4</v>
      </c>
      <c r="K146" s="54">
        <v>1.5</v>
      </c>
      <c r="L146" s="55">
        <v>41.1</v>
      </c>
      <c r="M146" s="61" t="s">
        <v>808</v>
      </c>
      <c r="P146" s="69" t="s">
        <v>1057</v>
      </c>
      <c r="Q146" s="70" t="s">
        <v>1058</v>
      </c>
      <c r="R146" s="70">
        <v>55.24</v>
      </c>
      <c r="S146" s="54" t="s">
        <v>498</v>
      </c>
    </row>
    <row r="147" spans="1:19" x14ac:dyDescent="0.3">
      <c r="A147" s="49">
        <v>8</v>
      </c>
      <c r="B147" s="50" t="s">
        <v>732</v>
      </c>
      <c r="C147" s="48" t="s">
        <v>111</v>
      </c>
      <c r="F147" s="59" t="s">
        <v>29</v>
      </c>
      <c r="G147" s="54" t="s">
        <v>633</v>
      </c>
      <c r="H147" s="54" t="s">
        <v>217</v>
      </c>
      <c r="I147" s="54">
        <v>13</v>
      </c>
      <c r="J147" s="54">
        <v>4</v>
      </c>
      <c r="K147" s="54">
        <v>3.5</v>
      </c>
      <c r="L147" s="55">
        <v>73.5</v>
      </c>
      <c r="M147" s="60" t="s">
        <v>862</v>
      </c>
      <c r="P147" s="69" t="s">
        <v>1057</v>
      </c>
      <c r="Q147" s="70" t="s">
        <v>1059</v>
      </c>
      <c r="R147" s="70">
        <v>55.67</v>
      </c>
      <c r="S147" s="54" t="s">
        <v>501</v>
      </c>
    </row>
    <row r="148" spans="1:19" x14ac:dyDescent="0.3">
      <c r="A148" s="49">
        <v>8</v>
      </c>
      <c r="B148" s="50" t="s">
        <v>733</v>
      </c>
      <c r="C148" s="48" t="s">
        <v>114</v>
      </c>
      <c r="F148" s="59" t="s">
        <v>29</v>
      </c>
      <c r="G148" s="54" t="s">
        <v>634</v>
      </c>
      <c r="H148" s="54" t="s">
        <v>218</v>
      </c>
      <c r="I148" s="54">
        <v>13</v>
      </c>
      <c r="J148" s="54">
        <v>4</v>
      </c>
      <c r="K148" s="54">
        <v>3.5</v>
      </c>
      <c r="L148" s="55">
        <v>89.9</v>
      </c>
      <c r="M148" s="61" t="s">
        <v>808</v>
      </c>
      <c r="P148" s="69" t="s">
        <v>1057</v>
      </c>
      <c r="Q148" s="70" t="s">
        <v>1060</v>
      </c>
      <c r="R148" s="70">
        <v>84.82</v>
      </c>
      <c r="S148" s="54" t="s">
        <v>502</v>
      </c>
    </row>
    <row r="149" spans="1:19" x14ac:dyDescent="0.3">
      <c r="A149" s="49">
        <v>8</v>
      </c>
      <c r="B149" s="50" t="s">
        <v>734</v>
      </c>
      <c r="C149" s="48" t="s">
        <v>116</v>
      </c>
      <c r="F149" s="59" t="s">
        <v>29</v>
      </c>
      <c r="G149" s="54" t="s">
        <v>639</v>
      </c>
      <c r="H149" s="54" t="s">
        <v>220</v>
      </c>
      <c r="I149" s="54">
        <v>13</v>
      </c>
      <c r="J149" s="54">
        <v>5</v>
      </c>
      <c r="K149" s="54">
        <v>4.5</v>
      </c>
      <c r="L149" s="55">
        <v>90.8</v>
      </c>
      <c r="M149" s="60" t="s">
        <v>863</v>
      </c>
      <c r="P149" s="69" t="s">
        <v>1057</v>
      </c>
      <c r="Q149" s="70" t="s">
        <v>1061</v>
      </c>
      <c r="R149" s="70">
        <v>34.42</v>
      </c>
      <c r="S149" s="54" t="s">
        <v>503</v>
      </c>
    </row>
    <row r="150" spans="1:19" x14ac:dyDescent="0.3">
      <c r="A150" s="49">
        <v>8</v>
      </c>
      <c r="B150" s="50" t="s">
        <v>735</v>
      </c>
      <c r="C150" s="48" t="s">
        <v>117</v>
      </c>
      <c r="F150" s="59" t="s">
        <v>29</v>
      </c>
      <c r="G150" s="54" t="s">
        <v>640</v>
      </c>
      <c r="H150" s="54" t="s">
        <v>221</v>
      </c>
      <c r="I150" s="54">
        <v>13</v>
      </c>
      <c r="J150" s="54">
        <v>5</v>
      </c>
      <c r="K150" s="54">
        <v>1.5</v>
      </c>
      <c r="L150" s="55">
        <v>41</v>
      </c>
      <c r="M150" s="61" t="s">
        <v>808</v>
      </c>
      <c r="P150" s="69" t="s">
        <v>1057</v>
      </c>
      <c r="Q150" s="70" t="s">
        <v>1062</v>
      </c>
      <c r="R150" s="70">
        <v>88.83</v>
      </c>
      <c r="S150" s="54" t="s">
        <v>504</v>
      </c>
    </row>
    <row r="151" spans="1:19" x14ac:dyDescent="0.3">
      <c r="A151" s="49">
        <v>8</v>
      </c>
      <c r="B151" s="50" t="s">
        <v>736</v>
      </c>
      <c r="C151" s="48" t="s">
        <v>118</v>
      </c>
      <c r="F151" s="59" t="s">
        <v>29</v>
      </c>
      <c r="G151" s="54" t="s">
        <v>637</v>
      </c>
      <c r="H151" s="54" t="s">
        <v>222</v>
      </c>
      <c r="I151" s="54">
        <v>13</v>
      </c>
      <c r="J151" s="54">
        <v>5</v>
      </c>
      <c r="K151" s="54">
        <v>3.5</v>
      </c>
      <c r="L151" s="55">
        <v>73.7</v>
      </c>
      <c r="M151" s="60" t="s">
        <v>864</v>
      </c>
      <c r="P151" s="69" t="s">
        <v>1057</v>
      </c>
      <c r="Q151" s="70" t="s">
        <v>1063</v>
      </c>
      <c r="R151" s="70">
        <v>117.32</v>
      </c>
      <c r="S151" s="54" t="s">
        <v>506</v>
      </c>
    </row>
    <row r="152" spans="1:19" x14ac:dyDescent="0.3">
      <c r="A152" s="49">
        <v>8</v>
      </c>
      <c r="B152" s="50" t="s">
        <v>737</v>
      </c>
      <c r="C152" s="48" t="s">
        <v>119</v>
      </c>
      <c r="F152" s="59" t="s">
        <v>29</v>
      </c>
      <c r="G152" s="54" t="s">
        <v>638</v>
      </c>
      <c r="H152" s="54" t="s">
        <v>223</v>
      </c>
      <c r="I152" s="54">
        <v>13</v>
      </c>
      <c r="J152" s="54">
        <v>5</v>
      </c>
      <c r="K152" s="54">
        <v>3.5</v>
      </c>
      <c r="L152" s="55">
        <v>89.9</v>
      </c>
      <c r="M152" s="61" t="s">
        <v>808</v>
      </c>
      <c r="P152" s="69" t="s">
        <v>1057</v>
      </c>
      <c r="Q152" s="70" t="s">
        <v>1064</v>
      </c>
      <c r="R152" s="70">
        <v>55.29</v>
      </c>
      <c r="S152" s="54" t="s">
        <v>509</v>
      </c>
    </row>
    <row r="153" spans="1:19" x14ac:dyDescent="0.3">
      <c r="A153" s="48">
        <v>8</v>
      </c>
      <c r="B153" s="48" t="s">
        <v>738</v>
      </c>
      <c r="C153" s="48" t="s">
        <v>121</v>
      </c>
      <c r="F153" s="59" t="s">
        <v>30</v>
      </c>
      <c r="G153" s="54" t="s">
        <v>643</v>
      </c>
      <c r="H153" s="54" t="s">
        <v>225</v>
      </c>
      <c r="I153" s="54">
        <v>13</v>
      </c>
      <c r="J153" s="54">
        <v>0</v>
      </c>
      <c r="K153" s="54">
        <v>3.5</v>
      </c>
      <c r="L153" s="55">
        <v>73.8</v>
      </c>
      <c r="M153" s="60" t="s">
        <v>865</v>
      </c>
      <c r="P153" s="69" t="s">
        <v>1057</v>
      </c>
      <c r="Q153" s="70" t="s">
        <v>1065</v>
      </c>
      <c r="R153" s="70">
        <v>55.5</v>
      </c>
      <c r="S153" s="54" t="s">
        <v>510</v>
      </c>
    </row>
    <row r="154" spans="1:19" x14ac:dyDescent="0.3">
      <c r="A154" s="49">
        <v>8</v>
      </c>
      <c r="B154" s="50" t="s">
        <v>739</v>
      </c>
      <c r="C154" s="48" t="s">
        <v>123</v>
      </c>
      <c r="F154" s="59" t="s">
        <v>30</v>
      </c>
      <c r="G154" s="54" t="s">
        <v>644</v>
      </c>
      <c r="H154" s="54" t="s">
        <v>226</v>
      </c>
      <c r="I154" s="54">
        <v>13</v>
      </c>
      <c r="J154" s="54">
        <v>0</v>
      </c>
      <c r="K154" s="54">
        <v>1.5</v>
      </c>
      <c r="L154" s="55">
        <v>40.9</v>
      </c>
      <c r="M154" s="61" t="s">
        <v>808</v>
      </c>
      <c r="P154" s="69" t="s">
        <v>1057</v>
      </c>
      <c r="Q154" s="70" t="s">
        <v>1066</v>
      </c>
      <c r="R154" s="70">
        <v>84.82</v>
      </c>
      <c r="S154" s="54" t="s">
        <v>511</v>
      </c>
    </row>
    <row r="155" spans="1:19" x14ac:dyDescent="0.3">
      <c r="A155" s="48">
        <v>8</v>
      </c>
      <c r="B155" s="48" t="s">
        <v>740</v>
      </c>
      <c r="C155" s="48" t="s">
        <v>124</v>
      </c>
      <c r="F155" s="59" t="s">
        <v>30</v>
      </c>
      <c r="G155" s="54" t="s">
        <v>645</v>
      </c>
      <c r="H155" s="54" t="s">
        <v>227</v>
      </c>
      <c r="I155" s="54">
        <v>13</v>
      </c>
      <c r="J155" s="54">
        <v>0</v>
      </c>
      <c r="K155" s="54">
        <v>2.5</v>
      </c>
      <c r="L155" s="55">
        <v>52.5</v>
      </c>
      <c r="M155" s="61" t="s">
        <v>808</v>
      </c>
      <c r="P155" s="69" t="s">
        <v>1057</v>
      </c>
      <c r="Q155" s="70" t="s">
        <v>1067</v>
      </c>
      <c r="R155" s="70">
        <v>34.42</v>
      </c>
      <c r="S155" s="54" t="s">
        <v>512</v>
      </c>
    </row>
    <row r="156" spans="1:19" x14ac:dyDescent="0.3">
      <c r="A156" s="48">
        <v>8</v>
      </c>
      <c r="B156" s="48" t="s">
        <v>741</v>
      </c>
      <c r="C156" s="48" t="s">
        <v>125</v>
      </c>
      <c r="F156" s="59" t="s">
        <v>30</v>
      </c>
      <c r="G156" s="54" t="s">
        <v>641</v>
      </c>
      <c r="H156" s="54" t="s">
        <v>228</v>
      </c>
      <c r="I156" s="54">
        <v>13</v>
      </c>
      <c r="J156" s="54">
        <v>0</v>
      </c>
      <c r="K156" s="54">
        <v>3.5</v>
      </c>
      <c r="L156" s="55">
        <v>73.5</v>
      </c>
      <c r="M156" s="60" t="s">
        <v>866</v>
      </c>
      <c r="P156" s="69" t="s">
        <v>1057</v>
      </c>
      <c r="Q156" s="70" t="s">
        <v>1068</v>
      </c>
      <c r="R156" s="70">
        <v>88.83</v>
      </c>
      <c r="S156" s="54" t="s">
        <v>513</v>
      </c>
    </row>
    <row r="157" spans="1:19" x14ac:dyDescent="0.3">
      <c r="A157" s="49">
        <v>8</v>
      </c>
      <c r="B157" s="50" t="s">
        <v>742</v>
      </c>
      <c r="C157" s="48" t="s">
        <v>126</v>
      </c>
      <c r="F157" s="59" t="s">
        <v>30</v>
      </c>
      <c r="G157" s="54" t="s">
        <v>642</v>
      </c>
      <c r="H157" s="54" t="s">
        <v>229</v>
      </c>
      <c r="I157" s="54">
        <v>13</v>
      </c>
      <c r="J157" s="54">
        <v>0</v>
      </c>
      <c r="K157" s="54">
        <v>1.5</v>
      </c>
      <c r="L157" s="55">
        <v>43.6</v>
      </c>
      <c r="M157" s="60" t="s">
        <v>867</v>
      </c>
      <c r="P157" s="69" t="s">
        <v>1057</v>
      </c>
      <c r="Q157" s="70" t="s">
        <v>1069</v>
      </c>
      <c r="R157" s="70">
        <v>117.89</v>
      </c>
      <c r="S157" s="54" t="s">
        <v>514</v>
      </c>
    </row>
    <row r="158" spans="1:19" x14ac:dyDescent="0.3">
      <c r="A158" s="48">
        <v>8</v>
      </c>
      <c r="B158" s="48" t="s">
        <v>743</v>
      </c>
      <c r="C158" s="48" t="s">
        <v>127</v>
      </c>
      <c r="F158" s="59" t="s">
        <v>30</v>
      </c>
      <c r="G158" s="54" t="s">
        <v>648</v>
      </c>
      <c r="H158" s="54" t="s">
        <v>231</v>
      </c>
      <c r="I158" s="54">
        <v>13</v>
      </c>
      <c r="J158" s="54">
        <v>1</v>
      </c>
      <c r="K158" s="54">
        <v>3.5</v>
      </c>
      <c r="L158" s="55">
        <v>73.900000000000006</v>
      </c>
      <c r="M158" s="60" t="s">
        <v>868</v>
      </c>
      <c r="P158" s="69" t="s">
        <v>1057</v>
      </c>
      <c r="Q158" s="70" t="s">
        <v>1070</v>
      </c>
      <c r="R158" s="70">
        <v>55.24</v>
      </c>
      <c r="S158" s="54" t="s">
        <v>517</v>
      </c>
    </row>
    <row r="159" spans="1:19" x14ac:dyDescent="0.3">
      <c r="A159" s="49">
        <v>8</v>
      </c>
      <c r="B159" s="50" t="s">
        <v>744</v>
      </c>
      <c r="C159" s="48" t="s">
        <v>128</v>
      </c>
      <c r="F159" s="59" t="s">
        <v>30</v>
      </c>
      <c r="G159" s="54" t="s">
        <v>649</v>
      </c>
      <c r="H159" s="54" t="s">
        <v>232</v>
      </c>
      <c r="I159" s="54">
        <v>13</v>
      </c>
      <c r="J159" s="54">
        <v>1</v>
      </c>
      <c r="K159" s="54">
        <v>1.5</v>
      </c>
      <c r="L159" s="55">
        <v>40.799999999999997</v>
      </c>
      <c r="M159" s="61" t="s">
        <v>808</v>
      </c>
      <c r="P159" s="69" t="s">
        <v>1057</v>
      </c>
      <c r="Q159" s="70" t="s">
        <v>1071</v>
      </c>
      <c r="R159" s="70">
        <v>55.67</v>
      </c>
      <c r="S159" s="54" t="s">
        <v>518</v>
      </c>
    </row>
    <row r="160" spans="1:19" x14ac:dyDescent="0.3">
      <c r="A160" s="49">
        <v>8</v>
      </c>
      <c r="B160" s="50" t="s">
        <v>745</v>
      </c>
      <c r="C160" s="48" t="s">
        <v>129</v>
      </c>
      <c r="F160" s="59" t="s">
        <v>30</v>
      </c>
      <c r="G160" s="54" t="s">
        <v>650</v>
      </c>
      <c r="H160" s="54" t="s">
        <v>233</v>
      </c>
      <c r="I160" s="54">
        <v>13</v>
      </c>
      <c r="J160" s="54">
        <v>1</v>
      </c>
      <c r="K160" s="54">
        <v>2.5</v>
      </c>
      <c r="L160" s="55">
        <v>52.5</v>
      </c>
      <c r="M160" s="61" t="s">
        <v>808</v>
      </c>
      <c r="P160" s="69" t="s">
        <v>1057</v>
      </c>
      <c r="Q160" s="70" t="s">
        <v>1072</v>
      </c>
      <c r="R160" s="70">
        <v>84.82</v>
      </c>
      <c r="S160" s="54" t="s">
        <v>519</v>
      </c>
    </row>
    <row r="161" spans="1:19" x14ac:dyDescent="0.3">
      <c r="A161" s="48">
        <v>8</v>
      </c>
      <c r="B161" s="48" t="s">
        <v>746</v>
      </c>
      <c r="C161" s="48" t="s">
        <v>130</v>
      </c>
      <c r="F161" s="59" t="s">
        <v>30</v>
      </c>
      <c r="G161" s="54" t="s">
        <v>646</v>
      </c>
      <c r="H161" s="54" t="s">
        <v>234</v>
      </c>
      <c r="I161" s="54">
        <v>13</v>
      </c>
      <c r="J161" s="54">
        <v>1</v>
      </c>
      <c r="K161" s="54">
        <v>3.5</v>
      </c>
      <c r="L161" s="55">
        <v>73.7</v>
      </c>
      <c r="M161" s="60" t="s">
        <v>869</v>
      </c>
      <c r="P161" s="69" t="s">
        <v>1057</v>
      </c>
      <c r="Q161" s="70" t="s">
        <v>1073</v>
      </c>
      <c r="R161" s="70">
        <v>34.42</v>
      </c>
      <c r="S161" s="54" t="s">
        <v>520</v>
      </c>
    </row>
    <row r="162" spans="1:19" x14ac:dyDescent="0.3">
      <c r="A162" s="49">
        <v>8</v>
      </c>
      <c r="B162" s="50" t="s">
        <v>747</v>
      </c>
      <c r="C162" s="48" t="s">
        <v>131</v>
      </c>
      <c r="F162" s="59" t="s">
        <v>30</v>
      </c>
      <c r="G162" s="54" t="s">
        <v>647</v>
      </c>
      <c r="H162" s="54" t="s">
        <v>235</v>
      </c>
      <c r="I162" s="54">
        <v>13</v>
      </c>
      <c r="J162" s="54">
        <v>1</v>
      </c>
      <c r="K162" s="54">
        <v>1.5</v>
      </c>
      <c r="L162" s="55">
        <v>43.7</v>
      </c>
      <c r="M162" s="60" t="s">
        <v>870</v>
      </c>
      <c r="P162" s="69" t="s">
        <v>1057</v>
      </c>
      <c r="Q162" s="70" t="s">
        <v>1074</v>
      </c>
      <c r="R162" s="70">
        <v>88.83</v>
      </c>
      <c r="S162" s="54" t="s">
        <v>521</v>
      </c>
    </row>
    <row r="163" spans="1:19" x14ac:dyDescent="0.3">
      <c r="A163" s="49">
        <v>8</v>
      </c>
      <c r="B163" s="50" t="s">
        <v>748</v>
      </c>
      <c r="C163" s="48" t="s">
        <v>132</v>
      </c>
      <c r="F163" s="59" t="s">
        <v>30</v>
      </c>
      <c r="G163" s="54" t="s">
        <v>653</v>
      </c>
      <c r="H163" s="54" t="s">
        <v>236</v>
      </c>
      <c r="I163" s="54">
        <v>13</v>
      </c>
      <c r="J163" s="54">
        <v>2</v>
      </c>
      <c r="K163" s="54">
        <v>3.5</v>
      </c>
      <c r="L163" s="55">
        <v>73.900000000000006</v>
      </c>
      <c r="M163" s="60" t="s">
        <v>871</v>
      </c>
      <c r="P163" s="69" t="s">
        <v>1057</v>
      </c>
      <c r="Q163" s="70" t="s">
        <v>1075</v>
      </c>
      <c r="R163" s="70">
        <v>117.85</v>
      </c>
      <c r="S163" s="54" t="s">
        <v>522</v>
      </c>
    </row>
    <row r="164" spans="1:19" x14ac:dyDescent="0.3">
      <c r="A164" s="48">
        <v>8</v>
      </c>
      <c r="B164" s="48" t="s">
        <v>749</v>
      </c>
      <c r="C164" s="48" t="s">
        <v>133</v>
      </c>
      <c r="F164" s="59" t="s">
        <v>30</v>
      </c>
      <c r="G164" s="54" t="s">
        <v>654</v>
      </c>
      <c r="H164" s="54" t="s">
        <v>237</v>
      </c>
      <c r="I164" s="54">
        <v>13</v>
      </c>
      <c r="J164" s="54">
        <v>2</v>
      </c>
      <c r="K164" s="54">
        <v>1.5</v>
      </c>
      <c r="L164" s="55">
        <v>40.799999999999997</v>
      </c>
      <c r="M164" s="61" t="s">
        <v>808</v>
      </c>
      <c r="P164" s="69" t="s">
        <v>1057</v>
      </c>
      <c r="Q164" s="70" t="s">
        <v>1076</v>
      </c>
      <c r="R164" s="70">
        <v>55.23</v>
      </c>
      <c r="S164" s="54" t="s">
        <v>523</v>
      </c>
    </row>
    <row r="165" spans="1:19" x14ac:dyDescent="0.3">
      <c r="A165" s="49">
        <v>8</v>
      </c>
      <c r="B165" s="50" t="s">
        <v>750</v>
      </c>
      <c r="C165" s="48" t="s">
        <v>134</v>
      </c>
      <c r="F165" s="59" t="s">
        <v>30</v>
      </c>
      <c r="G165" s="54" t="s">
        <v>655</v>
      </c>
      <c r="H165" s="54" t="s">
        <v>238</v>
      </c>
      <c r="I165" s="54">
        <v>13</v>
      </c>
      <c r="J165" s="54">
        <v>2</v>
      </c>
      <c r="K165" s="54">
        <v>2.5</v>
      </c>
      <c r="L165" s="55">
        <v>52.5</v>
      </c>
      <c r="M165" s="61" t="s">
        <v>808</v>
      </c>
      <c r="P165" s="69" t="s">
        <v>1057</v>
      </c>
      <c r="Q165" s="70" t="s">
        <v>1077</v>
      </c>
      <c r="R165" s="70">
        <v>55.67</v>
      </c>
      <c r="S165" s="54" t="s">
        <v>524</v>
      </c>
    </row>
    <row r="166" spans="1:19" x14ac:dyDescent="0.3">
      <c r="A166" s="46">
        <v>9</v>
      </c>
      <c r="B166" s="47" t="s">
        <v>751</v>
      </c>
      <c r="C166" s="45" t="s">
        <v>66</v>
      </c>
      <c r="F166" s="59" t="s">
        <v>30</v>
      </c>
      <c r="G166" s="54" t="s">
        <v>651</v>
      </c>
      <c r="H166" s="54" t="s">
        <v>239</v>
      </c>
      <c r="I166" s="54">
        <v>13</v>
      </c>
      <c r="J166" s="54">
        <v>2</v>
      </c>
      <c r="K166" s="54">
        <v>3.5</v>
      </c>
      <c r="L166" s="55">
        <v>73.7</v>
      </c>
      <c r="M166" s="60" t="s">
        <v>872</v>
      </c>
      <c r="P166" s="69" t="s">
        <v>1057</v>
      </c>
      <c r="Q166" s="70" t="s">
        <v>1078</v>
      </c>
      <c r="R166" s="70">
        <v>84.82</v>
      </c>
      <c r="S166" s="54" t="s">
        <v>525</v>
      </c>
    </row>
    <row r="167" spans="1:19" x14ac:dyDescent="0.3">
      <c r="A167" s="46">
        <v>9</v>
      </c>
      <c r="B167" s="47" t="s">
        <v>752</v>
      </c>
      <c r="C167" s="45" t="s">
        <v>67</v>
      </c>
      <c r="F167" s="59" t="s">
        <v>30</v>
      </c>
      <c r="G167" s="54" t="s">
        <v>652</v>
      </c>
      <c r="H167" s="54" t="s">
        <v>240</v>
      </c>
      <c r="I167" s="54">
        <v>13</v>
      </c>
      <c r="J167" s="54">
        <v>2</v>
      </c>
      <c r="K167" s="54">
        <v>1.5</v>
      </c>
      <c r="L167" s="55">
        <v>43.7</v>
      </c>
      <c r="M167" s="60" t="s">
        <v>873</v>
      </c>
      <c r="P167" s="69" t="s">
        <v>1057</v>
      </c>
      <c r="Q167" s="70" t="s">
        <v>1079</v>
      </c>
      <c r="R167" s="70">
        <v>34.42</v>
      </c>
      <c r="S167" s="54" t="s">
        <v>526</v>
      </c>
    </row>
    <row r="168" spans="1:19" x14ac:dyDescent="0.3">
      <c r="A168" s="46">
        <v>9</v>
      </c>
      <c r="B168" s="47" t="s">
        <v>753</v>
      </c>
      <c r="C168" s="45" t="s">
        <v>69</v>
      </c>
      <c r="F168" s="59" t="s">
        <v>30</v>
      </c>
      <c r="G168" s="54" t="s">
        <v>658</v>
      </c>
      <c r="H168" s="54" t="s">
        <v>241</v>
      </c>
      <c r="I168" s="54">
        <v>13</v>
      </c>
      <c r="J168" s="54">
        <v>3</v>
      </c>
      <c r="K168" s="54">
        <v>3.5</v>
      </c>
      <c r="L168" s="55">
        <v>73.900000000000006</v>
      </c>
      <c r="M168" s="60" t="s">
        <v>874</v>
      </c>
      <c r="P168" s="69" t="s">
        <v>1057</v>
      </c>
      <c r="Q168" s="70" t="s">
        <v>1080</v>
      </c>
      <c r="R168" s="70">
        <v>88.83</v>
      </c>
      <c r="S168" s="54" t="s">
        <v>527</v>
      </c>
    </row>
    <row r="169" spans="1:19" x14ac:dyDescent="0.3">
      <c r="A169" s="45">
        <v>9</v>
      </c>
      <c r="B169" s="45" t="s">
        <v>754</v>
      </c>
      <c r="C169" s="45" t="s">
        <v>71</v>
      </c>
      <c r="F169" s="59" t="s">
        <v>30</v>
      </c>
      <c r="G169" s="54" t="s">
        <v>659</v>
      </c>
      <c r="H169" s="54" t="s">
        <v>242</v>
      </c>
      <c r="I169" s="54">
        <v>13</v>
      </c>
      <c r="J169" s="54">
        <v>3</v>
      </c>
      <c r="K169" s="54">
        <v>1.5</v>
      </c>
      <c r="L169" s="55">
        <v>40.799999999999997</v>
      </c>
      <c r="M169" s="61" t="s">
        <v>808</v>
      </c>
      <c r="P169" s="69" t="s">
        <v>1057</v>
      </c>
      <c r="Q169" s="70" t="s">
        <v>1081</v>
      </c>
      <c r="R169" s="70">
        <v>117.89</v>
      </c>
      <c r="S169" s="54" t="s">
        <v>528</v>
      </c>
    </row>
    <row r="170" spans="1:19" x14ac:dyDescent="0.3">
      <c r="A170" s="46">
        <v>9</v>
      </c>
      <c r="B170" s="47" t="s">
        <v>755</v>
      </c>
      <c r="C170" s="45" t="s">
        <v>73</v>
      </c>
      <c r="F170" s="59" t="s">
        <v>30</v>
      </c>
      <c r="G170" s="54" t="s">
        <v>660</v>
      </c>
      <c r="H170" s="54" t="s">
        <v>243</v>
      </c>
      <c r="I170" s="54">
        <v>13</v>
      </c>
      <c r="J170" s="54">
        <v>3</v>
      </c>
      <c r="K170" s="54">
        <v>2.5</v>
      </c>
      <c r="L170" s="55">
        <v>52.5</v>
      </c>
      <c r="M170" s="61" t="s">
        <v>808</v>
      </c>
      <c r="P170" s="69" t="s">
        <v>1082</v>
      </c>
      <c r="Q170" s="70" t="s">
        <v>1083</v>
      </c>
      <c r="R170" s="70">
        <v>75.97</v>
      </c>
      <c r="S170" s="54" t="s">
        <v>529</v>
      </c>
    </row>
    <row r="171" spans="1:19" x14ac:dyDescent="0.3">
      <c r="A171" s="45">
        <v>9</v>
      </c>
      <c r="B171" s="45" t="s">
        <v>756</v>
      </c>
      <c r="C171" s="45" t="s">
        <v>74</v>
      </c>
      <c r="F171" s="59" t="s">
        <v>30</v>
      </c>
      <c r="G171" s="54" t="s">
        <v>656</v>
      </c>
      <c r="H171" s="54" t="s">
        <v>244</v>
      </c>
      <c r="I171" s="54">
        <v>13</v>
      </c>
      <c r="J171" s="54">
        <v>3</v>
      </c>
      <c r="K171" s="54">
        <v>3.5</v>
      </c>
      <c r="L171" s="55">
        <v>73.7</v>
      </c>
      <c r="M171" s="60" t="s">
        <v>875</v>
      </c>
      <c r="P171" s="69" t="s">
        <v>1082</v>
      </c>
      <c r="Q171" s="70" t="s">
        <v>1084</v>
      </c>
      <c r="R171" s="70">
        <v>111.51</v>
      </c>
      <c r="S171" s="54" t="s">
        <v>530</v>
      </c>
    </row>
    <row r="172" spans="1:19" x14ac:dyDescent="0.3">
      <c r="A172" s="45">
        <v>9</v>
      </c>
      <c r="B172" s="45" t="s">
        <v>757</v>
      </c>
      <c r="C172" s="45" t="s">
        <v>76</v>
      </c>
      <c r="F172" s="59" t="s">
        <v>30</v>
      </c>
      <c r="G172" s="54" t="s">
        <v>657</v>
      </c>
      <c r="H172" s="54" t="s">
        <v>245</v>
      </c>
      <c r="I172" s="54">
        <v>13</v>
      </c>
      <c r="J172" s="54">
        <v>3</v>
      </c>
      <c r="K172" s="54">
        <v>1.5</v>
      </c>
      <c r="L172" s="55">
        <v>43.7</v>
      </c>
      <c r="M172" s="60" t="s">
        <v>876</v>
      </c>
      <c r="P172" s="69" t="s">
        <v>1082</v>
      </c>
      <c r="Q172" s="70" t="s">
        <v>1085</v>
      </c>
      <c r="R172" s="70">
        <v>38.94</v>
      </c>
      <c r="S172" s="54" t="s">
        <v>532</v>
      </c>
    </row>
    <row r="173" spans="1:19" x14ac:dyDescent="0.3">
      <c r="A173" s="46">
        <v>9</v>
      </c>
      <c r="B173" s="47" t="s">
        <v>758</v>
      </c>
      <c r="C173" s="45" t="s">
        <v>64</v>
      </c>
      <c r="F173" s="59" t="s">
        <v>30</v>
      </c>
      <c r="G173" s="54" t="s">
        <v>663</v>
      </c>
      <c r="H173" s="54" t="s">
        <v>246</v>
      </c>
      <c r="I173" s="54">
        <v>13</v>
      </c>
      <c r="J173" s="54">
        <v>4</v>
      </c>
      <c r="K173" s="54">
        <v>3.5</v>
      </c>
      <c r="L173" s="55">
        <v>73.8</v>
      </c>
      <c r="M173" s="60" t="s">
        <v>877</v>
      </c>
      <c r="P173" s="69" t="s">
        <v>1082</v>
      </c>
      <c r="Q173" s="70" t="s">
        <v>1086</v>
      </c>
      <c r="R173" s="70">
        <v>66.209999999999994</v>
      </c>
      <c r="S173" s="54" t="s">
        <v>533</v>
      </c>
    </row>
    <row r="174" spans="1:19" x14ac:dyDescent="0.3">
      <c r="A174" s="46">
        <v>9</v>
      </c>
      <c r="B174" s="47" t="s">
        <v>759</v>
      </c>
      <c r="C174" s="45" t="s">
        <v>78</v>
      </c>
      <c r="F174" s="59" t="s">
        <v>30</v>
      </c>
      <c r="G174" s="54" t="s">
        <v>664</v>
      </c>
      <c r="H174" s="54" t="s">
        <v>247</v>
      </c>
      <c r="I174" s="54">
        <v>13</v>
      </c>
      <c r="J174" s="54">
        <v>4</v>
      </c>
      <c r="K174" s="54">
        <v>1.5</v>
      </c>
      <c r="L174" s="55">
        <v>40.9</v>
      </c>
      <c r="M174" s="61" t="s">
        <v>808</v>
      </c>
      <c r="P174" s="69" t="s">
        <v>1082</v>
      </c>
      <c r="Q174" s="70" t="s">
        <v>1087</v>
      </c>
      <c r="R174" s="70">
        <v>113.6</v>
      </c>
      <c r="S174" s="54" t="s">
        <v>535</v>
      </c>
    </row>
    <row r="175" spans="1:19" x14ac:dyDescent="0.3">
      <c r="A175" s="46">
        <v>9</v>
      </c>
      <c r="B175" s="47" t="s">
        <v>760</v>
      </c>
      <c r="C175" s="45" t="s">
        <v>79</v>
      </c>
      <c r="F175" s="59" t="s">
        <v>30</v>
      </c>
      <c r="G175" s="54" t="s">
        <v>665</v>
      </c>
      <c r="H175" s="54" t="s">
        <v>248</v>
      </c>
      <c r="I175" s="54">
        <v>13</v>
      </c>
      <c r="J175" s="54">
        <v>4</v>
      </c>
      <c r="K175" s="54">
        <v>2.5</v>
      </c>
      <c r="L175" s="55">
        <v>52.5</v>
      </c>
      <c r="M175" s="61" t="s">
        <v>808</v>
      </c>
      <c r="P175" s="69" t="s">
        <v>1082</v>
      </c>
      <c r="Q175" s="70" t="s">
        <v>1088</v>
      </c>
      <c r="R175" s="70">
        <v>75.959999999999994</v>
      </c>
      <c r="S175" s="54" t="s">
        <v>536</v>
      </c>
    </row>
    <row r="176" spans="1:19" x14ac:dyDescent="0.3">
      <c r="A176" s="46">
        <v>9</v>
      </c>
      <c r="B176" s="47" t="s">
        <v>761</v>
      </c>
      <c r="C176" s="45" t="s">
        <v>80</v>
      </c>
      <c r="F176" s="59" t="s">
        <v>30</v>
      </c>
      <c r="G176" s="54" t="s">
        <v>661</v>
      </c>
      <c r="H176" s="54" t="s">
        <v>249</v>
      </c>
      <c r="I176" s="54">
        <v>13</v>
      </c>
      <c r="J176" s="54">
        <v>4</v>
      </c>
      <c r="K176" s="54">
        <v>3.5</v>
      </c>
      <c r="L176" s="55">
        <v>73.5</v>
      </c>
      <c r="M176" s="60" t="s">
        <v>878</v>
      </c>
      <c r="P176" s="69" t="s">
        <v>1082</v>
      </c>
      <c r="Q176" s="70" t="s">
        <v>1089</v>
      </c>
      <c r="R176" s="70">
        <v>111.46</v>
      </c>
      <c r="S176" s="54" t="s">
        <v>537</v>
      </c>
    </row>
    <row r="177" spans="1:19" x14ac:dyDescent="0.3">
      <c r="A177" s="45">
        <v>9</v>
      </c>
      <c r="B177" s="45" t="s">
        <v>762</v>
      </c>
      <c r="C177" s="45" t="s">
        <v>81</v>
      </c>
      <c r="F177" s="59" t="s">
        <v>30</v>
      </c>
      <c r="G177" s="54" t="s">
        <v>662</v>
      </c>
      <c r="H177" s="54" t="s">
        <v>250</v>
      </c>
      <c r="I177" s="54">
        <v>13</v>
      </c>
      <c r="J177" s="54">
        <v>4</v>
      </c>
      <c r="K177" s="54">
        <v>1.5</v>
      </c>
      <c r="L177" s="55">
        <v>43.6</v>
      </c>
      <c r="M177" s="60" t="s">
        <v>879</v>
      </c>
      <c r="P177" s="69" t="s">
        <v>1082</v>
      </c>
      <c r="Q177" s="70" t="s">
        <v>1090</v>
      </c>
      <c r="R177" s="70">
        <v>38.94</v>
      </c>
      <c r="S177" s="54" t="s">
        <v>538</v>
      </c>
    </row>
    <row r="178" spans="1:19" x14ac:dyDescent="0.3">
      <c r="A178" s="45">
        <v>9</v>
      </c>
      <c r="B178" s="45" t="s">
        <v>763</v>
      </c>
      <c r="C178" s="45" t="s">
        <v>82</v>
      </c>
      <c r="F178" s="59" t="s">
        <v>30</v>
      </c>
      <c r="G178" s="54" t="s">
        <v>668</v>
      </c>
      <c r="H178" s="54" t="s">
        <v>251</v>
      </c>
      <c r="I178" s="54">
        <v>13</v>
      </c>
      <c r="J178" s="54">
        <v>5</v>
      </c>
      <c r="K178" s="54">
        <v>3.5</v>
      </c>
      <c r="L178" s="55">
        <v>73.900000000000006</v>
      </c>
      <c r="M178" s="60" t="s">
        <v>880</v>
      </c>
      <c r="P178" s="69" t="s">
        <v>1082</v>
      </c>
      <c r="Q178" s="70" t="s">
        <v>1091</v>
      </c>
      <c r="R178" s="70">
        <v>66.180000000000007</v>
      </c>
      <c r="S178" s="54" t="s">
        <v>539</v>
      </c>
    </row>
    <row r="179" spans="1:19" x14ac:dyDescent="0.3">
      <c r="A179" s="46">
        <v>9</v>
      </c>
      <c r="B179" s="47" t="s">
        <v>764</v>
      </c>
      <c r="C179" s="45" t="s">
        <v>83</v>
      </c>
      <c r="F179" s="59" t="s">
        <v>30</v>
      </c>
      <c r="G179" s="54" t="s">
        <v>669</v>
      </c>
      <c r="H179" s="54" t="s">
        <v>252</v>
      </c>
      <c r="I179" s="54">
        <v>13</v>
      </c>
      <c r="J179" s="54">
        <v>5</v>
      </c>
      <c r="K179" s="54">
        <v>1.5</v>
      </c>
      <c r="L179" s="55">
        <v>40.799999999999997</v>
      </c>
      <c r="M179" s="61" t="s">
        <v>808</v>
      </c>
      <c r="P179" s="69" t="s">
        <v>1082</v>
      </c>
      <c r="Q179" s="70" t="s">
        <v>1092</v>
      </c>
      <c r="R179" s="70">
        <v>113.64</v>
      </c>
      <c r="S179" s="54" t="s">
        <v>540</v>
      </c>
    </row>
    <row r="180" spans="1:19" x14ac:dyDescent="0.3">
      <c r="A180" s="46">
        <v>9</v>
      </c>
      <c r="B180" s="47" t="s">
        <v>765</v>
      </c>
      <c r="C180" s="45" t="s">
        <v>84</v>
      </c>
      <c r="F180" s="59" t="s">
        <v>30</v>
      </c>
      <c r="G180" s="54" t="s">
        <v>670</v>
      </c>
      <c r="H180" s="54" t="s">
        <v>253</v>
      </c>
      <c r="I180" s="54">
        <v>13</v>
      </c>
      <c r="J180" s="54">
        <v>5</v>
      </c>
      <c r="K180" s="54">
        <v>2.5</v>
      </c>
      <c r="L180" s="55">
        <v>52.5</v>
      </c>
      <c r="M180" s="61" t="s">
        <v>808</v>
      </c>
      <c r="P180" s="69" t="s">
        <v>1082</v>
      </c>
      <c r="Q180" s="70" t="s">
        <v>1093</v>
      </c>
      <c r="R180" s="70">
        <v>75.959999999999994</v>
      </c>
      <c r="S180" s="54" t="s">
        <v>541</v>
      </c>
    </row>
    <row r="181" spans="1:19" x14ac:dyDescent="0.3">
      <c r="A181" s="45">
        <v>9</v>
      </c>
      <c r="B181" s="45" t="s">
        <v>766</v>
      </c>
      <c r="C181" s="45" t="s">
        <v>87</v>
      </c>
      <c r="F181" s="59" t="s">
        <v>30</v>
      </c>
      <c r="G181" s="54" t="s">
        <v>666</v>
      </c>
      <c r="H181" s="54" t="s">
        <v>254</v>
      </c>
      <c r="I181" s="54">
        <v>13</v>
      </c>
      <c r="J181" s="54">
        <v>5</v>
      </c>
      <c r="K181" s="54">
        <v>3.5</v>
      </c>
      <c r="L181" s="55">
        <v>73.7</v>
      </c>
      <c r="M181" s="60" t="s">
        <v>881</v>
      </c>
      <c r="P181" s="69" t="s">
        <v>1082</v>
      </c>
      <c r="Q181" s="70" t="s">
        <v>1094</v>
      </c>
      <c r="R181" s="70">
        <v>111.51</v>
      </c>
      <c r="S181" s="54" t="s">
        <v>542</v>
      </c>
    </row>
    <row r="182" spans="1:19" x14ac:dyDescent="0.3">
      <c r="A182" s="45">
        <v>9</v>
      </c>
      <c r="B182" s="45" t="s">
        <v>767</v>
      </c>
      <c r="C182" s="45" t="s">
        <v>89</v>
      </c>
      <c r="F182" s="59" t="s">
        <v>30</v>
      </c>
      <c r="G182" s="54" t="s">
        <v>667</v>
      </c>
      <c r="H182" s="54" t="s">
        <v>255</v>
      </c>
      <c r="I182" s="54">
        <v>13</v>
      </c>
      <c r="J182" s="54">
        <v>5</v>
      </c>
      <c r="K182" s="54">
        <v>1.5</v>
      </c>
      <c r="L182" s="55">
        <v>43.7</v>
      </c>
      <c r="M182" s="60" t="s">
        <v>882</v>
      </c>
      <c r="P182" s="69" t="s">
        <v>1082</v>
      </c>
      <c r="Q182" s="70" t="s">
        <v>1095</v>
      </c>
      <c r="R182" s="70">
        <v>38.94</v>
      </c>
      <c r="S182" s="54" t="s">
        <v>544</v>
      </c>
    </row>
    <row r="183" spans="1:19" x14ac:dyDescent="0.3">
      <c r="A183" s="45">
        <v>9</v>
      </c>
      <c r="B183" s="45" t="s">
        <v>768</v>
      </c>
      <c r="C183" s="45" t="s">
        <v>90</v>
      </c>
      <c r="F183" s="59" t="s">
        <v>31</v>
      </c>
      <c r="G183" s="54" t="s">
        <v>673</v>
      </c>
      <c r="H183" s="54" t="s">
        <v>256</v>
      </c>
      <c r="I183" s="54">
        <v>13</v>
      </c>
      <c r="J183" s="54">
        <v>0</v>
      </c>
      <c r="K183" s="54">
        <v>3.5</v>
      </c>
      <c r="L183" s="55">
        <v>73.8</v>
      </c>
      <c r="M183" s="60" t="s">
        <v>883</v>
      </c>
      <c r="P183" s="69" t="s">
        <v>1082</v>
      </c>
      <c r="Q183" s="70" t="s">
        <v>1096</v>
      </c>
      <c r="R183" s="70">
        <v>66.22</v>
      </c>
      <c r="S183" s="54" t="s">
        <v>545</v>
      </c>
    </row>
    <row r="184" spans="1:19" x14ac:dyDescent="0.3">
      <c r="A184" s="45">
        <v>9</v>
      </c>
      <c r="B184" s="45" t="s">
        <v>769</v>
      </c>
      <c r="C184" s="45" t="s">
        <v>91</v>
      </c>
      <c r="F184" s="59" t="s">
        <v>31</v>
      </c>
      <c r="G184" s="54" t="s">
        <v>674</v>
      </c>
      <c r="H184" s="54" t="s">
        <v>257</v>
      </c>
      <c r="I184" s="54">
        <v>13</v>
      </c>
      <c r="J184" s="54">
        <v>0</v>
      </c>
      <c r="K184" s="54">
        <v>2.5</v>
      </c>
      <c r="L184" s="55">
        <v>54.5</v>
      </c>
      <c r="M184" s="61" t="s">
        <v>808</v>
      </c>
      <c r="P184" s="69" t="s">
        <v>1082</v>
      </c>
      <c r="Q184" s="70" t="s">
        <v>1097</v>
      </c>
      <c r="R184" s="70">
        <v>113.6</v>
      </c>
      <c r="S184" s="54" t="s">
        <v>546</v>
      </c>
    </row>
    <row r="185" spans="1:19" x14ac:dyDescent="0.3">
      <c r="A185" s="43">
        <v>9</v>
      </c>
      <c r="B185" s="43" t="s">
        <v>770</v>
      </c>
      <c r="C185" s="43" t="s">
        <v>92</v>
      </c>
      <c r="F185" s="59" t="s">
        <v>31</v>
      </c>
      <c r="G185" s="54" t="s">
        <v>675</v>
      </c>
      <c r="H185" s="54" t="s">
        <v>259</v>
      </c>
      <c r="I185" s="54">
        <v>13</v>
      </c>
      <c r="J185" s="54">
        <v>0</v>
      </c>
      <c r="K185" s="54">
        <v>3.5</v>
      </c>
      <c r="L185" s="55">
        <v>69.400000000000006</v>
      </c>
      <c r="M185" s="60" t="s">
        <v>884</v>
      </c>
      <c r="P185" s="69" t="s">
        <v>1082</v>
      </c>
      <c r="Q185" s="70" t="s">
        <v>1098</v>
      </c>
      <c r="R185" s="70">
        <v>75.959999999999994</v>
      </c>
      <c r="S185" s="54" t="s">
        <v>547</v>
      </c>
    </row>
    <row r="186" spans="1:19" x14ac:dyDescent="0.3">
      <c r="A186" s="45">
        <v>9</v>
      </c>
      <c r="B186" s="45" t="s">
        <v>771</v>
      </c>
      <c r="C186" s="45" t="s">
        <v>93</v>
      </c>
      <c r="F186" s="59" t="s">
        <v>31</v>
      </c>
      <c r="G186" s="54" t="s">
        <v>671</v>
      </c>
      <c r="H186" s="54" t="s">
        <v>261</v>
      </c>
      <c r="I186" s="54">
        <v>13</v>
      </c>
      <c r="J186" s="54">
        <v>0</v>
      </c>
      <c r="K186" s="54">
        <v>4.5</v>
      </c>
      <c r="L186" s="55">
        <v>91</v>
      </c>
      <c r="M186" s="60" t="s">
        <v>885</v>
      </c>
      <c r="P186" s="69" t="s">
        <v>1082</v>
      </c>
      <c r="Q186" s="70" t="s">
        <v>1099</v>
      </c>
      <c r="R186" s="70">
        <v>111.46</v>
      </c>
      <c r="S186" s="54" t="s">
        <v>548</v>
      </c>
    </row>
    <row r="187" spans="1:19" x14ac:dyDescent="0.3">
      <c r="A187" s="45">
        <v>9</v>
      </c>
      <c r="B187" s="45" t="s">
        <v>772</v>
      </c>
      <c r="C187" s="45" t="s">
        <v>94</v>
      </c>
      <c r="F187" s="59" t="s">
        <v>31</v>
      </c>
      <c r="G187" s="54" t="s">
        <v>672</v>
      </c>
      <c r="H187" s="54" t="s">
        <v>262</v>
      </c>
      <c r="I187" s="54">
        <v>13</v>
      </c>
      <c r="J187" s="54">
        <v>0</v>
      </c>
      <c r="K187" s="54">
        <v>1.5</v>
      </c>
      <c r="L187" s="55">
        <v>43.6</v>
      </c>
      <c r="M187" s="60" t="s">
        <v>886</v>
      </c>
      <c r="P187" s="69" t="s">
        <v>1082</v>
      </c>
      <c r="Q187" s="70" t="s">
        <v>1100</v>
      </c>
      <c r="R187" s="70">
        <v>38.94</v>
      </c>
      <c r="S187" s="54" t="s">
        <v>549</v>
      </c>
    </row>
    <row r="188" spans="1:19" x14ac:dyDescent="0.3">
      <c r="A188" s="46">
        <v>9</v>
      </c>
      <c r="B188" s="47" t="s">
        <v>773</v>
      </c>
      <c r="C188" s="45" t="s">
        <v>95</v>
      </c>
      <c r="F188" s="59" t="s">
        <v>31</v>
      </c>
      <c r="G188" s="54" t="s">
        <v>678</v>
      </c>
      <c r="H188" s="54" t="s">
        <v>263</v>
      </c>
      <c r="I188" s="54">
        <v>13</v>
      </c>
      <c r="J188" s="54">
        <v>1</v>
      </c>
      <c r="K188" s="54">
        <v>3.5</v>
      </c>
      <c r="L188" s="55">
        <v>73.900000000000006</v>
      </c>
      <c r="M188" s="60" t="s">
        <v>887</v>
      </c>
      <c r="P188" s="69" t="s">
        <v>1082</v>
      </c>
      <c r="Q188" s="70" t="s">
        <v>1101</v>
      </c>
      <c r="R188" s="70">
        <v>66.209999999999994</v>
      </c>
      <c r="S188" s="54" t="s">
        <v>550</v>
      </c>
    </row>
    <row r="189" spans="1:19" x14ac:dyDescent="0.3">
      <c r="A189" s="46">
        <v>9</v>
      </c>
      <c r="B189" s="47" t="s">
        <v>774</v>
      </c>
      <c r="C189" s="45" t="s">
        <v>97</v>
      </c>
      <c r="F189" s="59" t="s">
        <v>31</v>
      </c>
      <c r="G189" s="54" t="s">
        <v>679</v>
      </c>
      <c r="H189" s="54" t="s">
        <v>264</v>
      </c>
      <c r="I189" s="54">
        <v>13</v>
      </c>
      <c r="J189" s="54">
        <v>1</v>
      </c>
      <c r="K189" s="54">
        <v>2.5</v>
      </c>
      <c r="L189" s="55">
        <v>54.6</v>
      </c>
      <c r="M189" s="61" t="s">
        <v>808</v>
      </c>
      <c r="P189" s="69" t="s">
        <v>1082</v>
      </c>
      <c r="Q189" s="70" t="s">
        <v>1102</v>
      </c>
      <c r="R189" s="70">
        <v>113.64</v>
      </c>
      <c r="S189" s="54" t="s">
        <v>551</v>
      </c>
    </row>
    <row r="190" spans="1:19" x14ac:dyDescent="0.3">
      <c r="A190" s="51">
        <v>9</v>
      </c>
      <c r="B190" s="52" t="s">
        <v>775</v>
      </c>
      <c r="C190" s="43" t="s">
        <v>98</v>
      </c>
      <c r="F190" s="59" t="s">
        <v>31</v>
      </c>
      <c r="G190" s="54" t="s">
        <v>680</v>
      </c>
      <c r="H190" s="54" t="s">
        <v>265</v>
      </c>
      <c r="I190" s="54">
        <v>13</v>
      </c>
      <c r="J190" s="54">
        <v>1</v>
      </c>
      <c r="K190" s="54">
        <v>3.5</v>
      </c>
      <c r="L190" s="55">
        <v>69.3</v>
      </c>
      <c r="M190" s="60" t="s">
        <v>888</v>
      </c>
      <c r="P190" s="69" t="s">
        <v>1103</v>
      </c>
      <c r="Q190" s="70" t="s">
        <v>1104</v>
      </c>
      <c r="R190" s="70">
        <v>34.35</v>
      </c>
      <c r="S190" s="54" t="s">
        <v>552</v>
      </c>
    </row>
    <row r="191" spans="1:19" x14ac:dyDescent="0.3">
      <c r="A191" s="45">
        <v>9</v>
      </c>
      <c r="B191" s="45" t="s">
        <v>776</v>
      </c>
      <c r="C191" s="45" t="s">
        <v>99</v>
      </c>
      <c r="F191" s="59" t="s">
        <v>31</v>
      </c>
      <c r="G191" s="54" t="s">
        <v>676</v>
      </c>
      <c r="H191" s="54" t="s">
        <v>267</v>
      </c>
      <c r="I191" s="54">
        <v>13</v>
      </c>
      <c r="J191" s="54">
        <v>1</v>
      </c>
      <c r="K191" s="54">
        <v>4.5</v>
      </c>
      <c r="L191" s="55">
        <v>91</v>
      </c>
      <c r="M191" s="60" t="s">
        <v>889</v>
      </c>
      <c r="P191" s="69" t="s">
        <v>1103</v>
      </c>
      <c r="Q191" s="70" t="s">
        <v>1105</v>
      </c>
      <c r="R191" s="70">
        <v>33.46</v>
      </c>
      <c r="S191" s="54" t="s">
        <v>554</v>
      </c>
    </row>
    <row r="192" spans="1:19" x14ac:dyDescent="0.3">
      <c r="A192" s="45">
        <v>9</v>
      </c>
      <c r="B192" s="45" t="s">
        <v>777</v>
      </c>
      <c r="C192" s="45" t="s">
        <v>100</v>
      </c>
      <c r="F192" s="59" t="s">
        <v>31</v>
      </c>
      <c r="G192" s="54" t="s">
        <v>677</v>
      </c>
      <c r="H192" s="54" t="s">
        <v>268</v>
      </c>
      <c r="I192" s="54">
        <v>13</v>
      </c>
      <c r="J192" s="54">
        <v>1</v>
      </c>
      <c r="K192" s="54">
        <v>1.5</v>
      </c>
      <c r="L192" s="55">
        <v>43.7</v>
      </c>
      <c r="M192" s="60" t="s">
        <v>890</v>
      </c>
      <c r="P192" s="69" t="s">
        <v>1103</v>
      </c>
      <c r="Q192" s="70" t="s">
        <v>1106</v>
      </c>
      <c r="R192" s="70">
        <v>117.76</v>
      </c>
      <c r="S192" s="54" t="s">
        <v>555</v>
      </c>
    </row>
    <row r="193" spans="1:19" x14ac:dyDescent="0.3">
      <c r="A193" s="45">
        <v>9</v>
      </c>
      <c r="B193" s="45" t="s">
        <v>778</v>
      </c>
      <c r="C193" s="45" t="s">
        <v>101</v>
      </c>
      <c r="F193" s="59" t="s">
        <v>31</v>
      </c>
      <c r="G193" s="54" t="s">
        <v>683</v>
      </c>
      <c r="H193" s="54" t="s">
        <v>269</v>
      </c>
      <c r="I193" s="54">
        <v>13</v>
      </c>
      <c r="J193" s="54">
        <v>2</v>
      </c>
      <c r="K193" s="54">
        <v>3.5</v>
      </c>
      <c r="L193" s="55">
        <v>73.900000000000006</v>
      </c>
      <c r="M193" s="60" t="s">
        <v>891</v>
      </c>
      <c r="P193" s="69" t="s">
        <v>1103</v>
      </c>
      <c r="Q193" s="70" t="s">
        <v>1107</v>
      </c>
      <c r="R193" s="70">
        <v>86.87</v>
      </c>
      <c r="S193" s="54" t="s">
        <v>557</v>
      </c>
    </row>
    <row r="194" spans="1:19" x14ac:dyDescent="0.3">
      <c r="A194" s="46">
        <v>9</v>
      </c>
      <c r="B194" s="47" t="s">
        <v>779</v>
      </c>
      <c r="C194" s="45" t="s">
        <v>102</v>
      </c>
      <c r="F194" s="59" t="s">
        <v>31</v>
      </c>
      <c r="G194" s="54" t="s">
        <v>684</v>
      </c>
      <c r="H194" s="54" t="s">
        <v>270</v>
      </c>
      <c r="I194" s="54">
        <v>13</v>
      </c>
      <c r="J194" s="54">
        <v>2</v>
      </c>
      <c r="K194" s="54">
        <v>2.5</v>
      </c>
      <c r="L194" s="55">
        <v>54.6</v>
      </c>
      <c r="M194" s="61" t="s">
        <v>808</v>
      </c>
      <c r="P194" s="69" t="s">
        <v>1103</v>
      </c>
      <c r="Q194" s="70" t="s">
        <v>1108</v>
      </c>
      <c r="R194" s="70">
        <v>66.180000000000007</v>
      </c>
      <c r="S194" s="54" t="s">
        <v>558</v>
      </c>
    </row>
    <row r="195" spans="1:19" x14ac:dyDescent="0.3">
      <c r="A195" s="46">
        <v>9</v>
      </c>
      <c r="B195" s="47" t="s">
        <v>780</v>
      </c>
      <c r="C195" s="45" t="s">
        <v>103</v>
      </c>
      <c r="F195" s="59" t="s">
        <v>31</v>
      </c>
      <c r="G195" s="54" t="s">
        <v>685</v>
      </c>
      <c r="H195" s="54" t="s">
        <v>271</v>
      </c>
      <c r="I195" s="54">
        <v>13</v>
      </c>
      <c r="J195" s="54">
        <v>2</v>
      </c>
      <c r="K195" s="54">
        <v>3.5</v>
      </c>
      <c r="L195" s="55">
        <v>69.3</v>
      </c>
      <c r="M195" s="60" t="s">
        <v>892</v>
      </c>
      <c r="P195" s="69" t="s">
        <v>1103</v>
      </c>
      <c r="Q195" s="70" t="s">
        <v>1109</v>
      </c>
      <c r="R195" s="70">
        <v>111.3</v>
      </c>
      <c r="S195" s="54" t="s">
        <v>559</v>
      </c>
    </row>
    <row r="196" spans="1:19" x14ac:dyDescent="0.3">
      <c r="A196" s="46">
        <v>9</v>
      </c>
      <c r="B196" s="47" t="s">
        <v>781</v>
      </c>
      <c r="C196" s="45" t="s">
        <v>104</v>
      </c>
      <c r="F196" s="59" t="s">
        <v>31</v>
      </c>
      <c r="G196" s="54" t="s">
        <v>681</v>
      </c>
      <c r="H196" s="54" t="s">
        <v>273</v>
      </c>
      <c r="I196" s="54">
        <v>13</v>
      </c>
      <c r="J196" s="54">
        <v>2</v>
      </c>
      <c r="K196" s="54">
        <v>4.5</v>
      </c>
      <c r="L196" s="55">
        <v>91</v>
      </c>
      <c r="M196" s="60" t="s">
        <v>893</v>
      </c>
      <c r="P196" s="69" t="s">
        <v>1103</v>
      </c>
      <c r="Q196" s="70" t="s">
        <v>1110</v>
      </c>
      <c r="R196" s="70">
        <v>34.35</v>
      </c>
      <c r="S196" s="54" t="s">
        <v>560</v>
      </c>
    </row>
    <row r="197" spans="1:19" x14ac:dyDescent="0.3">
      <c r="A197" s="45">
        <v>9</v>
      </c>
      <c r="B197" s="45" t="s">
        <v>782</v>
      </c>
      <c r="C197" s="45" t="s">
        <v>105</v>
      </c>
      <c r="F197" s="59" t="s">
        <v>31</v>
      </c>
      <c r="G197" s="54" t="s">
        <v>682</v>
      </c>
      <c r="H197" s="54" t="s">
        <v>274</v>
      </c>
      <c r="I197" s="54">
        <v>13</v>
      </c>
      <c r="J197" s="54">
        <v>2</v>
      </c>
      <c r="K197" s="54">
        <v>1.5</v>
      </c>
      <c r="L197" s="55">
        <v>43.7</v>
      </c>
      <c r="M197" s="60" t="s">
        <v>894</v>
      </c>
      <c r="P197" s="69" t="s">
        <v>1103</v>
      </c>
      <c r="Q197" s="70" t="s">
        <v>1111</v>
      </c>
      <c r="R197" s="70">
        <v>33.46</v>
      </c>
      <c r="S197" s="54" t="s">
        <v>561</v>
      </c>
    </row>
    <row r="198" spans="1:19" x14ac:dyDescent="0.3">
      <c r="A198" s="48">
        <v>10</v>
      </c>
      <c r="B198" s="48" t="s">
        <v>783</v>
      </c>
      <c r="C198" s="48" t="s">
        <v>43</v>
      </c>
      <c r="F198" s="59" t="s">
        <v>31</v>
      </c>
      <c r="G198" s="54" t="s">
        <v>688</v>
      </c>
      <c r="H198" s="54" t="s">
        <v>275</v>
      </c>
      <c r="I198" s="54">
        <v>13</v>
      </c>
      <c r="J198" s="54">
        <v>3</v>
      </c>
      <c r="K198" s="54">
        <v>3.5</v>
      </c>
      <c r="L198" s="55">
        <v>73.900000000000006</v>
      </c>
      <c r="M198" s="60" t="s">
        <v>895</v>
      </c>
      <c r="P198" s="69" t="s">
        <v>1103</v>
      </c>
      <c r="Q198" s="70" t="s">
        <v>1112</v>
      </c>
      <c r="R198" s="70">
        <v>117.93</v>
      </c>
      <c r="S198" s="54" t="s">
        <v>562</v>
      </c>
    </row>
    <row r="199" spans="1:19" x14ac:dyDescent="0.3">
      <c r="A199" s="48">
        <v>10</v>
      </c>
      <c r="B199" s="48" t="s">
        <v>784</v>
      </c>
      <c r="C199" s="48" t="s">
        <v>48</v>
      </c>
      <c r="F199" s="59" t="s">
        <v>31</v>
      </c>
      <c r="G199" s="54" t="s">
        <v>689</v>
      </c>
      <c r="H199" s="54" t="s">
        <v>276</v>
      </c>
      <c r="I199" s="54">
        <v>13</v>
      </c>
      <c r="J199" s="54">
        <v>3</v>
      </c>
      <c r="K199" s="54">
        <v>2.5</v>
      </c>
      <c r="L199" s="55">
        <v>54.6</v>
      </c>
      <c r="M199" s="61" t="s">
        <v>808</v>
      </c>
      <c r="P199" s="69" t="s">
        <v>1103</v>
      </c>
      <c r="Q199" s="70" t="s">
        <v>1113</v>
      </c>
      <c r="R199" s="70">
        <v>87.57</v>
      </c>
      <c r="S199" s="54" t="s">
        <v>563</v>
      </c>
    </row>
    <row r="200" spans="1:19" x14ac:dyDescent="0.3">
      <c r="A200" s="49">
        <v>10</v>
      </c>
      <c r="B200" s="50" t="s">
        <v>785</v>
      </c>
      <c r="C200" s="48" t="s">
        <v>49</v>
      </c>
      <c r="F200" s="59" t="s">
        <v>31</v>
      </c>
      <c r="G200" s="54" t="s">
        <v>690</v>
      </c>
      <c r="H200" s="54" t="s">
        <v>277</v>
      </c>
      <c r="I200" s="54">
        <v>13</v>
      </c>
      <c r="J200" s="54">
        <v>3</v>
      </c>
      <c r="K200" s="54">
        <v>3.5</v>
      </c>
      <c r="L200" s="55">
        <v>69.3</v>
      </c>
      <c r="M200" s="60" t="s">
        <v>896</v>
      </c>
      <c r="P200" s="69" t="s">
        <v>1103</v>
      </c>
      <c r="Q200" s="70" t="s">
        <v>1114</v>
      </c>
      <c r="R200" s="70">
        <v>66.209999999999994</v>
      </c>
      <c r="S200" s="54" t="s">
        <v>564</v>
      </c>
    </row>
    <row r="201" spans="1:19" x14ac:dyDescent="0.3">
      <c r="A201" s="48">
        <v>10</v>
      </c>
      <c r="B201" s="48" t="s">
        <v>786</v>
      </c>
      <c r="C201" s="48" t="s">
        <v>51</v>
      </c>
      <c r="F201" s="59" t="s">
        <v>31</v>
      </c>
      <c r="G201" s="54" t="s">
        <v>686</v>
      </c>
      <c r="H201" s="54" t="s">
        <v>279</v>
      </c>
      <c r="I201" s="54">
        <v>13</v>
      </c>
      <c r="J201" s="54">
        <v>3</v>
      </c>
      <c r="K201" s="54">
        <v>4.5</v>
      </c>
      <c r="L201" s="55">
        <v>91</v>
      </c>
      <c r="M201" s="60" t="s">
        <v>897</v>
      </c>
      <c r="P201" s="69" t="s">
        <v>1103</v>
      </c>
      <c r="Q201" s="70" t="s">
        <v>1115</v>
      </c>
      <c r="R201" s="70">
        <v>111.34</v>
      </c>
      <c r="S201" s="54" t="s">
        <v>565</v>
      </c>
    </row>
    <row r="202" spans="1:19" x14ac:dyDescent="0.3">
      <c r="A202" s="48">
        <v>10</v>
      </c>
      <c r="B202" s="48" t="s">
        <v>787</v>
      </c>
      <c r="C202" s="48" t="s">
        <v>52</v>
      </c>
      <c r="F202" s="59" t="s">
        <v>31</v>
      </c>
      <c r="G202" s="54" t="s">
        <v>687</v>
      </c>
      <c r="H202" s="54" t="s">
        <v>280</v>
      </c>
      <c r="I202" s="54">
        <v>13</v>
      </c>
      <c r="J202" s="54">
        <v>3</v>
      </c>
      <c r="K202" s="54">
        <v>1.5</v>
      </c>
      <c r="L202" s="55">
        <v>43.7</v>
      </c>
      <c r="M202" s="60" t="s">
        <v>898</v>
      </c>
      <c r="P202" s="69" t="s">
        <v>1103</v>
      </c>
      <c r="Q202" s="70" t="s">
        <v>1116</v>
      </c>
      <c r="R202" s="70">
        <v>34.35</v>
      </c>
      <c r="S202" s="54" t="s">
        <v>566</v>
      </c>
    </row>
    <row r="203" spans="1:19" x14ac:dyDescent="0.3">
      <c r="A203" s="48">
        <v>10</v>
      </c>
      <c r="B203" s="48" t="s">
        <v>788</v>
      </c>
      <c r="C203" s="48" t="s">
        <v>53</v>
      </c>
      <c r="F203" s="59" t="s">
        <v>31</v>
      </c>
      <c r="G203" s="54" t="s">
        <v>693</v>
      </c>
      <c r="H203" s="54" t="s">
        <v>281</v>
      </c>
      <c r="I203" s="54">
        <v>13</v>
      </c>
      <c r="J203" s="54">
        <v>4</v>
      </c>
      <c r="K203" s="54">
        <v>3.5</v>
      </c>
      <c r="L203" s="55">
        <v>73.8</v>
      </c>
      <c r="M203" s="60" t="s">
        <v>899</v>
      </c>
      <c r="P203" s="69" t="s">
        <v>1103</v>
      </c>
      <c r="Q203" s="70" t="s">
        <v>1117</v>
      </c>
      <c r="R203" s="70">
        <v>33.46</v>
      </c>
      <c r="S203" s="54" t="s">
        <v>567</v>
      </c>
    </row>
    <row r="204" spans="1:19" x14ac:dyDescent="0.3">
      <c r="A204" s="48">
        <v>10</v>
      </c>
      <c r="B204" s="48" t="s">
        <v>789</v>
      </c>
      <c r="C204" s="48" t="s">
        <v>54</v>
      </c>
      <c r="F204" s="59" t="s">
        <v>31</v>
      </c>
      <c r="G204" s="54" t="s">
        <v>694</v>
      </c>
      <c r="H204" s="54" t="s">
        <v>282</v>
      </c>
      <c r="I204" s="54">
        <v>13</v>
      </c>
      <c r="J204" s="54">
        <v>4</v>
      </c>
      <c r="K204" s="54">
        <v>2.5</v>
      </c>
      <c r="L204" s="55">
        <v>54.7</v>
      </c>
      <c r="M204" s="61" t="s">
        <v>808</v>
      </c>
      <c r="P204" s="69" t="s">
        <v>1103</v>
      </c>
      <c r="Q204" s="70" t="s">
        <v>1118</v>
      </c>
      <c r="R204" s="70">
        <v>117.65</v>
      </c>
      <c r="S204" s="54" t="s">
        <v>568</v>
      </c>
    </row>
    <row r="205" spans="1:19" x14ac:dyDescent="0.3">
      <c r="A205" s="48">
        <v>10</v>
      </c>
      <c r="B205" s="48" t="s">
        <v>790</v>
      </c>
      <c r="C205" s="48" t="s">
        <v>56</v>
      </c>
      <c r="F205" s="59" t="s">
        <v>31</v>
      </c>
      <c r="G205" s="54" t="s">
        <v>695</v>
      </c>
      <c r="H205" s="54" t="s">
        <v>283</v>
      </c>
      <c r="I205" s="54">
        <v>13</v>
      </c>
      <c r="J205" s="54">
        <v>4</v>
      </c>
      <c r="K205" s="54">
        <v>3.5</v>
      </c>
      <c r="L205" s="55">
        <v>69.400000000000006</v>
      </c>
      <c r="M205" s="60" t="s">
        <v>900</v>
      </c>
      <c r="P205" s="69" t="s">
        <v>1103</v>
      </c>
      <c r="Q205" s="70" t="s">
        <v>1119</v>
      </c>
      <c r="R205" s="70">
        <v>87.56</v>
      </c>
      <c r="S205" s="54" t="s">
        <v>569</v>
      </c>
    </row>
    <row r="206" spans="1:19" x14ac:dyDescent="0.3">
      <c r="A206" s="49">
        <v>10</v>
      </c>
      <c r="B206" s="50" t="s">
        <v>791</v>
      </c>
      <c r="C206" s="48" t="s">
        <v>57</v>
      </c>
      <c r="F206" s="59" t="s">
        <v>31</v>
      </c>
      <c r="G206" s="54" t="s">
        <v>691</v>
      </c>
      <c r="H206" s="54" t="s">
        <v>285</v>
      </c>
      <c r="I206" s="54">
        <v>13</v>
      </c>
      <c r="J206" s="54">
        <v>4</v>
      </c>
      <c r="K206" s="54">
        <v>4.5</v>
      </c>
      <c r="L206" s="55">
        <v>91</v>
      </c>
      <c r="M206" s="60" t="s">
        <v>901</v>
      </c>
      <c r="P206" s="69" t="s">
        <v>1103</v>
      </c>
      <c r="Q206" s="70" t="s">
        <v>1120</v>
      </c>
      <c r="R206" s="70">
        <v>66.180000000000007</v>
      </c>
      <c r="S206" s="54" t="s">
        <v>570</v>
      </c>
    </row>
    <row r="207" spans="1:19" x14ac:dyDescent="0.3">
      <c r="A207" s="48">
        <v>10</v>
      </c>
      <c r="B207" s="48" t="s">
        <v>792</v>
      </c>
      <c r="C207" s="48" t="s">
        <v>58</v>
      </c>
      <c r="F207" s="59" t="s">
        <v>31</v>
      </c>
      <c r="G207" s="54" t="s">
        <v>692</v>
      </c>
      <c r="H207" s="54" t="s">
        <v>287</v>
      </c>
      <c r="I207" s="54">
        <v>13</v>
      </c>
      <c r="J207" s="54">
        <v>4</v>
      </c>
      <c r="K207" s="54">
        <v>1.5</v>
      </c>
      <c r="L207" s="55">
        <v>43.6</v>
      </c>
      <c r="M207" s="60" t="s">
        <v>902</v>
      </c>
      <c r="P207" s="69" t="s">
        <v>1103</v>
      </c>
      <c r="Q207" s="70" t="s">
        <v>1121</v>
      </c>
      <c r="R207" s="70">
        <v>111.34</v>
      </c>
      <c r="S207" s="54" t="s">
        <v>571</v>
      </c>
    </row>
    <row r="208" spans="1:19" x14ac:dyDescent="0.3">
      <c r="A208" s="49">
        <v>10</v>
      </c>
      <c r="B208" s="50" t="s">
        <v>793</v>
      </c>
      <c r="C208" s="48" t="s">
        <v>59</v>
      </c>
      <c r="F208" s="59" t="s">
        <v>31</v>
      </c>
      <c r="G208" s="54" t="s">
        <v>698</v>
      </c>
      <c r="H208" s="54" t="s">
        <v>288</v>
      </c>
      <c r="I208" s="54">
        <v>13</v>
      </c>
      <c r="J208" s="54">
        <v>5</v>
      </c>
      <c r="K208" s="54">
        <v>3.5</v>
      </c>
      <c r="L208" s="55">
        <v>73.900000000000006</v>
      </c>
      <c r="M208" s="60" t="s">
        <v>903</v>
      </c>
      <c r="P208" s="69" t="s">
        <v>1103</v>
      </c>
      <c r="Q208" s="70" t="s">
        <v>1122</v>
      </c>
      <c r="R208" s="70">
        <v>34.35</v>
      </c>
      <c r="S208" s="54" t="s">
        <v>572</v>
      </c>
    </row>
    <row r="209" spans="1:19" x14ac:dyDescent="0.3">
      <c r="A209" s="48">
        <v>10</v>
      </c>
      <c r="B209" s="48" t="s">
        <v>794</v>
      </c>
      <c r="C209" s="48" t="s">
        <v>60</v>
      </c>
      <c r="F209" s="59" t="s">
        <v>31</v>
      </c>
      <c r="G209" s="54" t="s">
        <v>699</v>
      </c>
      <c r="H209" s="54" t="s">
        <v>289</v>
      </c>
      <c r="I209" s="54">
        <v>13</v>
      </c>
      <c r="J209" s="54">
        <v>5</v>
      </c>
      <c r="K209" s="54">
        <v>2.5</v>
      </c>
      <c r="L209" s="55">
        <v>54.6</v>
      </c>
      <c r="M209" s="61" t="s">
        <v>808</v>
      </c>
      <c r="P209" s="69" t="s">
        <v>1103</v>
      </c>
      <c r="Q209" s="70" t="s">
        <v>1123</v>
      </c>
      <c r="R209" s="70">
        <v>33.46</v>
      </c>
      <c r="S209" s="54" t="s">
        <v>573</v>
      </c>
    </row>
    <row r="210" spans="1:19" x14ac:dyDescent="0.3">
      <c r="A210" s="49">
        <v>10</v>
      </c>
      <c r="B210" s="50" t="s">
        <v>795</v>
      </c>
      <c r="C210" s="48" t="s">
        <v>61</v>
      </c>
      <c r="F210" s="59" t="s">
        <v>31</v>
      </c>
      <c r="G210" s="54" t="s">
        <v>700</v>
      </c>
      <c r="H210" s="54" t="s">
        <v>290</v>
      </c>
      <c r="I210" s="54">
        <v>13</v>
      </c>
      <c r="J210" s="54">
        <v>5</v>
      </c>
      <c r="K210" s="54">
        <v>3.5</v>
      </c>
      <c r="L210" s="55">
        <v>69.3</v>
      </c>
      <c r="M210" s="60" t="s">
        <v>904</v>
      </c>
      <c r="P210" s="69" t="s">
        <v>1103</v>
      </c>
      <c r="Q210" s="70" t="s">
        <v>1124</v>
      </c>
      <c r="R210" s="70">
        <v>117.93</v>
      </c>
      <c r="S210" s="54" t="s">
        <v>574</v>
      </c>
    </row>
    <row r="211" spans="1:19" x14ac:dyDescent="0.3">
      <c r="A211" s="49">
        <v>10</v>
      </c>
      <c r="B211" s="50" t="s">
        <v>796</v>
      </c>
      <c r="C211" s="48" t="s">
        <v>62</v>
      </c>
      <c r="F211" s="59" t="s">
        <v>31</v>
      </c>
      <c r="G211" s="54" t="s">
        <v>696</v>
      </c>
      <c r="H211" s="54" t="s">
        <v>292</v>
      </c>
      <c r="I211" s="54">
        <v>13</v>
      </c>
      <c r="J211" s="54">
        <v>5</v>
      </c>
      <c r="K211" s="54">
        <v>4.5</v>
      </c>
      <c r="L211" s="55">
        <v>91</v>
      </c>
      <c r="M211" s="60" t="s">
        <v>905</v>
      </c>
      <c r="P211" s="69" t="s">
        <v>1103</v>
      </c>
      <c r="Q211" s="70" t="s">
        <v>1125</v>
      </c>
      <c r="R211" s="70">
        <v>87.57</v>
      </c>
      <c r="S211" s="54" t="s">
        <v>575</v>
      </c>
    </row>
    <row r="212" spans="1:19" ht="15" thickBot="1" x14ac:dyDescent="0.35">
      <c r="A212" s="48">
        <v>10</v>
      </c>
      <c r="B212" s="48" t="s">
        <v>797</v>
      </c>
      <c r="C212" s="48" t="s">
        <v>63</v>
      </c>
      <c r="F212" s="63" t="s">
        <v>31</v>
      </c>
      <c r="G212" s="64" t="s">
        <v>697</v>
      </c>
      <c r="H212" s="64" t="s">
        <v>293</v>
      </c>
      <c r="I212" s="64">
        <v>13</v>
      </c>
      <c r="J212" s="64">
        <v>5</v>
      </c>
      <c r="K212" s="64">
        <v>1.5</v>
      </c>
      <c r="L212" s="65">
        <v>43.7</v>
      </c>
      <c r="M212" s="66" t="s">
        <v>906</v>
      </c>
      <c r="P212" s="69" t="s">
        <v>1103</v>
      </c>
      <c r="Q212" s="70" t="s">
        <v>1126</v>
      </c>
      <c r="R212" s="70">
        <v>66.209999999999994</v>
      </c>
      <c r="S212" s="54" t="s">
        <v>576</v>
      </c>
    </row>
    <row r="213" spans="1:19" ht="15" thickBot="1" x14ac:dyDescent="0.35">
      <c r="P213" s="71" t="s">
        <v>1103</v>
      </c>
      <c r="Q213" s="72" t="s">
        <v>1127</v>
      </c>
      <c r="R213" s="72">
        <v>111.29</v>
      </c>
      <c r="S213" s="54" t="s">
        <v>577</v>
      </c>
    </row>
  </sheetData>
  <mergeCells count="5">
    <mergeCell ref="F4:G4"/>
    <mergeCell ref="P4:R4"/>
    <mergeCell ref="A2:C2"/>
    <mergeCell ref="F2:M2"/>
    <mergeCell ref="P2:S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2" operator="containsText" id="{7B4DE8C8-9702-43F4-9A28-0FEF99E6B3C1}">
            <xm:f>NOT(ISERROR(SEARCH("Négatif",B7)))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411" operator="containsText" id="{ABCDD6B2-5C30-4A5E-9A98-9CA78A83ECE2}">
            <xm:f>NOT(ISERROR(SEARCH("Positif",B7)))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410" operator="containsText" id="{8AF77ECF-E169-4CBB-948C-5F0D468AD1EA}">
            <xm:f>NOT(ISERROR(SEARCH("Positive",B7)))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409" operator="containsText" id="{AEDBDF5E-92F7-4DD4-89EF-8043AE114780}">
            <xm:f>NOT(ISERROR(SEARCH("Négative",B7)))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408" operator="containsText" id="{7BD7810F-0CCA-4B55-B02B-BE3D56B634B7}">
            <xm:f>NOT(ISERROR(SEARCH("Négatif",B13)))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407" operator="containsText" id="{351A0449-963B-4D9E-A9DE-B1DF64039792}">
            <xm:f>NOT(ISERROR(SEARCH("Positif",B13)))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406" operator="containsText" id="{274BCAC7-F903-4775-91E3-7FD149FCED61}">
            <xm:f>NOT(ISERROR(SEARCH("Positive",B13)))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405" operator="containsText" id="{5D077863-6059-40AF-8EF5-3D173AECFA0B}">
            <xm:f>NOT(ISERROR(SEARCH("Négative",B13)))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404" operator="containsText" id="{A9F55284-D021-4871-9694-7B4B91F8C030}">
            <xm:f>NOT(ISERROR(SEARCH("Négatif",B17)))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403" operator="containsText" id="{A5295680-C0DD-40C0-A8B9-BB2D77A75AE4}">
            <xm:f>NOT(ISERROR(SEARCH("Positif",B17)))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402" operator="containsText" id="{CC247DC7-A302-4279-8BD8-0FE8731B8271}">
            <xm:f>NOT(ISERROR(SEARCH("Positive",B17)))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401" operator="containsText" id="{DB20EF25-0F72-4159-BB85-C02F0B8EB7AA}">
            <xm:f>NOT(ISERROR(SEARCH("Négative",B17)))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400" operator="containsText" id="{D0F54C1F-9896-4197-8589-0ADEE654A32B}">
            <xm:f>NOT(ISERROR(SEARCH("Négatif",B36)))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B36:B37</xm:sqref>
        </x14:conditionalFormatting>
        <x14:conditionalFormatting xmlns:xm="http://schemas.microsoft.com/office/excel/2006/main">
          <x14:cfRule type="containsText" priority="399" operator="containsText" id="{9F41AF15-E12B-48A2-B29D-718F3AADC202}">
            <xm:f>NOT(ISERROR(SEARCH("Positif",B36)))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B36:B37</xm:sqref>
        </x14:conditionalFormatting>
        <x14:conditionalFormatting xmlns:xm="http://schemas.microsoft.com/office/excel/2006/main">
          <x14:cfRule type="containsText" priority="398" operator="containsText" id="{6EA14244-0F99-43F1-8882-E6FAB8E68D4A}">
            <xm:f>NOT(ISERROR(SEARCH("Positive",B36)))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B36:B37</xm:sqref>
        </x14:conditionalFormatting>
        <x14:conditionalFormatting xmlns:xm="http://schemas.microsoft.com/office/excel/2006/main">
          <x14:cfRule type="containsText" priority="397" operator="containsText" id="{6CED7B35-E019-4BCC-BE0E-27D9D20068A2}">
            <xm:f>NOT(ISERROR(SEARCH("Négative",B36)))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B36:B37</xm:sqref>
        </x14:conditionalFormatting>
        <x14:conditionalFormatting xmlns:xm="http://schemas.microsoft.com/office/excel/2006/main">
          <x14:cfRule type="containsText" priority="396" operator="containsText" id="{3BC7E194-D8A1-4CAC-A8E1-01F8D0407A53}">
            <xm:f>NOT(ISERROR(SEARCH("Négatif",B38)))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ontainsText" priority="395" operator="containsText" id="{C462370D-861F-4292-9BF5-5EC3347AF3E7}">
            <xm:f>NOT(ISERROR(SEARCH("Positif",B38)))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ontainsText" priority="394" operator="containsText" id="{3DC50660-9471-4DBD-BDAB-672742054ABB}">
            <xm:f>NOT(ISERROR(SEARCH("Positive",B38)))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ontainsText" priority="393" operator="containsText" id="{67D73871-1AF6-46A1-8640-14CE5833AD04}">
            <xm:f>NOT(ISERROR(SEARCH("Négative",B38)))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ontainsText" priority="392" operator="containsText" id="{C841882B-DDEE-497E-A723-B4E00E7C57CD}">
            <xm:f>NOT(ISERROR(SEARCH("Négatif",B46)))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391" operator="containsText" id="{E6947A79-7019-42EF-94D9-9FA3FF24DF70}">
            <xm:f>NOT(ISERROR(SEARCH("Positif",B46)))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390" operator="containsText" id="{7FC4D435-BB59-437C-8F9E-0700D1062196}">
            <xm:f>NOT(ISERROR(SEARCH("Positive",B46)))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389" operator="containsText" id="{7CD5732E-26DA-4477-AE42-FC8B7C1EECC1}">
            <xm:f>NOT(ISERROR(SEARCH("Négative",B46)))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388" operator="containsText" id="{3908C842-61A8-40DF-BE58-8D96D5891930}">
            <xm:f>NOT(ISERROR(SEARCH("Négatif",B66)))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B66</xm:sqref>
        </x14:conditionalFormatting>
        <x14:conditionalFormatting xmlns:xm="http://schemas.microsoft.com/office/excel/2006/main">
          <x14:cfRule type="containsText" priority="387" operator="containsText" id="{8AA80FF9-B518-4CC5-A161-31DD0DAD724E}">
            <xm:f>NOT(ISERROR(SEARCH("Positif",B66)))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B66</xm:sqref>
        </x14:conditionalFormatting>
        <x14:conditionalFormatting xmlns:xm="http://schemas.microsoft.com/office/excel/2006/main">
          <x14:cfRule type="containsText" priority="386" operator="containsText" id="{74CCBB6B-7E91-4719-94A2-627CCE629F9A}">
            <xm:f>NOT(ISERROR(SEARCH("Positive",B66)))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B66</xm:sqref>
        </x14:conditionalFormatting>
        <x14:conditionalFormatting xmlns:xm="http://schemas.microsoft.com/office/excel/2006/main">
          <x14:cfRule type="containsText" priority="385" operator="containsText" id="{FAEC12B9-EB5D-4CC4-9AEB-F71C8237E1E0}">
            <xm:f>NOT(ISERROR(SEARCH("Négative",B66)))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B66</xm:sqref>
        </x14:conditionalFormatting>
        <x14:conditionalFormatting xmlns:xm="http://schemas.microsoft.com/office/excel/2006/main">
          <x14:cfRule type="containsText" priority="384" operator="containsText" id="{BB045935-7C25-469E-BF4B-13599D7B5CC1}">
            <xm:f>NOT(ISERROR(SEARCH("Négatif",B72)))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383" operator="containsText" id="{ED11BD99-6530-4319-B37C-F6E09F63577F}">
            <xm:f>NOT(ISERROR(SEARCH("Positif",B72)))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382" operator="containsText" id="{41BC8535-AA4A-4779-A573-055127CB3CE3}">
            <xm:f>NOT(ISERROR(SEARCH("Positive",B72)))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381" operator="containsText" id="{83CD2B79-04FF-46BF-A599-76C03213EDF5}">
            <xm:f>NOT(ISERROR(SEARCH("Négative",B72)))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B72</xm:sqref>
        </x14:conditionalFormatting>
        <x14:conditionalFormatting xmlns:xm="http://schemas.microsoft.com/office/excel/2006/main">
          <x14:cfRule type="containsText" priority="380" operator="containsText" id="{9817436B-2802-4379-8EC0-37D6E07FD16D}">
            <xm:f>NOT(ISERROR(SEARCH("Négatif",B77)))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containsText" priority="379" operator="containsText" id="{E213699D-89BB-4AED-998A-A6B766237771}">
            <xm:f>NOT(ISERROR(SEARCH("Positif",B77)))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containsText" priority="378" operator="containsText" id="{D6E3FC0A-2617-4B05-94F7-5C59DECC8FD3}">
            <xm:f>NOT(ISERROR(SEARCH("Positive",B77)))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containsText" priority="377" operator="containsText" id="{695B8347-4626-4164-A1FF-AB5D09AFB8F1}">
            <xm:f>NOT(ISERROR(SEARCH("Négative",B77)))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containsText" priority="376" operator="containsText" id="{F4D81C67-63EE-414E-90AD-0137C9657770}">
            <xm:f>NOT(ISERROR(SEARCH("Négatif",B81)))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B81</xm:sqref>
        </x14:conditionalFormatting>
        <x14:conditionalFormatting xmlns:xm="http://schemas.microsoft.com/office/excel/2006/main">
          <x14:cfRule type="containsText" priority="375" operator="containsText" id="{BE3971B0-B0B4-4072-A115-F7474A326F2F}">
            <xm:f>NOT(ISERROR(SEARCH("Positif",B81)))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B81</xm:sqref>
        </x14:conditionalFormatting>
        <x14:conditionalFormatting xmlns:xm="http://schemas.microsoft.com/office/excel/2006/main">
          <x14:cfRule type="containsText" priority="374" operator="containsText" id="{63F133B5-540D-4CB6-8B90-29236A4B511E}">
            <xm:f>NOT(ISERROR(SEARCH("Positive",B81)))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B81</xm:sqref>
        </x14:conditionalFormatting>
        <x14:conditionalFormatting xmlns:xm="http://schemas.microsoft.com/office/excel/2006/main">
          <x14:cfRule type="containsText" priority="373" operator="containsText" id="{93219E3E-81FD-455B-817A-196987B7B2E1}">
            <xm:f>NOT(ISERROR(SEARCH("Négative",B81)))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B81</xm:sqref>
        </x14:conditionalFormatting>
        <x14:conditionalFormatting xmlns:xm="http://schemas.microsoft.com/office/excel/2006/main">
          <x14:cfRule type="containsText" priority="372" operator="containsText" id="{63EFF392-2E45-4BDD-A173-38743403BC34}">
            <xm:f>NOT(ISERROR(SEARCH("Négatif",B86)))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ontainsText" priority="371" operator="containsText" id="{5C6481E2-D3AD-4BD6-ACB7-D207366253FF}">
            <xm:f>NOT(ISERROR(SEARCH("Positif",B86)))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ontainsText" priority="370" operator="containsText" id="{60CDB859-3B41-40A1-86C9-C3CDCA7E9032}">
            <xm:f>NOT(ISERROR(SEARCH("Positive",B86)))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ontainsText" priority="369" operator="containsText" id="{8A289A5B-A270-4D88-94B7-DD635881C6D5}">
            <xm:f>NOT(ISERROR(SEARCH("Négative",B86)))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ontainsText" priority="368" operator="containsText" id="{089AE3BD-A329-42F2-B85E-48C7AB654686}">
            <xm:f>NOT(ISERROR(SEARCH("Négatif",B99)))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B99</xm:sqref>
        </x14:conditionalFormatting>
        <x14:conditionalFormatting xmlns:xm="http://schemas.microsoft.com/office/excel/2006/main">
          <x14:cfRule type="containsText" priority="367" operator="containsText" id="{D1E059EE-19D3-48BD-BECF-757FCE80A59F}">
            <xm:f>NOT(ISERROR(SEARCH("Positif",B99)))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B99</xm:sqref>
        </x14:conditionalFormatting>
        <x14:conditionalFormatting xmlns:xm="http://schemas.microsoft.com/office/excel/2006/main">
          <x14:cfRule type="containsText" priority="366" operator="containsText" id="{87F71AA9-98BF-43AB-BEE6-0B5653578F77}">
            <xm:f>NOT(ISERROR(SEARCH("Positive",B99)))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B99</xm:sqref>
        </x14:conditionalFormatting>
        <x14:conditionalFormatting xmlns:xm="http://schemas.microsoft.com/office/excel/2006/main">
          <x14:cfRule type="containsText" priority="365" operator="containsText" id="{6474384D-E60F-440F-ACBE-7A5BDF053C66}">
            <xm:f>NOT(ISERROR(SEARCH("Négative",B99)))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B99</xm:sqref>
        </x14:conditionalFormatting>
        <x14:conditionalFormatting xmlns:xm="http://schemas.microsoft.com/office/excel/2006/main">
          <x14:cfRule type="containsText" priority="364" operator="containsText" id="{5FAE6979-28D8-4ABA-BA1F-94ED8FDAACB5}">
            <xm:f>NOT(ISERROR(SEARCH("Négatif",B123)))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B123</xm:sqref>
        </x14:conditionalFormatting>
        <x14:conditionalFormatting xmlns:xm="http://schemas.microsoft.com/office/excel/2006/main">
          <x14:cfRule type="containsText" priority="363" operator="containsText" id="{76CD7EE9-88B6-49BA-9956-77444EB620DF}">
            <xm:f>NOT(ISERROR(SEARCH("Positif",B123)))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B123</xm:sqref>
        </x14:conditionalFormatting>
        <x14:conditionalFormatting xmlns:xm="http://schemas.microsoft.com/office/excel/2006/main">
          <x14:cfRule type="containsText" priority="362" operator="containsText" id="{70EA025A-15C3-4546-B2EB-AF6436D721AB}">
            <xm:f>NOT(ISERROR(SEARCH("Positive",B123)))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B123</xm:sqref>
        </x14:conditionalFormatting>
        <x14:conditionalFormatting xmlns:xm="http://schemas.microsoft.com/office/excel/2006/main">
          <x14:cfRule type="containsText" priority="361" operator="containsText" id="{67D023C8-3CF9-464F-95DF-167245A0D162}">
            <xm:f>NOT(ISERROR(SEARCH("Négative",B123)))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B123</xm:sqref>
        </x14:conditionalFormatting>
        <x14:conditionalFormatting xmlns:xm="http://schemas.microsoft.com/office/excel/2006/main">
          <x14:cfRule type="containsText" priority="360" operator="containsText" id="{56409CBB-B3E0-4099-B7A8-BB5E8AA19437}">
            <xm:f>NOT(ISERROR(SEARCH("Négatif",B133)))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B133</xm:sqref>
        </x14:conditionalFormatting>
        <x14:conditionalFormatting xmlns:xm="http://schemas.microsoft.com/office/excel/2006/main">
          <x14:cfRule type="containsText" priority="359" operator="containsText" id="{D2D6EBCF-A264-4422-B1D6-61CEB6DAC95E}">
            <xm:f>NOT(ISERROR(SEARCH("Positif",B133)))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B133</xm:sqref>
        </x14:conditionalFormatting>
        <x14:conditionalFormatting xmlns:xm="http://schemas.microsoft.com/office/excel/2006/main">
          <x14:cfRule type="containsText" priority="358" operator="containsText" id="{4861F3F4-69C9-4249-B3B7-99F0749B8445}">
            <xm:f>NOT(ISERROR(SEARCH("Positive",B133)))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B133</xm:sqref>
        </x14:conditionalFormatting>
        <x14:conditionalFormatting xmlns:xm="http://schemas.microsoft.com/office/excel/2006/main">
          <x14:cfRule type="containsText" priority="357" operator="containsText" id="{C144E97C-044F-4F17-BD4D-403C6EAB2B7B}">
            <xm:f>NOT(ISERROR(SEARCH("Négative",B133)))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B133</xm:sqref>
        </x14:conditionalFormatting>
        <x14:conditionalFormatting xmlns:xm="http://schemas.microsoft.com/office/excel/2006/main">
          <x14:cfRule type="containsText" priority="356" operator="containsText" id="{24963AA1-FF9F-4E76-86EE-979BFE0A7DE8}">
            <xm:f>NOT(ISERROR(SEARCH("Négatif",B151)))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B151</xm:sqref>
        </x14:conditionalFormatting>
        <x14:conditionalFormatting xmlns:xm="http://schemas.microsoft.com/office/excel/2006/main">
          <x14:cfRule type="containsText" priority="355" operator="containsText" id="{4A26B7DF-6848-48C6-B0FA-6C83B1F89B07}">
            <xm:f>NOT(ISERROR(SEARCH("Positif",B151)))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B151</xm:sqref>
        </x14:conditionalFormatting>
        <x14:conditionalFormatting xmlns:xm="http://schemas.microsoft.com/office/excel/2006/main">
          <x14:cfRule type="containsText" priority="354" operator="containsText" id="{73B1CF47-F3F0-4497-AF27-9FB31D70A335}">
            <xm:f>NOT(ISERROR(SEARCH("Positive",B151)))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B151</xm:sqref>
        </x14:conditionalFormatting>
        <x14:conditionalFormatting xmlns:xm="http://schemas.microsoft.com/office/excel/2006/main">
          <x14:cfRule type="containsText" priority="353" operator="containsText" id="{7395092C-F6D3-4B0F-BB8C-CD035B98B77B}">
            <xm:f>NOT(ISERROR(SEARCH("Négative",B151)))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B151</xm:sqref>
        </x14:conditionalFormatting>
        <x14:conditionalFormatting xmlns:xm="http://schemas.microsoft.com/office/excel/2006/main">
          <x14:cfRule type="containsText" priority="352" operator="containsText" id="{D1D9B374-6EA4-404D-BFAA-563E3C46B92C}">
            <xm:f>NOT(ISERROR(SEARCH("Négatif",B181)))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B181</xm:sqref>
        </x14:conditionalFormatting>
        <x14:conditionalFormatting xmlns:xm="http://schemas.microsoft.com/office/excel/2006/main">
          <x14:cfRule type="containsText" priority="351" operator="containsText" id="{48EC55E5-D60D-4515-BB0B-A0E8DDA6B839}">
            <xm:f>NOT(ISERROR(SEARCH("Positif",B181)))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B181</xm:sqref>
        </x14:conditionalFormatting>
        <x14:conditionalFormatting xmlns:xm="http://schemas.microsoft.com/office/excel/2006/main">
          <x14:cfRule type="containsText" priority="350" operator="containsText" id="{7B900D51-E18F-4770-9E62-17E2339496CD}">
            <xm:f>NOT(ISERROR(SEARCH("Positive",B181)))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B181</xm:sqref>
        </x14:conditionalFormatting>
        <x14:conditionalFormatting xmlns:xm="http://schemas.microsoft.com/office/excel/2006/main">
          <x14:cfRule type="containsText" priority="349" operator="containsText" id="{BC46BEA8-7C8E-487D-A3A1-92E3242FE6FC}">
            <xm:f>NOT(ISERROR(SEARCH("Négative",B181)))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B181</xm:sqref>
        </x14:conditionalFormatting>
        <x14:conditionalFormatting xmlns:xm="http://schemas.microsoft.com/office/excel/2006/main">
          <x14:cfRule type="containsText" priority="348" operator="containsText" id="{CD95D4BC-F06A-4E10-A28F-EE9A2D1DC54C}">
            <xm:f>NOT(ISERROR(SEARCH("Négatif",B184)))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B184</xm:sqref>
        </x14:conditionalFormatting>
        <x14:conditionalFormatting xmlns:xm="http://schemas.microsoft.com/office/excel/2006/main">
          <x14:cfRule type="containsText" priority="347" operator="containsText" id="{544B60B2-5290-4D21-9403-8CD87DD81715}">
            <xm:f>NOT(ISERROR(SEARCH("Positif",B184)))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B184</xm:sqref>
        </x14:conditionalFormatting>
        <x14:conditionalFormatting xmlns:xm="http://schemas.microsoft.com/office/excel/2006/main">
          <x14:cfRule type="containsText" priority="346" operator="containsText" id="{5ACF9DDA-457F-4E3C-A6AC-C2FB401201EB}">
            <xm:f>NOT(ISERROR(SEARCH("Positive",B184)))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B184</xm:sqref>
        </x14:conditionalFormatting>
        <x14:conditionalFormatting xmlns:xm="http://schemas.microsoft.com/office/excel/2006/main">
          <x14:cfRule type="containsText" priority="345" operator="containsText" id="{54C532D6-2C29-4D90-946E-8E18790F5142}">
            <xm:f>NOT(ISERROR(SEARCH("Négative",B184)))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B184</xm:sqref>
        </x14:conditionalFormatting>
        <x14:conditionalFormatting xmlns:xm="http://schemas.microsoft.com/office/excel/2006/main">
          <x14:cfRule type="containsText" priority="344" operator="containsText" id="{0A923E2E-3BAB-4C0F-B0EE-7341E7705A82}">
            <xm:f>NOT(ISERROR(SEARCH("Négatif",B189)))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B189</xm:sqref>
        </x14:conditionalFormatting>
        <x14:conditionalFormatting xmlns:xm="http://schemas.microsoft.com/office/excel/2006/main">
          <x14:cfRule type="containsText" priority="343" operator="containsText" id="{E9044320-BCA3-4D7C-8514-67BBD2CEB016}">
            <xm:f>NOT(ISERROR(SEARCH("Positif",B189)))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B189</xm:sqref>
        </x14:conditionalFormatting>
        <x14:conditionalFormatting xmlns:xm="http://schemas.microsoft.com/office/excel/2006/main">
          <x14:cfRule type="containsText" priority="342" operator="containsText" id="{284172AD-5F8B-4E79-8B5D-DBAD0A2C51B1}">
            <xm:f>NOT(ISERROR(SEARCH("Positive",B189)))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B189</xm:sqref>
        </x14:conditionalFormatting>
        <x14:conditionalFormatting xmlns:xm="http://schemas.microsoft.com/office/excel/2006/main">
          <x14:cfRule type="containsText" priority="341" operator="containsText" id="{EF5803AB-AAE0-4A8D-9C9F-767FA8F5239F}">
            <xm:f>NOT(ISERROR(SEARCH("Négative",B189)))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B189</xm:sqref>
        </x14:conditionalFormatting>
        <x14:conditionalFormatting xmlns:xm="http://schemas.microsoft.com/office/excel/2006/main">
          <x14:cfRule type="containsText" priority="340" operator="containsText" id="{4148A85F-DA0E-49AC-B398-BD718F8DBDB1}">
            <xm:f>NOT(ISERROR(SEARCH("Négatif",B196)))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containsText" priority="339" operator="containsText" id="{53E45662-56F9-40EC-9EE2-F3E89BE3D043}">
            <xm:f>NOT(ISERROR(SEARCH("Positif",B196)))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containsText" priority="338" operator="containsText" id="{1E03258A-15F8-4887-BEA5-446152E0F66A}">
            <xm:f>NOT(ISERROR(SEARCH("Positive",B196)))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containsText" priority="337" operator="containsText" id="{AC31ADAB-F790-4388-85E8-C2DCF572237F}">
            <xm:f>NOT(ISERROR(SEARCH("Négative",B196)))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containsText" priority="336" operator="containsText" id="{AB31E956-8C84-432E-B951-3EF1CE54BA93}">
            <xm:f>NOT(ISERROR(SEARCH("Négatif",B183)))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B183</xm:sqref>
        </x14:conditionalFormatting>
        <x14:conditionalFormatting xmlns:xm="http://schemas.microsoft.com/office/excel/2006/main">
          <x14:cfRule type="containsText" priority="335" operator="containsText" id="{3C611253-7B8A-471C-9BC1-B97087FA3B9C}">
            <xm:f>NOT(ISERROR(SEARCH("Positif",B183)))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B183</xm:sqref>
        </x14:conditionalFormatting>
        <x14:conditionalFormatting xmlns:xm="http://schemas.microsoft.com/office/excel/2006/main">
          <x14:cfRule type="containsText" priority="334" operator="containsText" id="{CCF4899D-A0A6-4B6C-93C5-D8F64626BE75}">
            <xm:f>NOT(ISERROR(SEARCH("Positive",B183)))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B183</xm:sqref>
        </x14:conditionalFormatting>
        <x14:conditionalFormatting xmlns:xm="http://schemas.microsoft.com/office/excel/2006/main">
          <x14:cfRule type="containsText" priority="333" operator="containsText" id="{5C89C211-71C4-4CAE-B190-55891A99FE35}">
            <xm:f>NOT(ISERROR(SEARCH("Négative",B183)))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B183</xm:sqref>
        </x14:conditionalFormatting>
        <x14:conditionalFormatting xmlns:xm="http://schemas.microsoft.com/office/excel/2006/main">
          <x14:cfRule type="containsText" priority="332" operator="containsText" id="{69D487D7-CBEC-4D3D-8462-F84AEACE9949}">
            <xm:f>NOT(ISERROR(SEARCH("Négatif",B176)))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B176</xm:sqref>
        </x14:conditionalFormatting>
        <x14:conditionalFormatting xmlns:xm="http://schemas.microsoft.com/office/excel/2006/main">
          <x14:cfRule type="containsText" priority="331" operator="containsText" id="{A091AA0A-748F-43B5-8EEF-921856FBAA20}">
            <xm:f>NOT(ISERROR(SEARCH("Positif",B176)))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B176</xm:sqref>
        </x14:conditionalFormatting>
        <x14:conditionalFormatting xmlns:xm="http://schemas.microsoft.com/office/excel/2006/main">
          <x14:cfRule type="containsText" priority="330" operator="containsText" id="{A3DB91BF-66DC-4B64-8EE4-032B3C1CCBD9}">
            <xm:f>NOT(ISERROR(SEARCH("Positive",B176)))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B176</xm:sqref>
        </x14:conditionalFormatting>
        <x14:conditionalFormatting xmlns:xm="http://schemas.microsoft.com/office/excel/2006/main">
          <x14:cfRule type="containsText" priority="329" operator="containsText" id="{BA87893B-7D89-4ED6-AD4B-42F2D173BB3C}">
            <xm:f>NOT(ISERROR(SEARCH("Négative",B176)))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B176</xm:sqref>
        </x14:conditionalFormatting>
        <x14:conditionalFormatting xmlns:xm="http://schemas.microsoft.com/office/excel/2006/main">
          <x14:cfRule type="containsText" priority="328" operator="containsText" id="{C95ECFEE-A766-45CB-A38F-F5E3AF9270C2}">
            <xm:f>NOT(ISERROR(SEARCH("Négatif",B156)))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B156:B157</xm:sqref>
        </x14:conditionalFormatting>
        <x14:conditionalFormatting xmlns:xm="http://schemas.microsoft.com/office/excel/2006/main">
          <x14:cfRule type="containsText" priority="327" operator="containsText" id="{9A26FA30-5515-48E8-BF7B-710DB74822E7}">
            <xm:f>NOT(ISERROR(SEARCH("Positif",B156)))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B156:B157</xm:sqref>
        </x14:conditionalFormatting>
        <x14:conditionalFormatting xmlns:xm="http://schemas.microsoft.com/office/excel/2006/main">
          <x14:cfRule type="containsText" priority="326" operator="containsText" id="{1AE0CF9A-D932-4D41-BC62-E12B26155756}">
            <xm:f>NOT(ISERROR(SEARCH("Positive",B156)))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B156:B157</xm:sqref>
        </x14:conditionalFormatting>
        <x14:conditionalFormatting xmlns:xm="http://schemas.microsoft.com/office/excel/2006/main">
          <x14:cfRule type="containsText" priority="325" operator="containsText" id="{1B60CC6E-FAAD-4D11-8D11-AEE936011C93}">
            <xm:f>NOT(ISERROR(SEARCH("Négative",B156)))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B156:B157</xm:sqref>
        </x14:conditionalFormatting>
        <x14:conditionalFormatting xmlns:xm="http://schemas.microsoft.com/office/excel/2006/main">
          <x14:cfRule type="containsText" priority="324" operator="containsText" id="{947F0376-0C36-4F56-AB3A-E625D11ABA85}">
            <xm:f>NOT(ISERROR(SEARCH("Négatif",B153)))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B153</xm:sqref>
        </x14:conditionalFormatting>
        <x14:conditionalFormatting xmlns:xm="http://schemas.microsoft.com/office/excel/2006/main">
          <x14:cfRule type="containsText" priority="323" operator="containsText" id="{599140B9-3523-47B9-8707-5EB7260BEC2E}">
            <xm:f>NOT(ISERROR(SEARCH("Positif",B153)))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B153</xm:sqref>
        </x14:conditionalFormatting>
        <x14:conditionalFormatting xmlns:xm="http://schemas.microsoft.com/office/excel/2006/main">
          <x14:cfRule type="containsText" priority="322" operator="containsText" id="{00ABE289-DF14-4FA4-AF00-2E17FADB890B}">
            <xm:f>NOT(ISERROR(SEARCH("Positive",B153)))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B153</xm:sqref>
        </x14:conditionalFormatting>
        <x14:conditionalFormatting xmlns:xm="http://schemas.microsoft.com/office/excel/2006/main">
          <x14:cfRule type="containsText" priority="321" operator="containsText" id="{F520524A-ABA9-4EA5-AED9-A76F2B5490B5}">
            <xm:f>NOT(ISERROR(SEARCH("Négative",B153)))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B153</xm:sqref>
        </x14:conditionalFormatting>
        <x14:conditionalFormatting xmlns:xm="http://schemas.microsoft.com/office/excel/2006/main">
          <x14:cfRule type="containsText" priority="320" operator="containsText" id="{AB7CBDAB-918F-4749-AE1F-8C3E22187E1F}">
            <xm:f>NOT(ISERROR(SEARCH("Négatif",B149)))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B149</xm:sqref>
        </x14:conditionalFormatting>
        <x14:conditionalFormatting xmlns:xm="http://schemas.microsoft.com/office/excel/2006/main">
          <x14:cfRule type="containsText" priority="319" operator="containsText" id="{93F80399-8215-42CC-917A-AA0686D265BA}">
            <xm:f>NOT(ISERROR(SEARCH("Positif",B149)))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B149</xm:sqref>
        </x14:conditionalFormatting>
        <x14:conditionalFormatting xmlns:xm="http://schemas.microsoft.com/office/excel/2006/main">
          <x14:cfRule type="containsText" priority="318" operator="containsText" id="{C8044F18-2C27-474A-A9CC-1D82F903D34F}">
            <xm:f>NOT(ISERROR(SEARCH("Positive",B149)))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B149</xm:sqref>
        </x14:conditionalFormatting>
        <x14:conditionalFormatting xmlns:xm="http://schemas.microsoft.com/office/excel/2006/main">
          <x14:cfRule type="containsText" priority="317" operator="containsText" id="{1E915B11-024E-412A-A125-50A94C35C484}">
            <xm:f>NOT(ISERROR(SEARCH("Négative",B149)))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B149</xm:sqref>
        </x14:conditionalFormatting>
        <x14:conditionalFormatting xmlns:xm="http://schemas.microsoft.com/office/excel/2006/main">
          <x14:cfRule type="containsText" priority="316" operator="containsText" id="{7F0DBE02-7A9A-4B1D-9F24-BCE79A6D40A1}">
            <xm:f>NOT(ISERROR(SEARCH("Négatif",B140)))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B140:B141</xm:sqref>
        </x14:conditionalFormatting>
        <x14:conditionalFormatting xmlns:xm="http://schemas.microsoft.com/office/excel/2006/main">
          <x14:cfRule type="containsText" priority="315" operator="containsText" id="{853A5C89-E4BC-4CC3-BE9F-58214A9B2019}">
            <xm:f>NOT(ISERROR(SEARCH("Positif",B140)))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B140:B141</xm:sqref>
        </x14:conditionalFormatting>
        <x14:conditionalFormatting xmlns:xm="http://schemas.microsoft.com/office/excel/2006/main">
          <x14:cfRule type="containsText" priority="314" operator="containsText" id="{FEB76B0E-BE4C-4CC1-80AB-104C36EC392E}">
            <xm:f>NOT(ISERROR(SEARCH("Positive",B140)))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B140:B141</xm:sqref>
        </x14:conditionalFormatting>
        <x14:conditionalFormatting xmlns:xm="http://schemas.microsoft.com/office/excel/2006/main">
          <x14:cfRule type="containsText" priority="313" operator="containsText" id="{23909873-E9E1-4549-9B79-B0FDDC43C29E}">
            <xm:f>NOT(ISERROR(SEARCH("Négative",B140)))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B140:B141</xm:sqref>
        </x14:conditionalFormatting>
        <x14:conditionalFormatting xmlns:xm="http://schemas.microsoft.com/office/excel/2006/main">
          <x14:cfRule type="containsText" priority="312" operator="containsText" id="{7BBDEA6C-43AC-4D0C-925C-7054CDE96850}">
            <xm:f>NOT(ISERROR(SEARCH("Négatif",B136)))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B136:B137</xm:sqref>
        </x14:conditionalFormatting>
        <x14:conditionalFormatting xmlns:xm="http://schemas.microsoft.com/office/excel/2006/main">
          <x14:cfRule type="containsText" priority="311" operator="containsText" id="{D0B12F03-A213-420C-95F0-55DDBAE3258A}">
            <xm:f>NOT(ISERROR(SEARCH("Positif",B136)))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B136:B137</xm:sqref>
        </x14:conditionalFormatting>
        <x14:conditionalFormatting xmlns:xm="http://schemas.microsoft.com/office/excel/2006/main">
          <x14:cfRule type="containsText" priority="310" operator="containsText" id="{0A988A45-8987-4D88-8FF4-68F6F3E4BDAB}">
            <xm:f>NOT(ISERROR(SEARCH("Positive",B136)))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B136:B137</xm:sqref>
        </x14:conditionalFormatting>
        <x14:conditionalFormatting xmlns:xm="http://schemas.microsoft.com/office/excel/2006/main">
          <x14:cfRule type="containsText" priority="309" operator="containsText" id="{FDA19BC1-3230-4EE8-9E5B-6E68E9B49FFF}">
            <xm:f>NOT(ISERROR(SEARCH("Négative",B136)))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B136:B137</xm:sqref>
        </x14:conditionalFormatting>
        <x14:conditionalFormatting xmlns:xm="http://schemas.microsoft.com/office/excel/2006/main">
          <x14:cfRule type="containsText" priority="308" operator="containsText" id="{6838CA3B-E321-4761-8A26-AB7EFA2E264B}">
            <xm:f>NOT(ISERROR(SEARCH("Négatif",B135)))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B135</xm:sqref>
        </x14:conditionalFormatting>
        <x14:conditionalFormatting xmlns:xm="http://schemas.microsoft.com/office/excel/2006/main">
          <x14:cfRule type="containsText" priority="307" operator="containsText" id="{EAB4D92D-D4C9-46CD-AE52-AB2271B3A0AD}">
            <xm:f>NOT(ISERROR(SEARCH("Positif",B135)))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B135</xm:sqref>
        </x14:conditionalFormatting>
        <x14:conditionalFormatting xmlns:xm="http://schemas.microsoft.com/office/excel/2006/main">
          <x14:cfRule type="containsText" priority="306" operator="containsText" id="{F43CF497-74A1-443A-AF56-123A6A6FC514}">
            <xm:f>NOT(ISERROR(SEARCH("Positive",B135)))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B135</xm:sqref>
        </x14:conditionalFormatting>
        <x14:conditionalFormatting xmlns:xm="http://schemas.microsoft.com/office/excel/2006/main">
          <x14:cfRule type="containsText" priority="305" operator="containsText" id="{1233AB07-DED2-4F8A-AECD-E67A0FB7CFFA}">
            <xm:f>NOT(ISERROR(SEARCH("Négative",B135)))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B135</xm:sqref>
        </x14:conditionalFormatting>
        <x14:conditionalFormatting xmlns:xm="http://schemas.microsoft.com/office/excel/2006/main">
          <x14:cfRule type="containsText" priority="304" operator="containsText" id="{966C57AA-7AA2-4ECA-A84C-2CBCB2AA368E}">
            <xm:f>NOT(ISERROR(SEARCH("Négatif",B131)))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B131</xm:sqref>
        </x14:conditionalFormatting>
        <x14:conditionalFormatting xmlns:xm="http://schemas.microsoft.com/office/excel/2006/main">
          <x14:cfRule type="containsText" priority="303" operator="containsText" id="{3F63D811-45BE-441D-89BB-B8B2D39CA46A}">
            <xm:f>NOT(ISERROR(SEARCH("Positif",B131)))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B131</xm:sqref>
        </x14:conditionalFormatting>
        <x14:conditionalFormatting xmlns:xm="http://schemas.microsoft.com/office/excel/2006/main">
          <x14:cfRule type="containsText" priority="302" operator="containsText" id="{F18DB1A0-E2C6-4517-A431-118E1D1D1006}">
            <xm:f>NOT(ISERROR(SEARCH("Positive",B131)))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B131</xm:sqref>
        </x14:conditionalFormatting>
        <x14:conditionalFormatting xmlns:xm="http://schemas.microsoft.com/office/excel/2006/main">
          <x14:cfRule type="containsText" priority="301" operator="containsText" id="{1465C2FA-0D63-4932-8D07-83F054180625}">
            <xm:f>NOT(ISERROR(SEARCH("Négative",B131)))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B131</xm:sqref>
        </x14:conditionalFormatting>
        <x14:conditionalFormatting xmlns:xm="http://schemas.microsoft.com/office/excel/2006/main">
          <x14:cfRule type="containsText" priority="300" operator="containsText" id="{D1EB804B-440C-419A-9883-CD89A4B6FD51}">
            <xm:f>NOT(ISERROR(SEARCH("Négatif",B116)))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ontainsText" priority="299" operator="containsText" id="{5CDEE07C-A97F-4EA7-865E-59E489B57EE0}">
            <xm:f>NOT(ISERROR(SEARCH("Positif",B116)))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ontainsText" priority="298" operator="containsText" id="{75DF687F-B839-4A24-A8A6-9E38A20141A6}">
            <xm:f>NOT(ISERROR(SEARCH("Positive",B116)))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ontainsText" priority="297" operator="containsText" id="{02B14B31-33DC-43EA-98DF-112133207F3F}">
            <xm:f>NOT(ISERROR(SEARCH("Négative",B116)))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ontainsText" priority="296" operator="containsText" id="{D90917C3-3DBB-4C16-899A-F2A287D2FAA5}">
            <xm:f>NOT(ISERROR(SEARCH("Négatif",B118)))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B118:B121</xm:sqref>
        </x14:conditionalFormatting>
        <x14:conditionalFormatting xmlns:xm="http://schemas.microsoft.com/office/excel/2006/main">
          <x14:cfRule type="containsText" priority="295" operator="containsText" id="{61135725-B635-47EC-AC0D-440D470DE281}">
            <xm:f>NOT(ISERROR(SEARCH("Positif",B118)))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B118:B121</xm:sqref>
        </x14:conditionalFormatting>
        <x14:conditionalFormatting xmlns:xm="http://schemas.microsoft.com/office/excel/2006/main">
          <x14:cfRule type="containsText" priority="294" operator="containsText" id="{C3C44089-C39E-4E6C-88C3-84262550DCEE}">
            <xm:f>NOT(ISERROR(SEARCH("Positive",B118)))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B118:B121</xm:sqref>
        </x14:conditionalFormatting>
        <x14:conditionalFormatting xmlns:xm="http://schemas.microsoft.com/office/excel/2006/main">
          <x14:cfRule type="containsText" priority="293" operator="containsText" id="{C6D7A8A0-606A-48E2-8399-CD763FF75FFB}">
            <xm:f>NOT(ISERROR(SEARCH("Négative",B118)))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B118:B121</xm:sqref>
        </x14:conditionalFormatting>
        <x14:conditionalFormatting xmlns:xm="http://schemas.microsoft.com/office/excel/2006/main">
          <x14:cfRule type="containsText" priority="292" operator="containsText" id="{4B3BE545-992E-4C52-BB18-1B6E6000C85B}">
            <xm:f>NOT(ISERROR(SEARCH("Négatif",B107)))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B107</xm:sqref>
        </x14:conditionalFormatting>
        <x14:conditionalFormatting xmlns:xm="http://schemas.microsoft.com/office/excel/2006/main">
          <x14:cfRule type="containsText" priority="291" operator="containsText" id="{D01DB7E1-5CEA-4545-A5E5-A1383189CDCC}">
            <xm:f>NOT(ISERROR(SEARCH("Positif",B107)))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B107</xm:sqref>
        </x14:conditionalFormatting>
        <x14:conditionalFormatting xmlns:xm="http://schemas.microsoft.com/office/excel/2006/main">
          <x14:cfRule type="containsText" priority="290" operator="containsText" id="{2DB6E953-0707-4E51-9D9D-1D4597B91B6A}">
            <xm:f>NOT(ISERROR(SEARCH("Positive",B107)))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B107</xm:sqref>
        </x14:conditionalFormatting>
        <x14:conditionalFormatting xmlns:xm="http://schemas.microsoft.com/office/excel/2006/main">
          <x14:cfRule type="containsText" priority="289" operator="containsText" id="{EBC0D8D0-523E-420D-ADFB-C72CDA6ACE64}">
            <xm:f>NOT(ISERROR(SEARCH("Négative",B107)))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B107</xm:sqref>
        </x14:conditionalFormatting>
        <x14:conditionalFormatting xmlns:xm="http://schemas.microsoft.com/office/excel/2006/main">
          <x14:cfRule type="containsText" priority="288" operator="containsText" id="{AB5F1D43-24D4-484D-889A-1D19F14BA824}">
            <xm:f>NOT(ISERROR(SEARCH("Négatif",B102)))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B102:B104</xm:sqref>
        </x14:conditionalFormatting>
        <x14:conditionalFormatting xmlns:xm="http://schemas.microsoft.com/office/excel/2006/main">
          <x14:cfRule type="containsText" priority="287" operator="containsText" id="{FE9029F2-51A6-4292-A1F5-6B0CAD312258}">
            <xm:f>NOT(ISERROR(SEARCH("Positif",B102)))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B102:B104</xm:sqref>
        </x14:conditionalFormatting>
        <x14:conditionalFormatting xmlns:xm="http://schemas.microsoft.com/office/excel/2006/main">
          <x14:cfRule type="containsText" priority="286" operator="containsText" id="{05FD39C3-DD79-4F48-B246-C48B2FDE9884}">
            <xm:f>NOT(ISERROR(SEARCH("Positive",B102)))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B102:B104</xm:sqref>
        </x14:conditionalFormatting>
        <x14:conditionalFormatting xmlns:xm="http://schemas.microsoft.com/office/excel/2006/main">
          <x14:cfRule type="containsText" priority="285" operator="containsText" id="{D15BAD0A-DB36-4010-9A18-42CD6D56C5E4}">
            <xm:f>NOT(ISERROR(SEARCH("Négative",B102)))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B102:B104</xm:sqref>
        </x14:conditionalFormatting>
        <x14:conditionalFormatting xmlns:xm="http://schemas.microsoft.com/office/excel/2006/main">
          <x14:cfRule type="containsText" priority="284" operator="containsText" id="{61A3FBB1-9AD5-4C5B-A73C-688B93286F7B}">
            <xm:f>NOT(ISERROR(SEARCH("Négatif",B100)))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B100</xm:sqref>
        </x14:conditionalFormatting>
        <x14:conditionalFormatting xmlns:xm="http://schemas.microsoft.com/office/excel/2006/main">
          <x14:cfRule type="containsText" priority="283" operator="containsText" id="{602E6EE7-49F9-42A6-A1A1-EF2FB9E05508}">
            <xm:f>NOT(ISERROR(SEARCH("Positif",B100)))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B100</xm:sqref>
        </x14:conditionalFormatting>
        <x14:conditionalFormatting xmlns:xm="http://schemas.microsoft.com/office/excel/2006/main">
          <x14:cfRule type="containsText" priority="282" operator="containsText" id="{A4496CFD-20BD-4D7B-BA65-90F606217A08}">
            <xm:f>NOT(ISERROR(SEARCH("Positive",B100)))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B100</xm:sqref>
        </x14:conditionalFormatting>
        <x14:conditionalFormatting xmlns:xm="http://schemas.microsoft.com/office/excel/2006/main">
          <x14:cfRule type="containsText" priority="281" operator="containsText" id="{AC4D9317-4AA9-4529-9D19-439892008DAC}">
            <xm:f>NOT(ISERROR(SEARCH("Négative",B100)))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B100</xm:sqref>
        </x14:conditionalFormatting>
        <x14:conditionalFormatting xmlns:xm="http://schemas.microsoft.com/office/excel/2006/main">
          <x14:cfRule type="containsText" priority="280" operator="containsText" id="{F5D4F14D-27BA-46F8-8874-E0E458FD082D}">
            <xm:f>NOT(ISERROR(SEARCH("Négatif",B95)))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B95:B97</xm:sqref>
        </x14:conditionalFormatting>
        <x14:conditionalFormatting xmlns:xm="http://schemas.microsoft.com/office/excel/2006/main">
          <x14:cfRule type="containsText" priority="279" operator="containsText" id="{2732064D-60CB-4BAB-9148-65339F80DAC7}">
            <xm:f>NOT(ISERROR(SEARCH("Positif",B95)))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B95:B97</xm:sqref>
        </x14:conditionalFormatting>
        <x14:conditionalFormatting xmlns:xm="http://schemas.microsoft.com/office/excel/2006/main">
          <x14:cfRule type="containsText" priority="278" operator="containsText" id="{4F01A66F-BF16-499E-A7FD-C476098335E5}">
            <xm:f>NOT(ISERROR(SEARCH("Positive",B95)))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B95:B97</xm:sqref>
        </x14:conditionalFormatting>
        <x14:conditionalFormatting xmlns:xm="http://schemas.microsoft.com/office/excel/2006/main">
          <x14:cfRule type="containsText" priority="277" operator="containsText" id="{F8B92A6F-CADC-4229-A20F-D480E8C6813F}">
            <xm:f>NOT(ISERROR(SEARCH("Négative",B95)))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B95:B97</xm:sqref>
        </x14:conditionalFormatting>
        <x14:conditionalFormatting xmlns:xm="http://schemas.microsoft.com/office/excel/2006/main">
          <x14:cfRule type="containsText" priority="276" operator="containsText" id="{6727E67B-E9F8-4082-AE02-22A27FD775CF}">
            <xm:f>NOT(ISERROR(SEARCH("Négatif",B88)))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B88:B92</xm:sqref>
        </x14:conditionalFormatting>
        <x14:conditionalFormatting xmlns:xm="http://schemas.microsoft.com/office/excel/2006/main">
          <x14:cfRule type="containsText" priority="275" operator="containsText" id="{F04011DD-A9EA-4483-988A-49C2EE0363F0}">
            <xm:f>NOT(ISERROR(SEARCH("Positif",B88)))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B88:B92</xm:sqref>
        </x14:conditionalFormatting>
        <x14:conditionalFormatting xmlns:xm="http://schemas.microsoft.com/office/excel/2006/main">
          <x14:cfRule type="containsText" priority="274" operator="containsText" id="{75E3A82A-F1E0-4CDA-B771-DF5AE8281D50}">
            <xm:f>NOT(ISERROR(SEARCH("Positive",B88)))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B88:B92</xm:sqref>
        </x14:conditionalFormatting>
        <x14:conditionalFormatting xmlns:xm="http://schemas.microsoft.com/office/excel/2006/main">
          <x14:cfRule type="containsText" priority="273" operator="containsText" id="{7E97E1D6-59A2-48C1-A12D-983EC09B3CD2}">
            <xm:f>NOT(ISERROR(SEARCH("Négative",B88)))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B88:B92</xm:sqref>
        </x14:conditionalFormatting>
        <x14:conditionalFormatting xmlns:xm="http://schemas.microsoft.com/office/excel/2006/main">
          <x14:cfRule type="containsText" priority="272" operator="containsText" id="{CA920C93-543D-4B7D-A4DA-EE5B8A948E7A}">
            <xm:f>NOT(ISERROR(SEARCH("Négatif",B84)))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B84</xm:sqref>
        </x14:conditionalFormatting>
        <x14:conditionalFormatting xmlns:xm="http://schemas.microsoft.com/office/excel/2006/main">
          <x14:cfRule type="containsText" priority="271" operator="containsText" id="{D99C03FF-7BC6-489F-B2BF-1D06D19BD772}">
            <xm:f>NOT(ISERROR(SEARCH("Positif",B84)))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B84</xm:sqref>
        </x14:conditionalFormatting>
        <x14:conditionalFormatting xmlns:xm="http://schemas.microsoft.com/office/excel/2006/main">
          <x14:cfRule type="containsText" priority="270" operator="containsText" id="{363C8A37-E270-4D64-B752-0EA7F1850F63}">
            <xm:f>NOT(ISERROR(SEARCH("Positive",B84)))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B84</xm:sqref>
        </x14:conditionalFormatting>
        <x14:conditionalFormatting xmlns:xm="http://schemas.microsoft.com/office/excel/2006/main">
          <x14:cfRule type="containsText" priority="269" operator="containsText" id="{FE42C6DB-D1F8-43E3-A4F7-41C2EDF98796}">
            <xm:f>NOT(ISERROR(SEARCH("Négative",B84)))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B84</xm:sqref>
        </x14:conditionalFormatting>
        <x14:conditionalFormatting xmlns:xm="http://schemas.microsoft.com/office/excel/2006/main">
          <x14:cfRule type="containsText" priority="268" operator="containsText" id="{9C1AAAB7-FCAA-4CFD-AFE7-39FA37FED939}">
            <xm:f>NOT(ISERROR(SEARCH("Négatif",B78)))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B78:B79</xm:sqref>
        </x14:conditionalFormatting>
        <x14:conditionalFormatting xmlns:xm="http://schemas.microsoft.com/office/excel/2006/main">
          <x14:cfRule type="containsText" priority="267" operator="containsText" id="{E68AC86E-0A40-4ACA-A190-08DD4CE1700F}">
            <xm:f>NOT(ISERROR(SEARCH("Positif",B78)))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B78:B79</xm:sqref>
        </x14:conditionalFormatting>
        <x14:conditionalFormatting xmlns:xm="http://schemas.microsoft.com/office/excel/2006/main">
          <x14:cfRule type="containsText" priority="266" operator="containsText" id="{E112EDA5-CD1C-4B34-8505-3D6B0E43DE65}">
            <xm:f>NOT(ISERROR(SEARCH("Positive",B78)))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B78:B79</xm:sqref>
        </x14:conditionalFormatting>
        <x14:conditionalFormatting xmlns:xm="http://schemas.microsoft.com/office/excel/2006/main">
          <x14:cfRule type="containsText" priority="265" operator="containsText" id="{5D119F24-DC20-481E-8839-44A8C37E2009}">
            <xm:f>NOT(ISERROR(SEARCH("Négative",B78)))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B78:B79</xm:sqref>
        </x14:conditionalFormatting>
        <x14:conditionalFormatting xmlns:xm="http://schemas.microsoft.com/office/excel/2006/main">
          <x14:cfRule type="containsText" priority="264" operator="containsText" id="{EF395DD0-6349-4725-B6ED-F50FF3BD8FBE}">
            <xm:f>NOT(ISERROR(SEARCH("Négatif",B75)))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263" operator="containsText" id="{36818F1C-FD96-46E3-9591-D2DC78889FD5}">
            <xm:f>NOT(ISERROR(SEARCH("Positif",B75)))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262" operator="containsText" id="{8F972F37-D7F5-42EC-9A33-6DE4A32FA3C5}">
            <xm:f>NOT(ISERROR(SEARCH("Positive",B75)))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261" operator="containsText" id="{B42C2DE0-01C8-45B5-903A-DB29BA9C55AB}">
            <xm:f>NOT(ISERROR(SEARCH("Négative",B75)))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B75</xm:sqref>
        </x14:conditionalFormatting>
        <x14:conditionalFormatting xmlns:xm="http://schemas.microsoft.com/office/excel/2006/main">
          <x14:cfRule type="containsText" priority="260" operator="containsText" id="{27EE9B38-5174-4D2C-94EF-7CB20F372D74}">
            <xm:f>NOT(ISERROR(SEARCH("Négatif",B69)))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B69</xm:sqref>
        </x14:conditionalFormatting>
        <x14:conditionalFormatting xmlns:xm="http://schemas.microsoft.com/office/excel/2006/main">
          <x14:cfRule type="containsText" priority="259" operator="containsText" id="{203C5CAD-EE07-43ED-9FDA-58B429D50A09}">
            <xm:f>NOT(ISERROR(SEARCH("Positif",B69)))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B69</xm:sqref>
        </x14:conditionalFormatting>
        <x14:conditionalFormatting xmlns:xm="http://schemas.microsoft.com/office/excel/2006/main">
          <x14:cfRule type="containsText" priority="258" operator="containsText" id="{6661845A-948A-44D5-B97A-91EAC52EF4A6}">
            <xm:f>NOT(ISERROR(SEARCH("Positive",B69)))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B69</xm:sqref>
        </x14:conditionalFormatting>
        <x14:conditionalFormatting xmlns:xm="http://schemas.microsoft.com/office/excel/2006/main">
          <x14:cfRule type="containsText" priority="257" operator="containsText" id="{5080B7F6-A11F-4B8E-84B1-185936BAA163}">
            <xm:f>NOT(ISERROR(SEARCH("Négative",B69)))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B69</xm:sqref>
        </x14:conditionalFormatting>
        <x14:conditionalFormatting xmlns:xm="http://schemas.microsoft.com/office/excel/2006/main">
          <x14:cfRule type="containsText" priority="256" operator="containsText" id="{65F1333E-1DA0-4B9B-B66D-A59CD7C676BD}">
            <xm:f>NOT(ISERROR(SEARCH("Négatif",B67)))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B67</xm:sqref>
        </x14:conditionalFormatting>
        <x14:conditionalFormatting xmlns:xm="http://schemas.microsoft.com/office/excel/2006/main">
          <x14:cfRule type="containsText" priority="255" operator="containsText" id="{F6003907-2E29-4CB5-A898-7577EC123CAC}">
            <xm:f>NOT(ISERROR(SEARCH("Positif",B67)))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B67</xm:sqref>
        </x14:conditionalFormatting>
        <x14:conditionalFormatting xmlns:xm="http://schemas.microsoft.com/office/excel/2006/main">
          <x14:cfRule type="containsText" priority="254" operator="containsText" id="{7A5CDEB8-6854-40F8-B9A3-97041E81696E}">
            <xm:f>NOT(ISERROR(SEARCH("Positive",B67)))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B67</xm:sqref>
        </x14:conditionalFormatting>
        <x14:conditionalFormatting xmlns:xm="http://schemas.microsoft.com/office/excel/2006/main">
          <x14:cfRule type="containsText" priority="253" operator="containsText" id="{DA913593-7A1C-4902-9F02-D6730551C58F}">
            <xm:f>NOT(ISERROR(SEARCH("Négative",B67)))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B67</xm:sqref>
        </x14:conditionalFormatting>
        <x14:conditionalFormatting xmlns:xm="http://schemas.microsoft.com/office/excel/2006/main">
          <x14:cfRule type="containsText" priority="252" operator="containsText" id="{FA5C2AC3-402F-4FD0-8F48-157BE583C343}">
            <xm:f>NOT(ISERROR(SEARCH("Négatif",B64)))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B64</xm:sqref>
        </x14:conditionalFormatting>
        <x14:conditionalFormatting xmlns:xm="http://schemas.microsoft.com/office/excel/2006/main">
          <x14:cfRule type="containsText" priority="251" operator="containsText" id="{8907E15F-E5CF-4394-95B0-05E0FFD5089E}">
            <xm:f>NOT(ISERROR(SEARCH("Positif",B64)))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B64</xm:sqref>
        </x14:conditionalFormatting>
        <x14:conditionalFormatting xmlns:xm="http://schemas.microsoft.com/office/excel/2006/main">
          <x14:cfRule type="containsText" priority="250" operator="containsText" id="{055EEAF4-8098-4657-AC9B-AE3F3E6DBE0F}">
            <xm:f>NOT(ISERROR(SEARCH("Positive",B64)))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B64</xm:sqref>
        </x14:conditionalFormatting>
        <x14:conditionalFormatting xmlns:xm="http://schemas.microsoft.com/office/excel/2006/main">
          <x14:cfRule type="containsText" priority="249" operator="containsText" id="{A7C3E7BC-8640-4671-85DC-184CF0FCA74C}">
            <xm:f>NOT(ISERROR(SEARCH("Négative",B64)))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B64</xm:sqref>
        </x14:conditionalFormatting>
        <x14:conditionalFormatting xmlns:xm="http://schemas.microsoft.com/office/excel/2006/main">
          <x14:cfRule type="containsText" priority="248" operator="containsText" id="{027200F2-8D63-4BB4-98B8-9114A7E047CF}">
            <xm:f>NOT(ISERROR(SEARCH("Négatif",B56)))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247" operator="containsText" id="{E9CD7FDD-3968-40F5-AC3D-490124C23833}">
            <xm:f>NOT(ISERROR(SEARCH("Positif",B56)))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246" operator="containsText" id="{330DDD8D-A27A-4407-8314-BB0D26A3F362}">
            <xm:f>NOT(ISERROR(SEARCH("Positive",B56)))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245" operator="containsText" id="{55FC629B-42B2-4A56-B0D5-7CAC30428AC7}">
            <xm:f>NOT(ISERROR(SEARCH("Négative",B56)))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244" operator="containsText" id="{A930CCF4-6B7B-4F63-B1D3-A9AF16C78A75}">
            <xm:f>NOT(ISERROR(SEARCH("Négatif",B52)))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B52:B53</xm:sqref>
        </x14:conditionalFormatting>
        <x14:conditionalFormatting xmlns:xm="http://schemas.microsoft.com/office/excel/2006/main">
          <x14:cfRule type="containsText" priority="243" operator="containsText" id="{9A63AF06-2F1F-4DF5-A551-789EAAA1E68A}">
            <xm:f>NOT(ISERROR(SEARCH("Positif",B52)))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B52:B53</xm:sqref>
        </x14:conditionalFormatting>
        <x14:conditionalFormatting xmlns:xm="http://schemas.microsoft.com/office/excel/2006/main">
          <x14:cfRule type="containsText" priority="242" operator="containsText" id="{EEF19BD0-0842-405A-AE9F-3FB9A043AAEA}">
            <xm:f>NOT(ISERROR(SEARCH("Positive",B52)))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B52:B53</xm:sqref>
        </x14:conditionalFormatting>
        <x14:conditionalFormatting xmlns:xm="http://schemas.microsoft.com/office/excel/2006/main">
          <x14:cfRule type="containsText" priority="241" operator="containsText" id="{DE2306F7-FAC5-4928-9DBC-750A1FF8F256}">
            <xm:f>NOT(ISERROR(SEARCH("Négative",B52)))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B52:B53</xm:sqref>
        </x14:conditionalFormatting>
        <x14:conditionalFormatting xmlns:xm="http://schemas.microsoft.com/office/excel/2006/main">
          <x14:cfRule type="containsText" priority="240" operator="containsText" id="{61CE8D98-8C6C-4AEE-B911-0C7C0F9580ED}">
            <xm:f>NOT(ISERROR(SEARCH("Négatif",B47)))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B47:B48</xm:sqref>
        </x14:conditionalFormatting>
        <x14:conditionalFormatting xmlns:xm="http://schemas.microsoft.com/office/excel/2006/main">
          <x14:cfRule type="containsText" priority="239" operator="containsText" id="{FC3D2C02-EA38-47F9-9EE6-D94611035BE0}">
            <xm:f>NOT(ISERROR(SEARCH("Positif",B47)))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B47:B48</xm:sqref>
        </x14:conditionalFormatting>
        <x14:conditionalFormatting xmlns:xm="http://schemas.microsoft.com/office/excel/2006/main">
          <x14:cfRule type="containsText" priority="238" operator="containsText" id="{0DD65F50-C8F2-4E61-B075-9D1681484319}">
            <xm:f>NOT(ISERROR(SEARCH("Positive",B47)))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B47:B48</xm:sqref>
        </x14:conditionalFormatting>
        <x14:conditionalFormatting xmlns:xm="http://schemas.microsoft.com/office/excel/2006/main">
          <x14:cfRule type="containsText" priority="237" operator="containsText" id="{18AA708A-54E8-4473-BC38-F2D5DF49C141}">
            <xm:f>NOT(ISERROR(SEARCH("Négative",B47)))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B47:B48</xm:sqref>
        </x14:conditionalFormatting>
        <x14:conditionalFormatting xmlns:xm="http://schemas.microsoft.com/office/excel/2006/main">
          <x14:cfRule type="containsText" priority="236" operator="containsText" id="{41AAC078-5824-4D17-A5A1-7F65302FC366}">
            <xm:f>NOT(ISERROR(SEARCH("Négatif",B32)))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235" operator="containsText" id="{ABAF9DEE-CC2E-43AE-89C3-3BF9772E1F15}">
            <xm:f>NOT(ISERROR(SEARCH("Positif",B32)))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234" operator="containsText" id="{1794DCC0-5B06-4569-AE5E-8687CE1EF4BA}">
            <xm:f>NOT(ISERROR(SEARCH("Positive",B32)))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233" operator="containsText" id="{8DE6F5A2-2454-4D8A-9C0E-9B438BDE6640}">
            <xm:f>NOT(ISERROR(SEARCH("Négative",B32)))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232" operator="containsText" id="{793836F6-3BFA-491F-BB5F-0CD72C291DB4}">
            <xm:f>NOT(ISERROR(SEARCH("Négatif",B27)))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B27:B28</xm:sqref>
        </x14:conditionalFormatting>
        <x14:conditionalFormatting xmlns:xm="http://schemas.microsoft.com/office/excel/2006/main">
          <x14:cfRule type="containsText" priority="231" operator="containsText" id="{BC8D4D50-27B4-4400-AD3B-F5C4AAFABB27}">
            <xm:f>NOT(ISERROR(SEARCH("Positif",B27)))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B27:B28</xm:sqref>
        </x14:conditionalFormatting>
        <x14:conditionalFormatting xmlns:xm="http://schemas.microsoft.com/office/excel/2006/main">
          <x14:cfRule type="containsText" priority="230" operator="containsText" id="{4F803499-F043-44F6-BAFC-BE0DAAC8F20E}">
            <xm:f>NOT(ISERROR(SEARCH("Positive",B27)))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B27:B28</xm:sqref>
        </x14:conditionalFormatting>
        <x14:conditionalFormatting xmlns:xm="http://schemas.microsoft.com/office/excel/2006/main">
          <x14:cfRule type="containsText" priority="229" operator="containsText" id="{81C2DBD7-DE78-45F8-9463-E8A0908BBDC1}">
            <xm:f>NOT(ISERROR(SEARCH("Négative",B27)))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B27:B28</xm:sqref>
        </x14:conditionalFormatting>
        <x14:conditionalFormatting xmlns:xm="http://schemas.microsoft.com/office/excel/2006/main">
          <x14:cfRule type="containsText" priority="228" operator="containsText" id="{7B7CF161-8A78-45FF-8EA6-2E4369E0EDFA}">
            <xm:f>NOT(ISERROR(SEARCH("Négatif",B25)))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227" operator="containsText" id="{B1670EDB-6FB4-461C-B18F-FAD3D0D9FEC1}">
            <xm:f>NOT(ISERROR(SEARCH("Positif",B25)))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226" operator="containsText" id="{F986B135-0262-4BAA-8933-CABFB112F80F}">
            <xm:f>NOT(ISERROR(SEARCH("Positive",B25)))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225" operator="containsText" id="{4D652ABE-2ED9-45D2-9D09-9215ECB3468D}">
            <xm:f>NOT(ISERROR(SEARCH("Négative",B25)))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224" operator="containsText" id="{33080DDF-96C6-4405-9686-6338D4A586A9}">
            <xm:f>NOT(ISERROR(SEARCH("Négatif",B20)))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ontainsText" priority="223" operator="containsText" id="{DD035153-EA63-4B67-BC4B-BC86BDD574B0}">
            <xm:f>NOT(ISERROR(SEARCH("Positif",B20)))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ontainsText" priority="222" operator="containsText" id="{6D24110D-A31B-4387-80CE-97C89EBE3BC6}">
            <xm:f>NOT(ISERROR(SEARCH("Positive",B20)))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ontainsText" priority="221" operator="containsText" id="{F95C6DEB-654F-4A75-8D66-16584AEA85EB}">
            <xm:f>NOT(ISERROR(SEARCH("Négative",B20)))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ontainsText" priority="220" operator="containsText" id="{09F91405-ECFC-4A3E-B60A-9414466D8A22}">
            <xm:f>NOT(ISERROR(SEARCH("Négatif",B15)))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19" operator="containsText" id="{8B9A0AF3-6762-48E5-B19D-F93D7B005C7F}">
            <xm:f>NOT(ISERROR(SEARCH("Positif",B15)))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18" operator="containsText" id="{0B2274C4-294A-44AD-830C-A5F0E8FAA5E8}">
            <xm:f>NOT(ISERROR(SEARCH("Positive",B15)))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17" operator="containsText" id="{7715068B-F404-4E8F-B756-181A8D55AD39}">
            <xm:f>NOT(ISERROR(SEARCH("Négative",B15)))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16" operator="containsText" id="{1EBA7C76-AC69-4CBD-ACC2-EF01CBB69FCC}">
            <xm:f>NOT(ISERROR(SEARCH("Négatif",B9)))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B9:B12</xm:sqref>
        </x14:conditionalFormatting>
        <x14:conditionalFormatting xmlns:xm="http://schemas.microsoft.com/office/excel/2006/main">
          <x14:cfRule type="containsText" priority="215" operator="containsText" id="{7F08F5DD-C6D8-48F5-9E40-260F1DE895FF}">
            <xm:f>NOT(ISERROR(SEARCH("Positif",B9)))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B9:B12</xm:sqref>
        </x14:conditionalFormatting>
        <x14:conditionalFormatting xmlns:xm="http://schemas.microsoft.com/office/excel/2006/main">
          <x14:cfRule type="containsText" priority="214" operator="containsText" id="{A8F526A5-6A4E-4423-81C3-21D04A5CCF64}">
            <xm:f>NOT(ISERROR(SEARCH("Positive",B9)))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B9:B12</xm:sqref>
        </x14:conditionalFormatting>
        <x14:conditionalFormatting xmlns:xm="http://schemas.microsoft.com/office/excel/2006/main">
          <x14:cfRule type="containsText" priority="213" operator="containsText" id="{9EF7B4B4-0896-48E4-A598-205F3D51E974}">
            <xm:f>NOT(ISERROR(SEARCH("Négative",B9)))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B9:B12</xm:sqref>
        </x14:conditionalFormatting>
        <x14:conditionalFormatting xmlns:xm="http://schemas.microsoft.com/office/excel/2006/main">
          <x14:cfRule type="containsText" priority="212" operator="containsText" id="{D47A756B-16E4-4773-AD70-869B7BEA9880}">
            <xm:f>NOT(ISERROR(SEARCH("Négatif",B6)))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211" operator="containsText" id="{ED4ABD8F-5404-42E3-8F1F-66E2966AF266}">
            <xm:f>NOT(ISERROR(SEARCH("Positif",B6)))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210" operator="containsText" id="{BBA88D62-0B19-4224-B6CD-EB972A833285}">
            <xm:f>NOT(ISERROR(SEARCH("Positive",B6)))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209" operator="containsText" id="{8AF08A6B-2CAB-49B6-B717-7EF79E704A38}">
            <xm:f>NOT(ISERROR(SEARCH("Négative",B6)))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208" operator="containsText" id="{2CE7B9FF-CC3E-45B8-BE7C-894B8085E937}">
            <xm:f>NOT(ISERROR(SEARCH("Négatif",A13)))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207" operator="containsText" id="{25AC2178-685A-4CEC-8B67-7253DE97657E}">
            <xm:f>NOT(ISERROR(SEARCH("Positif",A13)))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206" operator="containsText" id="{206692AC-1F4B-4667-BEDC-E5FEE7597643}">
            <xm:f>NOT(ISERROR(SEARCH("Positive",A13)))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205" operator="containsText" id="{96B3997B-FFC9-485D-95FD-EC7B89A72F9F}">
            <xm:f>NOT(ISERROR(SEARCH("Négative",A13)))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containsText" priority="204" operator="containsText" id="{800BC2B2-817D-4BE3-B1C1-DA704AD85474}">
            <xm:f>NOT(ISERROR(SEARCH("Négatif",A17)))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containsText" priority="203" operator="containsText" id="{1B636B31-C925-4335-A3F0-1C2558392732}">
            <xm:f>NOT(ISERROR(SEARCH("Positif",A17)))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containsText" priority="202" operator="containsText" id="{0F64D06C-CAF4-48DE-99C3-2593675C282A}">
            <xm:f>NOT(ISERROR(SEARCH("Positive",A17)))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containsText" priority="201" operator="containsText" id="{8474D6FA-7670-45BA-94DA-1E5C881951D4}">
            <xm:f>NOT(ISERROR(SEARCH("Négative",A17)))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containsText" priority="200" operator="containsText" id="{5FE37973-8B81-4259-A6D0-5AA54AFDFC69}">
            <xm:f>NOT(ISERROR(SEARCH("Négatif",A36)))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A36:A37</xm:sqref>
        </x14:conditionalFormatting>
        <x14:conditionalFormatting xmlns:xm="http://schemas.microsoft.com/office/excel/2006/main">
          <x14:cfRule type="containsText" priority="199" operator="containsText" id="{38BC8FB0-0688-48DA-8F89-547E1CF23331}">
            <xm:f>NOT(ISERROR(SEARCH("Positif",A36)))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A36:A37</xm:sqref>
        </x14:conditionalFormatting>
        <x14:conditionalFormatting xmlns:xm="http://schemas.microsoft.com/office/excel/2006/main">
          <x14:cfRule type="containsText" priority="198" operator="containsText" id="{1A77FAD4-D064-41BC-A35C-9E9F3CCF4A51}">
            <xm:f>NOT(ISERROR(SEARCH("Positive",A36)))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A36:A37</xm:sqref>
        </x14:conditionalFormatting>
        <x14:conditionalFormatting xmlns:xm="http://schemas.microsoft.com/office/excel/2006/main">
          <x14:cfRule type="containsText" priority="197" operator="containsText" id="{11D8B7CC-21CA-4DD0-9E87-7A95F4CF4CFA}">
            <xm:f>NOT(ISERROR(SEARCH("Négative",A36)))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A36:A37</xm:sqref>
        </x14:conditionalFormatting>
        <x14:conditionalFormatting xmlns:xm="http://schemas.microsoft.com/office/excel/2006/main">
          <x14:cfRule type="containsText" priority="196" operator="containsText" id="{C64D63C9-18C9-4BC1-B005-BBFEA579B6FB}">
            <xm:f>NOT(ISERROR(SEARCH("Négatif",A38)))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A38:A42</xm:sqref>
        </x14:conditionalFormatting>
        <x14:conditionalFormatting xmlns:xm="http://schemas.microsoft.com/office/excel/2006/main">
          <x14:cfRule type="containsText" priority="195" operator="containsText" id="{09CEFAB7-8E5E-48C7-A54A-00C8A2EE111B}">
            <xm:f>NOT(ISERROR(SEARCH("Positif",A38)))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A38:A42</xm:sqref>
        </x14:conditionalFormatting>
        <x14:conditionalFormatting xmlns:xm="http://schemas.microsoft.com/office/excel/2006/main">
          <x14:cfRule type="containsText" priority="194" operator="containsText" id="{293F91FC-A9F7-43D1-BE61-0AC74C0E2C5B}">
            <xm:f>NOT(ISERROR(SEARCH("Positive",A38)))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A38:A42</xm:sqref>
        </x14:conditionalFormatting>
        <x14:conditionalFormatting xmlns:xm="http://schemas.microsoft.com/office/excel/2006/main">
          <x14:cfRule type="containsText" priority="193" operator="containsText" id="{98A78A1B-7542-4EEA-BADA-663D76361991}">
            <xm:f>NOT(ISERROR(SEARCH("Négative",A38)))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A38:A42</xm:sqref>
        </x14:conditionalFormatting>
        <x14:conditionalFormatting xmlns:xm="http://schemas.microsoft.com/office/excel/2006/main">
          <x14:cfRule type="containsText" priority="192" operator="containsText" id="{9B6D1901-B7CC-43F5-A94C-13FE9A3BB0D3}">
            <xm:f>NOT(ISERROR(SEARCH("Négatif",A46)))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191" operator="containsText" id="{4D8008E8-0DEB-4C4C-A24A-89F59CEF736C}">
            <xm:f>NOT(ISERROR(SEARCH("Positif",A46)))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190" operator="containsText" id="{12C7C43B-C80D-42AF-9249-3FA130E1A0A3}">
            <xm:f>NOT(ISERROR(SEARCH("Positive",A46)))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189" operator="containsText" id="{7FBC56B6-3892-4DFD-912D-ADA79BF8E40F}">
            <xm:f>NOT(ISERROR(SEARCH("Négative",A46)))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188" operator="containsText" id="{BC3DFE67-E30C-415F-940F-BDE1B2AE2F0C}">
            <xm:f>NOT(ISERROR(SEARCH("Négatif",A66)))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87" operator="containsText" id="{1EA3162B-5258-4E20-826C-000BE20A65F0}">
            <xm:f>NOT(ISERROR(SEARCH("Positif",A66)))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86" operator="containsText" id="{A529B670-10DE-42B1-A2DD-2B5AA1DF1775}">
            <xm:f>NOT(ISERROR(SEARCH("Positive",A66)))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85" operator="containsText" id="{CEFDBF19-A98E-42F1-AE4A-CE469D1B2EC3}">
            <xm:f>NOT(ISERROR(SEARCH("Négative",A66)))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ontainsText" priority="184" operator="containsText" id="{37483D2E-6318-4319-B4BA-6A628CE7F54C}">
            <xm:f>NOT(ISERROR(SEARCH("Négatif",A72)))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A72</xm:sqref>
        </x14:conditionalFormatting>
        <x14:conditionalFormatting xmlns:xm="http://schemas.microsoft.com/office/excel/2006/main">
          <x14:cfRule type="containsText" priority="183" operator="containsText" id="{2422AB3C-3558-45D0-9FDA-A57FB3B9618F}">
            <xm:f>NOT(ISERROR(SEARCH("Positif",A72)))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A72</xm:sqref>
        </x14:conditionalFormatting>
        <x14:conditionalFormatting xmlns:xm="http://schemas.microsoft.com/office/excel/2006/main">
          <x14:cfRule type="containsText" priority="182" operator="containsText" id="{09F3A538-C2C8-4C41-B3D7-683BC7D61951}">
            <xm:f>NOT(ISERROR(SEARCH("Positive",A72)))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A72</xm:sqref>
        </x14:conditionalFormatting>
        <x14:conditionalFormatting xmlns:xm="http://schemas.microsoft.com/office/excel/2006/main">
          <x14:cfRule type="containsText" priority="181" operator="containsText" id="{6EA0A0C6-4620-4AFB-8C49-65AFAE86BE5F}">
            <xm:f>NOT(ISERROR(SEARCH("Négative",A72)))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A72</xm:sqref>
        </x14:conditionalFormatting>
        <x14:conditionalFormatting xmlns:xm="http://schemas.microsoft.com/office/excel/2006/main">
          <x14:cfRule type="containsText" priority="180" operator="containsText" id="{AFD233AB-E269-48FE-94CB-D58EAF3D06A7}">
            <xm:f>NOT(ISERROR(SEARCH("Négatif",A77)))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A77</xm:sqref>
        </x14:conditionalFormatting>
        <x14:conditionalFormatting xmlns:xm="http://schemas.microsoft.com/office/excel/2006/main">
          <x14:cfRule type="containsText" priority="179" operator="containsText" id="{262E9FAD-2B10-469C-B4E6-2115A20AF67D}">
            <xm:f>NOT(ISERROR(SEARCH("Positif",A77)))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A77</xm:sqref>
        </x14:conditionalFormatting>
        <x14:conditionalFormatting xmlns:xm="http://schemas.microsoft.com/office/excel/2006/main">
          <x14:cfRule type="containsText" priority="178" operator="containsText" id="{25AB9805-0AF1-4B62-B5C4-DE9F21437280}">
            <xm:f>NOT(ISERROR(SEARCH("Positive",A77)))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A77</xm:sqref>
        </x14:conditionalFormatting>
        <x14:conditionalFormatting xmlns:xm="http://schemas.microsoft.com/office/excel/2006/main">
          <x14:cfRule type="containsText" priority="177" operator="containsText" id="{6BA30A28-1D47-461F-9256-06E37E3E0580}">
            <xm:f>NOT(ISERROR(SEARCH("Négative",A77)))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A77</xm:sqref>
        </x14:conditionalFormatting>
        <x14:conditionalFormatting xmlns:xm="http://schemas.microsoft.com/office/excel/2006/main">
          <x14:cfRule type="containsText" priority="176" operator="containsText" id="{C869B42B-D483-4B84-B0F2-786AF00CC721}">
            <xm:f>NOT(ISERROR(SEARCH("Négatif",A81)))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175" operator="containsText" id="{9BFF0619-09B9-44F6-BDFD-69D906C5152C}">
            <xm:f>NOT(ISERROR(SEARCH("Positif",A81)))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174" operator="containsText" id="{1E20A0A9-3E8E-41C6-946A-027F8AF7D071}">
            <xm:f>NOT(ISERROR(SEARCH("Positive",A81)))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173" operator="containsText" id="{7977D589-9CA2-4FFA-9869-0D4E6CAEC880}">
            <xm:f>NOT(ISERROR(SEARCH("Négative",A81)))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containsText" priority="172" operator="containsText" id="{644A33D6-687D-40E0-8E36-1BCE3454A802}">
            <xm:f>NOT(ISERROR(SEARCH("Négatif",A86)))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71" operator="containsText" id="{CCDBA79D-AA84-4BCB-AB88-D7D262611EB6}">
            <xm:f>NOT(ISERROR(SEARCH("Positif",A86)))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70" operator="containsText" id="{32881C67-3694-4AD6-9278-6F6124F1AB7B}">
            <xm:f>NOT(ISERROR(SEARCH("Positive",A86)))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69" operator="containsText" id="{1C433455-C629-44EB-8827-CF52E33A86A2}">
            <xm:f>NOT(ISERROR(SEARCH("Négative",A86)))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68" operator="containsText" id="{FD8A4813-A4B0-4504-A69D-A7896C385487}">
            <xm:f>NOT(ISERROR(SEARCH("Négatif",A99)))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containsText" priority="167" operator="containsText" id="{44457BB8-01EA-4CD5-B4FC-1943A5AE442E}">
            <xm:f>NOT(ISERROR(SEARCH("Positif",A99)))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containsText" priority="166" operator="containsText" id="{826358BA-F80D-427F-8DBC-10CD839345F2}">
            <xm:f>NOT(ISERROR(SEARCH("Positive",A99)))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containsText" priority="165" operator="containsText" id="{E8BEB2ED-D573-4E3D-83FF-420895A89056}">
            <xm:f>NOT(ISERROR(SEARCH("Négative",A99)))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containsText" priority="164" operator="containsText" id="{3E7B3180-019A-4D46-84B5-86FD2EB28AB1}">
            <xm:f>NOT(ISERROR(SEARCH("Négatif",A123)))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163" operator="containsText" id="{5F5830AA-5195-4A0A-AC42-39400FF1B3C0}">
            <xm:f>NOT(ISERROR(SEARCH("Positif",A123)))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162" operator="containsText" id="{E4AD670D-B5D6-4265-84F0-BE37F57B1618}">
            <xm:f>NOT(ISERROR(SEARCH("Positive",A123)))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161" operator="containsText" id="{EDF39F59-8578-4129-8897-E0290B81F728}">
            <xm:f>NOT(ISERROR(SEARCH("Négative",A123)))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160" operator="containsText" id="{7AA02833-F4BC-4A6E-A20B-0FC801A5F2B2}">
            <xm:f>NOT(ISERROR(SEARCH("Négatif",A133)))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A133</xm:sqref>
        </x14:conditionalFormatting>
        <x14:conditionalFormatting xmlns:xm="http://schemas.microsoft.com/office/excel/2006/main">
          <x14:cfRule type="containsText" priority="159" operator="containsText" id="{DA2F1A34-7931-47A5-80C8-B75A3B54E5C9}">
            <xm:f>NOT(ISERROR(SEARCH("Positif",A133)))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A133</xm:sqref>
        </x14:conditionalFormatting>
        <x14:conditionalFormatting xmlns:xm="http://schemas.microsoft.com/office/excel/2006/main">
          <x14:cfRule type="containsText" priority="158" operator="containsText" id="{79E8FE2B-0DD4-4008-A808-187843F2B715}">
            <xm:f>NOT(ISERROR(SEARCH("Positive",A133)))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A133</xm:sqref>
        </x14:conditionalFormatting>
        <x14:conditionalFormatting xmlns:xm="http://schemas.microsoft.com/office/excel/2006/main">
          <x14:cfRule type="containsText" priority="157" operator="containsText" id="{B7A384FD-AA84-430B-B9E3-13D3C59930EB}">
            <xm:f>NOT(ISERROR(SEARCH("Négative",A133)))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A133</xm:sqref>
        </x14:conditionalFormatting>
        <x14:conditionalFormatting xmlns:xm="http://schemas.microsoft.com/office/excel/2006/main">
          <x14:cfRule type="containsText" priority="156" operator="containsText" id="{71530B14-234C-4F96-A245-71D2BCB2B6E7}">
            <xm:f>NOT(ISERROR(SEARCH("Négatif",A151)))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A151</xm:sqref>
        </x14:conditionalFormatting>
        <x14:conditionalFormatting xmlns:xm="http://schemas.microsoft.com/office/excel/2006/main">
          <x14:cfRule type="containsText" priority="155" operator="containsText" id="{669132C3-7B02-4AD3-A6B9-1B4D855DBA8B}">
            <xm:f>NOT(ISERROR(SEARCH("Positif",A151)))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A151</xm:sqref>
        </x14:conditionalFormatting>
        <x14:conditionalFormatting xmlns:xm="http://schemas.microsoft.com/office/excel/2006/main">
          <x14:cfRule type="containsText" priority="154" operator="containsText" id="{DCF8D02B-1C06-4DC1-B185-A6F357DBD3BE}">
            <xm:f>NOT(ISERROR(SEARCH("Positive",A151)))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A151</xm:sqref>
        </x14:conditionalFormatting>
        <x14:conditionalFormatting xmlns:xm="http://schemas.microsoft.com/office/excel/2006/main">
          <x14:cfRule type="containsText" priority="153" operator="containsText" id="{751C5F9E-CE6B-4F15-B015-3CFB3B66CF10}">
            <xm:f>NOT(ISERROR(SEARCH("Négative",A151)))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A151</xm:sqref>
        </x14:conditionalFormatting>
        <x14:conditionalFormatting xmlns:xm="http://schemas.microsoft.com/office/excel/2006/main">
          <x14:cfRule type="containsText" priority="152" operator="containsText" id="{AB2C3CAB-B2B7-4EDA-880A-9CE2638C5E08}">
            <xm:f>NOT(ISERROR(SEARCH("Négatif",A181)))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A181</xm:sqref>
        </x14:conditionalFormatting>
        <x14:conditionalFormatting xmlns:xm="http://schemas.microsoft.com/office/excel/2006/main">
          <x14:cfRule type="containsText" priority="151" operator="containsText" id="{FBF1B1FC-B50D-4573-97A3-247AAF35C0A2}">
            <xm:f>NOT(ISERROR(SEARCH("Positif",A181)))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A181</xm:sqref>
        </x14:conditionalFormatting>
        <x14:conditionalFormatting xmlns:xm="http://schemas.microsoft.com/office/excel/2006/main">
          <x14:cfRule type="containsText" priority="150" operator="containsText" id="{987472CD-E544-4314-B7D4-A1EB53EAD99A}">
            <xm:f>NOT(ISERROR(SEARCH("Positive",A181)))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A181</xm:sqref>
        </x14:conditionalFormatting>
        <x14:conditionalFormatting xmlns:xm="http://schemas.microsoft.com/office/excel/2006/main">
          <x14:cfRule type="containsText" priority="149" operator="containsText" id="{7ED88A59-F16B-4371-9C9D-74D3A1FC794C}">
            <xm:f>NOT(ISERROR(SEARCH("Négative",A181)))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A181</xm:sqref>
        </x14:conditionalFormatting>
        <x14:conditionalFormatting xmlns:xm="http://schemas.microsoft.com/office/excel/2006/main">
          <x14:cfRule type="containsText" priority="148" operator="containsText" id="{CF244506-B63B-4C1D-BFC8-D26A68C78A28}">
            <xm:f>NOT(ISERROR(SEARCH("Négatif",A184)))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A184</xm:sqref>
        </x14:conditionalFormatting>
        <x14:conditionalFormatting xmlns:xm="http://schemas.microsoft.com/office/excel/2006/main">
          <x14:cfRule type="containsText" priority="147" operator="containsText" id="{E84EEDB5-CC9F-4FE7-9D3A-DDB1EAC170CD}">
            <xm:f>NOT(ISERROR(SEARCH("Positif",A184)))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A184</xm:sqref>
        </x14:conditionalFormatting>
        <x14:conditionalFormatting xmlns:xm="http://schemas.microsoft.com/office/excel/2006/main">
          <x14:cfRule type="containsText" priority="146" operator="containsText" id="{B7673FF7-8609-4331-BF0E-A576875505D2}">
            <xm:f>NOT(ISERROR(SEARCH("Positive",A184)))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A184</xm:sqref>
        </x14:conditionalFormatting>
        <x14:conditionalFormatting xmlns:xm="http://schemas.microsoft.com/office/excel/2006/main">
          <x14:cfRule type="containsText" priority="145" operator="containsText" id="{4E4A0438-01BA-44E8-9952-F3A37480AE4C}">
            <xm:f>NOT(ISERROR(SEARCH("Négative",A184)))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A184</xm:sqref>
        </x14:conditionalFormatting>
        <x14:conditionalFormatting xmlns:xm="http://schemas.microsoft.com/office/excel/2006/main">
          <x14:cfRule type="containsText" priority="144" operator="containsText" id="{A2262587-134F-48BE-ADDD-49EE7CA9193A}">
            <xm:f>NOT(ISERROR(SEARCH("Négatif",A189)))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A189</xm:sqref>
        </x14:conditionalFormatting>
        <x14:conditionalFormatting xmlns:xm="http://schemas.microsoft.com/office/excel/2006/main">
          <x14:cfRule type="containsText" priority="143" operator="containsText" id="{BB978384-B3D2-4ED2-9533-CD65858851AF}">
            <xm:f>NOT(ISERROR(SEARCH("Positif",A189)))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A189</xm:sqref>
        </x14:conditionalFormatting>
        <x14:conditionalFormatting xmlns:xm="http://schemas.microsoft.com/office/excel/2006/main">
          <x14:cfRule type="containsText" priority="142" operator="containsText" id="{6B0DD24F-ECE4-48C9-BF33-A3F8A50B2437}">
            <xm:f>NOT(ISERROR(SEARCH("Positive",A189)))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A189</xm:sqref>
        </x14:conditionalFormatting>
        <x14:conditionalFormatting xmlns:xm="http://schemas.microsoft.com/office/excel/2006/main">
          <x14:cfRule type="containsText" priority="141" operator="containsText" id="{A136CFDD-710A-4ED1-8CB0-9CBF24CC5CE4}">
            <xm:f>NOT(ISERROR(SEARCH("Négative",A189)))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A189</xm:sqref>
        </x14:conditionalFormatting>
        <x14:conditionalFormatting xmlns:xm="http://schemas.microsoft.com/office/excel/2006/main">
          <x14:cfRule type="containsText" priority="140" operator="containsText" id="{027E3E75-75A2-4187-9370-BC136C459567}">
            <xm:f>NOT(ISERROR(SEARCH("Négatif",A196)))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A196</xm:sqref>
        </x14:conditionalFormatting>
        <x14:conditionalFormatting xmlns:xm="http://schemas.microsoft.com/office/excel/2006/main">
          <x14:cfRule type="containsText" priority="139" operator="containsText" id="{071C535A-7297-414C-BD78-EAE5064EF25A}">
            <xm:f>NOT(ISERROR(SEARCH("Positif",A196)))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A196</xm:sqref>
        </x14:conditionalFormatting>
        <x14:conditionalFormatting xmlns:xm="http://schemas.microsoft.com/office/excel/2006/main">
          <x14:cfRule type="containsText" priority="138" operator="containsText" id="{1F75DBDF-CC38-450A-ACAE-75FC58FA4B00}">
            <xm:f>NOT(ISERROR(SEARCH("Positive",A196)))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A196</xm:sqref>
        </x14:conditionalFormatting>
        <x14:conditionalFormatting xmlns:xm="http://schemas.microsoft.com/office/excel/2006/main">
          <x14:cfRule type="containsText" priority="137" operator="containsText" id="{5A0F5B80-A169-4B7D-825E-BE8A5805D627}">
            <xm:f>NOT(ISERROR(SEARCH("Négative",A196)))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A196</xm:sqref>
        </x14:conditionalFormatting>
        <x14:conditionalFormatting xmlns:xm="http://schemas.microsoft.com/office/excel/2006/main">
          <x14:cfRule type="containsText" priority="136" operator="containsText" id="{09BB21BB-0CC0-4385-AC82-79E6B48D2290}">
            <xm:f>NOT(ISERROR(SEARCH("Négatif",A183)))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A183</xm:sqref>
        </x14:conditionalFormatting>
        <x14:conditionalFormatting xmlns:xm="http://schemas.microsoft.com/office/excel/2006/main">
          <x14:cfRule type="containsText" priority="135" operator="containsText" id="{04DB7BE8-A632-4942-A1F5-FD127F81056D}">
            <xm:f>NOT(ISERROR(SEARCH("Positif",A183)))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A183</xm:sqref>
        </x14:conditionalFormatting>
        <x14:conditionalFormatting xmlns:xm="http://schemas.microsoft.com/office/excel/2006/main">
          <x14:cfRule type="containsText" priority="134" operator="containsText" id="{13B3422E-E926-466A-ACA2-EC48B72F584C}">
            <xm:f>NOT(ISERROR(SEARCH("Positive",A183)))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A183</xm:sqref>
        </x14:conditionalFormatting>
        <x14:conditionalFormatting xmlns:xm="http://schemas.microsoft.com/office/excel/2006/main">
          <x14:cfRule type="containsText" priority="133" operator="containsText" id="{74687EE1-D453-4985-AF80-2FC5CB2F22E1}">
            <xm:f>NOT(ISERROR(SEARCH("Négative",A183)))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A183</xm:sqref>
        </x14:conditionalFormatting>
        <x14:conditionalFormatting xmlns:xm="http://schemas.microsoft.com/office/excel/2006/main">
          <x14:cfRule type="containsText" priority="132" operator="containsText" id="{ABA864BD-8563-4178-844C-B12214A07289}">
            <xm:f>NOT(ISERROR(SEARCH("Négatif",A176)))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ontainsText" priority="131" operator="containsText" id="{FBD78A93-0775-42B0-888F-467707810317}">
            <xm:f>NOT(ISERROR(SEARCH("Positif",A176)))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ontainsText" priority="130" operator="containsText" id="{37244221-B60F-4891-B52C-F4B786E4CCDC}">
            <xm:f>NOT(ISERROR(SEARCH("Positive",A176)))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ontainsText" priority="129" operator="containsText" id="{3D4F8444-260D-4D58-AB0C-8050EAF35696}">
            <xm:f>NOT(ISERROR(SEARCH("Négative",A176)))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ontainsText" priority="128" operator="containsText" id="{853F1F82-8014-4FF1-9529-8D13620BF94B}">
            <xm:f>NOT(ISERROR(SEARCH("Négatif",A156)))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A156:A157</xm:sqref>
        </x14:conditionalFormatting>
        <x14:conditionalFormatting xmlns:xm="http://schemas.microsoft.com/office/excel/2006/main">
          <x14:cfRule type="containsText" priority="127" operator="containsText" id="{6C24932D-BEC6-422F-BC9F-74469BEB7F5B}">
            <xm:f>NOT(ISERROR(SEARCH("Positif",A156)))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A156:A157</xm:sqref>
        </x14:conditionalFormatting>
        <x14:conditionalFormatting xmlns:xm="http://schemas.microsoft.com/office/excel/2006/main">
          <x14:cfRule type="containsText" priority="126" operator="containsText" id="{D5480410-3027-4315-B552-8E594080CB1B}">
            <xm:f>NOT(ISERROR(SEARCH("Positive",A156)))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A156:A157</xm:sqref>
        </x14:conditionalFormatting>
        <x14:conditionalFormatting xmlns:xm="http://schemas.microsoft.com/office/excel/2006/main">
          <x14:cfRule type="containsText" priority="125" operator="containsText" id="{D6AC6F4F-1155-4EBF-A365-56CA1E66B8F9}">
            <xm:f>NOT(ISERROR(SEARCH("Négative",A156)))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A156:A157</xm:sqref>
        </x14:conditionalFormatting>
        <x14:conditionalFormatting xmlns:xm="http://schemas.microsoft.com/office/excel/2006/main">
          <x14:cfRule type="containsText" priority="124" operator="containsText" id="{C8F3140C-D082-4919-AFE4-388E5F39D741}">
            <xm:f>NOT(ISERROR(SEARCH("Négatif",A153)))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A153</xm:sqref>
        </x14:conditionalFormatting>
        <x14:conditionalFormatting xmlns:xm="http://schemas.microsoft.com/office/excel/2006/main">
          <x14:cfRule type="containsText" priority="123" operator="containsText" id="{C06A0E80-7FE0-4BD3-BBF6-09A92B22AE7B}">
            <xm:f>NOT(ISERROR(SEARCH("Positif",A153)))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A153</xm:sqref>
        </x14:conditionalFormatting>
        <x14:conditionalFormatting xmlns:xm="http://schemas.microsoft.com/office/excel/2006/main">
          <x14:cfRule type="containsText" priority="122" operator="containsText" id="{968C5226-15F8-4559-B4CB-D6CC184CA10D}">
            <xm:f>NOT(ISERROR(SEARCH("Positive",A153)))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A153</xm:sqref>
        </x14:conditionalFormatting>
        <x14:conditionalFormatting xmlns:xm="http://schemas.microsoft.com/office/excel/2006/main">
          <x14:cfRule type="containsText" priority="121" operator="containsText" id="{9E36EE68-348F-42B7-A311-CE9048EA31D0}">
            <xm:f>NOT(ISERROR(SEARCH("Négative",A153)))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A153</xm:sqref>
        </x14:conditionalFormatting>
        <x14:conditionalFormatting xmlns:xm="http://schemas.microsoft.com/office/excel/2006/main">
          <x14:cfRule type="containsText" priority="120" operator="containsText" id="{519FB9CE-0890-48E3-A653-5689A09D25C5}">
            <xm:f>NOT(ISERROR(SEARCH("Négatif",A149)))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A149</xm:sqref>
        </x14:conditionalFormatting>
        <x14:conditionalFormatting xmlns:xm="http://schemas.microsoft.com/office/excel/2006/main">
          <x14:cfRule type="containsText" priority="119" operator="containsText" id="{07EA51CA-C199-48D0-B8B8-53E649A314E2}">
            <xm:f>NOT(ISERROR(SEARCH("Positif",A149)))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A149</xm:sqref>
        </x14:conditionalFormatting>
        <x14:conditionalFormatting xmlns:xm="http://schemas.microsoft.com/office/excel/2006/main">
          <x14:cfRule type="containsText" priority="118" operator="containsText" id="{25DB4922-D87D-4DC1-92F1-80228378B8F8}">
            <xm:f>NOT(ISERROR(SEARCH("Positive",A149)))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A149</xm:sqref>
        </x14:conditionalFormatting>
        <x14:conditionalFormatting xmlns:xm="http://schemas.microsoft.com/office/excel/2006/main">
          <x14:cfRule type="containsText" priority="117" operator="containsText" id="{8409C822-BA72-44E1-8688-DAAF09517DBA}">
            <xm:f>NOT(ISERROR(SEARCH("Négative",A149)))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A149</xm:sqref>
        </x14:conditionalFormatting>
        <x14:conditionalFormatting xmlns:xm="http://schemas.microsoft.com/office/excel/2006/main">
          <x14:cfRule type="containsText" priority="116" operator="containsText" id="{DD7586CC-457B-472F-8EA7-EBA15C8DDE73}">
            <xm:f>NOT(ISERROR(SEARCH("Négatif",A140)))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A140:A141</xm:sqref>
        </x14:conditionalFormatting>
        <x14:conditionalFormatting xmlns:xm="http://schemas.microsoft.com/office/excel/2006/main">
          <x14:cfRule type="containsText" priority="115" operator="containsText" id="{4F5ACD21-76B6-4736-870B-B0F26521ACB1}">
            <xm:f>NOT(ISERROR(SEARCH("Positif",A140)))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A140:A141</xm:sqref>
        </x14:conditionalFormatting>
        <x14:conditionalFormatting xmlns:xm="http://schemas.microsoft.com/office/excel/2006/main">
          <x14:cfRule type="containsText" priority="114" operator="containsText" id="{AD828F66-383D-4604-B602-094F8CDDB1DD}">
            <xm:f>NOT(ISERROR(SEARCH("Positive",A140)))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A140:A141</xm:sqref>
        </x14:conditionalFormatting>
        <x14:conditionalFormatting xmlns:xm="http://schemas.microsoft.com/office/excel/2006/main">
          <x14:cfRule type="containsText" priority="113" operator="containsText" id="{6B195FC3-0662-4B0F-ACB5-83F52FB8CC0B}">
            <xm:f>NOT(ISERROR(SEARCH("Négative",A140)))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A140:A141</xm:sqref>
        </x14:conditionalFormatting>
        <x14:conditionalFormatting xmlns:xm="http://schemas.microsoft.com/office/excel/2006/main">
          <x14:cfRule type="containsText" priority="112" operator="containsText" id="{AC9DFC80-6A8C-4594-87B1-2FA833133E47}">
            <xm:f>NOT(ISERROR(SEARCH("Négatif",A136)))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containsText" priority="111" operator="containsText" id="{4ADEDC5C-9083-4DD2-856D-0DB915D5F03F}">
            <xm:f>NOT(ISERROR(SEARCH("Positif",A136)))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containsText" priority="110" operator="containsText" id="{980BE788-0E9F-4C4A-BFC8-F53B78693934}">
            <xm:f>NOT(ISERROR(SEARCH("Positive",A136)))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containsText" priority="109" operator="containsText" id="{4582A422-0FEE-4D18-B176-ACD678A68428}">
            <xm:f>NOT(ISERROR(SEARCH("Négative",A136)))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containsText" priority="108" operator="containsText" id="{D3302B42-BBEA-439D-AF6B-2681FAA066ED}">
            <xm:f>NOT(ISERROR(SEARCH("Négatif",A135)))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ontainsText" priority="107" operator="containsText" id="{D9825188-1502-4793-9978-1187BD7393D5}">
            <xm:f>NOT(ISERROR(SEARCH("Positif",A135)))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ontainsText" priority="106" operator="containsText" id="{0E7E041F-2DE4-40BF-ACD4-3A4C0F39BD31}">
            <xm:f>NOT(ISERROR(SEARCH("Positive",A135)))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ontainsText" priority="105" operator="containsText" id="{555431F1-8C16-4A98-AAE9-151325CC005F}">
            <xm:f>NOT(ISERROR(SEARCH("Négative",A135)))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ontainsText" priority="104" operator="containsText" id="{23A5F201-90F0-49A9-9D40-E84BC417C1C6}">
            <xm:f>NOT(ISERROR(SEARCH("Négatif",A131)))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A131</xm:sqref>
        </x14:conditionalFormatting>
        <x14:conditionalFormatting xmlns:xm="http://schemas.microsoft.com/office/excel/2006/main">
          <x14:cfRule type="containsText" priority="103" operator="containsText" id="{FD665968-3761-4C57-84F1-EC26F2DE3EE6}">
            <xm:f>NOT(ISERROR(SEARCH("Positif",A131)))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A131</xm:sqref>
        </x14:conditionalFormatting>
        <x14:conditionalFormatting xmlns:xm="http://schemas.microsoft.com/office/excel/2006/main">
          <x14:cfRule type="containsText" priority="102" operator="containsText" id="{363D2AE4-0F62-410D-8B28-AA1F419E75BB}">
            <xm:f>NOT(ISERROR(SEARCH("Positive",A131)))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A131</xm:sqref>
        </x14:conditionalFormatting>
        <x14:conditionalFormatting xmlns:xm="http://schemas.microsoft.com/office/excel/2006/main">
          <x14:cfRule type="containsText" priority="101" operator="containsText" id="{1CB590C4-D495-435A-B5D4-E867DC239778}">
            <xm:f>NOT(ISERROR(SEARCH("Négative",A131)))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A131</xm:sqref>
        </x14:conditionalFormatting>
        <x14:conditionalFormatting xmlns:xm="http://schemas.microsoft.com/office/excel/2006/main">
          <x14:cfRule type="containsText" priority="100" operator="containsText" id="{975800F0-1B60-4668-B8CA-DF23E623402F}">
            <xm:f>NOT(ISERROR(SEARCH("Négatif",A116)))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A116</xm:sqref>
        </x14:conditionalFormatting>
        <x14:conditionalFormatting xmlns:xm="http://schemas.microsoft.com/office/excel/2006/main">
          <x14:cfRule type="containsText" priority="99" operator="containsText" id="{2E097C87-ABA6-4248-B6B9-B3C205EF47EA}">
            <xm:f>NOT(ISERROR(SEARCH("Positif",A116)))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A116</xm:sqref>
        </x14:conditionalFormatting>
        <x14:conditionalFormatting xmlns:xm="http://schemas.microsoft.com/office/excel/2006/main">
          <x14:cfRule type="containsText" priority="98" operator="containsText" id="{E71A255C-716B-4A3D-AAD4-3A9159455AD4}">
            <xm:f>NOT(ISERROR(SEARCH("Positive",A116)))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A116</xm:sqref>
        </x14:conditionalFormatting>
        <x14:conditionalFormatting xmlns:xm="http://schemas.microsoft.com/office/excel/2006/main">
          <x14:cfRule type="containsText" priority="97" operator="containsText" id="{230D0FE8-6C05-4F93-930A-E3BD3EFF09F7}">
            <xm:f>NOT(ISERROR(SEARCH("Négative",A116)))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A116</xm:sqref>
        </x14:conditionalFormatting>
        <x14:conditionalFormatting xmlns:xm="http://schemas.microsoft.com/office/excel/2006/main">
          <x14:cfRule type="containsText" priority="96" operator="containsText" id="{5B58F473-EE81-49E2-875F-F97E085881D8}">
            <xm:f>NOT(ISERROR(SEARCH("Négatif",A118)))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containsText" priority="95" operator="containsText" id="{421E7859-EC9F-41C9-8140-44F50DF5B402}">
            <xm:f>NOT(ISERROR(SEARCH("Positif",A118)))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containsText" priority="94" operator="containsText" id="{89C98BE4-2799-47FE-B798-12C94737FB0E}">
            <xm:f>NOT(ISERROR(SEARCH("Positive",A118)))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containsText" priority="93" operator="containsText" id="{83B83D71-38F8-40D5-8149-460E959A9F8D}">
            <xm:f>NOT(ISERROR(SEARCH("Négative",A118)))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containsText" priority="92" operator="containsText" id="{A4D87BC6-520C-4818-86BA-AB216CD2F087}">
            <xm:f>NOT(ISERROR(SEARCH("Négatif",A107)))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A107</xm:sqref>
        </x14:conditionalFormatting>
        <x14:conditionalFormatting xmlns:xm="http://schemas.microsoft.com/office/excel/2006/main">
          <x14:cfRule type="containsText" priority="91" operator="containsText" id="{14BF4EFA-F36E-4A56-8044-1834FC2CC3D4}">
            <xm:f>NOT(ISERROR(SEARCH("Positif",A107)))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A107</xm:sqref>
        </x14:conditionalFormatting>
        <x14:conditionalFormatting xmlns:xm="http://schemas.microsoft.com/office/excel/2006/main">
          <x14:cfRule type="containsText" priority="90" operator="containsText" id="{DC96B810-CE21-4191-AC2F-016A08218AAA}">
            <xm:f>NOT(ISERROR(SEARCH("Positive",A107)))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A107</xm:sqref>
        </x14:conditionalFormatting>
        <x14:conditionalFormatting xmlns:xm="http://schemas.microsoft.com/office/excel/2006/main">
          <x14:cfRule type="containsText" priority="89" operator="containsText" id="{8FD4ACA7-5771-4E2B-867D-E77A58C9FA5D}">
            <xm:f>NOT(ISERROR(SEARCH("Négative",A107)))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A107</xm:sqref>
        </x14:conditionalFormatting>
        <x14:conditionalFormatting xmlns:xm="http://schemas.microsoft.com/office/excel/2006/main">
          <x14:cfRule type="containsText" priority="88" operator="containsText" id="{6EE50D51-B30D-4628-A459-D882FDE89BBF}">
            <xm:f>NOT(ISERROR(SEARCH("Négatif",A102)))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A102:A104</xm:sqref>
        </x14:conditionalFormatting>
        <x14:conditionalFormatting xmlns:xm="http://schemas.microsoft.com/office/excel/2006/main">
          <x14:cfRule type="containsText" priority="87" operator="containsText" id="{1C03F38D-F13B-4970-9F4F-3E0B33F7F8D7}">
            <xm:f>NOT(ISERROR(SEARCH("Positif",A102)))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A102:A104</xm:sqref>
        </x14:conditionalFormatting>
        <x14:conditionalFormatting xmlns:xm="http://schemas.microsoft.com/office/excel/2006/main">
          <x14:cfRule type="containsText" priority="86" operator="containsText" id="{3EE1E691-6C1C-4A7F-924E-279E372A9FE8}">
            <xm:f>NOT(ISERROR(SEARCH("Positive",A102)))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A102:A104</xm:sqref>
        </x14:conditionalFormatting>
        <x14:conditionalFormatting xmlns:xm="http://schemas.microsoft.com/office/excel/2006/main">
          <x14:cfRule type="containsText" priority="85" operator="containsText" id="{9E0E99FF-016B-48A5-9A40-7BE3030D748F}">
            <xm:f>NOT(ISERROR(SEARCH("Négative",A102)))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A102:A104</xm:sqref>
        </x14:conditionalFormatting>
        <x14:conditionalFormatting xmlns:xm="http://schemas.microsoft.com/office/excel/2006/main">
          <x14:cfRule type="containsText" priority="84" operator="containsText" id="{6811A110-D161-4359-875A-2AC3F884079F}">
            <xm:f>NOT(ISERROR(SEARCH("Négatif",A100)))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A100</xm:sqref>
        </x14:conditionalFormatting>
        <x14:conditionalFormatting xmlns:xm="http://schemas.microsoft.com/office/excel/2006/main">
          <x14:cfRule type="containsText" priority="83" operator="containsText" id="{2EBC6547-669A-4D6E-B935-A576F6FB2B7B}">
            <xm:f>NOT(ISERROR(SEARCH("Positif",A100)))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A100</xm:sqref>
        </x14:conditionalFormatting>
        <x14:conditionalFormatting xmlns:xm="http://schemas.microsoft.com/office/excel/2006/main">
          <x14:cfRule type="containsText" priority="82" operator="containsText" id="{2DD4B4D4-68F3-4745-B027-4BE6E32C5950}">
            <xm:f>NOT(ISERROR(SEARCH("Positive",A100)))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A100</xm:sqref>
        </x14:conditionalFormatting>
        <x14:conditionalFormatting xmlns:xm="http://schemas.microsoft.com/office/excel/2006/main">
          <x14:cfRule type="containsText" priority="81" operator="containsText" id="{0D4E231F-18E4-430C-A1EF-A406620450BA}">
            <xm:f>NOT(ISERROR(SEARCH("Négative",A100)))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A100</xm:sqref>
        </x14:conditionalFormatting>
        <x14:conditionalFormatting xmlns:xm="http://schemas.microsoft.com/office/excel/2006/main">
          <x14:cfRule type="containsText" priority="80" operator="containsText" id="{6766BA41-D57B-4B9E-9084-50CA90DD6E00}">
            <xm:f>NOT(ISERROR(SEARCH("Négatif",A95)))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A95:A97</xm:sqref>
        </x14:conditionalFormatting>
        <x14:conditionalFormatting xmlns:xm="http://schemas.microsoft.com/office/excel/2006/main">
          <x14:cfRule type="containsText" priority="79" operator="containsText" id="{1DD008FC-7D38-4B35-BB01-401DC707FC35}">
            <xm:f>NOT(ISERROR(SEARCH("Positif",A95)))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A95:A97</xm:sqref>
        </x14:conditionalFormatting>
        <x14:conditionalFormatting xmlns:xm="http://schemas.microsoft.com/office/excel/2006/main">
          <x14:cfRule type="containsText" priority="78" operator="containsText" id="{9B387D7F-89C7-4542-BBA9-2A70E4A6857D}">
            <xm:f>NOT(ISERROR(SEARCH("Positive",A95)))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A95:A97</xm:sqref>
        </x14:conditionalFormatting>
        <x14:conditionalFormatting xmlns:xm="http://schemas.microsoft.com/office/excel/2006/main">
          <x14:cfRule type="containsText" priority="77" operator="containsText" id="{6C1B4C8C-2D3B-487F-ABFB-736CFDC54CFD}">
            <xm:f>NOT(ISERROR(SEARCH("Négative",A95)))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A95:A97</xm:sqref>
        </x14:conditionalFormatting>
        <x14:conditionalFormatting xmlns:xm="http://schemas.microsoft.com/office/excel/2006/main">
          <x14:cfRule type="containsText" priority="76" operator="containsText" id="{2BB677D0-273C-4A4B-8E4B-49C0D17614BE}">
            <xm:f>NOT(ISERROR(SEARCH("Négatif",A88)))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A88:A92</xm:sqref>
        </x14:conditionalFormatting>
        <x14:conditionalFormatting xmlns:xm="http://schemas.microsoft.com/office/excel/2006/main">
          <x14:cfRule type="containsText" priority="75" operator="containsText" id="{3147C4B4-3B92-479D-BA50-D497A5995098}">
            <xm:f>NOT(ISERROR(SEARCH("Positif",A88)))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A88:A92</xm:sqref>
        </x14:conditionalFormatting>
        <x14:conditionalFormatting xmlns:xm="http://schemas.microsoft.com/office/excel/2006/main">
          <x14:cfRule type="containsText" priority="74" operator="containsText" id="{A0E4FF9B-D940-4F03-8012-037D75F18228}">
            <xm:f>NOT(ISERROR(SEARCH("Positive",A88)))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A88:A92</xm:sqref>
        </x14:conditionalFormatting>
        <x14:conditionalFormatting xmlns:xm="http://schemas.microsoft.com/office/excel/2006/main">
          <x14:cfRule type="containsText" priority="73" operator="containsText" id="{D112BF71-DE88-43CD-83E7-EBCEB53EB441}">
            <xm:f>NOT(ISERROR(SEARCH("Négative",A88)))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A88:A92</xm:sqref>
        </x14:conditionalFormatting>
        <x14:conditionalFormatting xmlns:xm="http://schemas.microsoft.com/office/excel/2006/main">
          <x14:cfRule type="containsText" priority="72" operator="containsText" id="{860006C9-85EF-4645-88EF-F8A269BD795F}">
            <xm:f>NOT(ISERROR(SEARCH("Négatif",A84)))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71" operator="containsText" id="{2D37CD8F-049D-4110-86E2-F2FA6AA18A75}">
            <xm:f>NOT(ISERROR(SEARCH("Positif",A84)))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70" operator="containsText" id="{DA8A09F8-4809-416A-9850-31D3D273391D}">
            <xm:f>NOT(ISERROR(SEARCH("Positive",A84)))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69" operator="containsText" id="{89730190-4F88-416F-B869-E2444F8FE60B}">
            <xm:f>NOT(ISERROR(SEARCH("Négative",A84)))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containsText" priority="68" operator="containsText" id="{9ECC0BBD-8681-4E12-A0F5-2640652205FC}">
            <xm:f>NOT(ISERROR(SEARCH("Négatif",A78)))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A78:A79</xm:sqref>
        </x14:conditionalFormatting>
        <x14:conditionalFormatting xmlns:xm="http://schemas.microsoft.com/office/excel/2006/main">
          <x14:cfRule type="containsText" priority="67" operator="containsText" id="{85997453-6B30-43FC-8534-21DD6F2753B4}">
            <xm:f>NOT(ISERROR(SEARCH("Positif",A78)))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A78:A79</xm:sqref>
        </x14:conditionalFormatting>
        <x14:conditionalFormatting xmlns:xm="http://schemas.microsoft.com/office/excel/2006/main">
          <x14:cfRule type="containsText" priority="66" operator="containsText" id="{E1560A47-6D6D-4711-9DC1-E51756470608}">
            <xm:f>NOT(ISERROR(SEARCH("Positive",A78)))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A78:A79</xm:sqref>
        </x14:conditionalFormatting>
        <x14:conditionalFormatting xmlns:xm="http://schemas.microsoft.com/office/excel/2006/main">
          <x14:cfRule type="containsText" priority="65" operator="containsText" id="{2F3E432B-08A9-4A9E-BFA6-D2E22D5485E2}">
            <xm:f>NOT(ISERROR(SEARCH("Négative",A78)))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A78:A79</xm:sqref>
        </x14:conditionalFormatting>
        <x14:conditionalFormatting xmlns:xm="http://schemas.microsoft.com/office/excel/2006/main">
          <x14:cfRule type="containsText" priority="64" operator="containsText" id="{C0DCE3F2-DD75-437C-B88F-7F6FF881D406}">
            <xm:f>NOT(ISERROR(SEARCH("Négatif",A75)))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A75</xm:sqref>
        </x14:conditionalFormatting>
        <x14:conditionalFormatting xmlns:xm="http://schemas.microsoft.com/office/excel/2006/main">
          <x14:cfRule type="containsText" priority="63" operator="containsText" id="{D2ECA9BB-0F88-4554-A6A9-A908CA78726E}">
            <xm:f>NOT(ISERROR(SEARCH("Positif",A75)))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A75</xm:sqref>
        </x14:conditionalFormatting>
        <x14:conditionalFormatting xmlns:xm="http://schemas.microsoft.com/office/excel/2006/main">
          <x14:cfRule type="containsText" priority="62" operator="containsText" id="{ACA7E937-1278-4D51-B9C9-BA0157A6454D}">
            <xm:f>NOT(ISERROR(SEARCH("Positive",A75)))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A75</xm:sqref>
        </x14:conditionalFormatting>
        <x14:conditionalFormatting xmlns:xm="http://schemas.microsoft.com/office/excel/2006/main">
          <x14:cfRule type="containsText" priority="61" operator="containsText" id="{031D769F-42DF-48E6-BCEF-8B18BA96665D}">
            <xm:f>NOT(ISERROR(SEARCH("Négative",A75)))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A75</xm:sqref>
        </x14:conditionalFormatting>
        <x14:conditionalFormatting xmlns:xm="http://schemas.microsoft.com/office/excel/2006/main">
          <x14:cfRule type="containsText" priority="60" operator="containsText" id="{B17B9324-E8FC-4BF1-983B-8F31E4468049}">
            <xm:f>NOT(ISERROR(SEARCH("Négatif",A69)))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ontainsText" priority="59" operator="containsText" id="{7549B75E-C7C9-4430-90EF-C971AE5322FC}">
            <xm:f>NOT(ISERROR(SEARCH("Positif",A69)))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ontainsText" priority="58" operator="containsText" id="{406ECB30-B4E8-4B23-9D6F-9479B9475AB0}">
            <xm:f>NOT(ISERROR(SEARCH("Positive",A69)))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ontainsText" priority="57" operator="containsText" id="{9558F715-061F-413D-93B7-75081195D4C3}">
            <xm:f>NOT(ISERROR(SEARCH("Négative",A69)))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ontainsText" priority="56" operator="containsText" id="{82EFE22D-A4DD-4B5E-8C94-B2767D96DB41}">
            <xm:f>NOT(ISERROR(SEARCH("Négatif",A67)))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5" operator="containsText" id="{5B19E17F-246A-40E5-866B-C578D72391F7}">
            <xm:f>NOT(ISERROR(SEARCH("Positif",A67)))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4" operator="containsText" id="{881E4630-3E17-4CD0-A07A-F715B6A9D2DD}">
            <xm:f>NOT(ISERROR(SEARCH("Positive",A67)))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3" operator="containsText" id="{33460210-1503-46D8-AB0A-13798F7CC10B}">
            <xm:f>NOT(ISERROR(SEARCH("Négative",A67)))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52" operator="containsText" id="{D3BC0B31-E6F0-4E9A-A2FF-F785643DA864}">
            <xm:f>NOT(ISERROR(SEARCH("Négatif",A64)))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51" operator="containsText" id="{ADD82D7D-22A2-434B-8BD9-BE4D8D230651}">
            <xm:f>NOT(ISERROR(SEARCH("Positif",A64)))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50" operator="containsText" id="{2243D1DA-950C-41FE-95F3-4CB75A0A1C73}">
            <xm:f>NOT(ISERROR(SEARCH("Positive",A64)))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49" operator="containsText" id="{0D50EA39-CECA-41C4-AA06-2E7FD2447B11}">
            <xm:f>NOT(ISERROR(SEARCH("Négative",A64)))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A64</xm:sqref>
        </x14:conditionalFormatting>
        <x14:conditionalFormatting xmlns:xm="http://schemas.microsoft.com/office/excel/2006/main">
          <x14:cfRule type="containsText" priority="48" operator="containsText" id="{9F80CEF9-3E3D-41A5-9B94-32E0E94D1A96}">
            <xm:f>NOT(ISERROR(SEARCH("Négatif",A56)))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</xm:sqref>
        </x14:conditionalFormatting>
        <x14:conditionalFormatting xmlns:xm="http://schemas.microsoft.com/office/excel/2006/main">
          <x14:cfRule type="containsText" priority="47" operator="containsText" id="{286D141E-81DB-48D9-8269-2BC3C4FDB7C6}">
            <xm:f>NOT(ISERROR(SEARCH("Positif",A56)))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A56</xm:sqref>
        </x14:conditionalFormatting>
        <x14:conditionalFormatting xmlns:xm="http://schemas.microsoft.com/office/excel/2006/main">
          <x14:cfRule type="containsText" priority="46" operator="containsText" id="{7E1E9FC1-9191-4A8F-B63C-08EC1E328497}">
            <xm:f>NOT(ISERROR(SEARCH("Positive",A56)))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A56</xm:sqref>
        </x14:conditionalFormatting>
        <x14:conditionalFormatting xmlns:xm="http://schemas.microsoft.com/office/excel/2006/main">
          <x14:cfRule type="containsText" priority="45" operator="containsText" id="{87F99201-648A-473E-A8F0-598E06304E21}">
            <xm:f>NOT(ISERROR(SEARCH("Négative",A56)))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</xm:sqref>
        </x14:conditionalFormatting>
        <x14:conditionalFormatting xmlns:xm="http://schemas.microsoft.com/office/excel/2006/main">
          <x14:cfRule type="containsText" priority="44" operator="containsText" id="{84DD9314-693C-4332-B7BD-2ACCDA3CA299}">
            <xm:f>NOT(ISERROR(SEARCH("Négatif",A52)))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A52:A53</xm:sqref>
        </x14:conditionalFormatting>
        <x14:conditionalFormatting xmlns:xm="http://schemas.microsoft.com/office/excel/2006/main">
          <x14:cfRule type="containsText" priority="43" operator="containsText" id="{6B56030F-473E-4E36-8397-A648A933BE88}">
            <xm:f>NOT(ISERROR(SEARCH("Positif",A52)))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A52:A53</xm:sqref>
        </x14:conditionalFormatting>
        <x14:conditionalFormatting xmlns:xm="http://schemas.microsoft.com/office/excel/2006/main">
          <x14:cfRule type="containsText" priority="42" operator="containsText" id="{3A89E261-715B-4E12-A6EF-84CFA5D0CD0F}">
            <xm:f>NOT(ISERROR(SEARCH("Positive",A52)))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A52:A53</xm:sqref>
        </x14:conditionalFormatting>
        <x14:conditionalFormatting xmlns:xm="http://schemas.microsoft.com/office/excel/2006/main">
          <x14:cfRule type="containsText" priority="41" operator="containsText" id="{F56CCA14-1240-412A-BFD2-2F19B07CF12C}">
            <xm:f>NOT(ISERROR(SEARCH("Négative",A52)))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A52:A53</xm:sqref>
        </x14:conditionalFormatting>
        <x14:conditionalFormatting xmlns:xm="http://schemas.microsoft.com/office/excel/2006/main">
          <x14:cfRule type="containsText" priority="40" operator="containsText" id="{51826F37-347F-48EE-993A-C3B634E8B2D4}">
            <xm:f>NOT(ISERROR(SEARCH("Négatif",A47)))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A47:A48</xm:sqref>
        </x14:conditionalFormatting>
        <x14:conditionalFormatting xmlns:xm="http://schemas.microsoft.com/office/excel/2006/main">
          <x14:cfRule type="containsText" priority="39" operator="containsText" id="{1E208124-843F-4584-8A9F-F913DEEDFA7F}">
            <xm:f>NOT(ISERROR(SEARCH("Positif",A47)))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A47:A48</xm:sqref>
        </x14:conditionalFormatting>
        <x14:conditionalFormatting xmlns:xm="http://schemas.microsoft.com/office/excel/2006/main">
          <x14:cfRule type="containsText" priority="38" operator="containsText" id="{39EFB901-47DF-41FE-B75C-5BA1A260427E}">
            <xm:f>NOT(ISERROR(SEARCH("Positive",A47)))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A47:A48</xm:sqref>
        </x14:conditionalFormatting>
        <x14:conditionalFormatting xmlns:xm="http://schemas.microsoft.com/office/excel/2006/main">
          <x14:cfRule type="containsText" priority="37" operator="containsText" id="{6B1325E5-E22C-460D-87FC-8F31C8F92651}">
            <xm:f>NOT(ISERROR(SEARCH("Négative",A47)))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A47:A48</xm:sqref>
        </x14:conditionalFormatting>
        <x14:conditionalFormatting xmlns:xm="http://schemas.microsoft.com/office/excel/2006/main">
          <x14:cfRule type="containsText" priority="36" operator="containsText" id="{29A966E6-0C85-4FA6-B809-20B031B157DA}">
            <xm:f>NOT(ISERROR(SEARCH("Négatif",A32)))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35" operator="containsText" id="{C182D0CD-C0C5-43BC-B632-C293E474F8D2}">
            <xm:f>NOT(ISERROR(SEARCH("Positif",A32)))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34" operator="containsText" id="{C25DB868-049C-4EEC-8D6B-779047F5AB14}">
            <xm:f>NOT(ISERROR(SEARCH("Positive",A32)))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33" operator="containsText" id="{E93B8D1D-8616-4B97-BAD9-4339D590AEC6}">
            <xm:f>NOT(ISERROR(SEARCH("Négative",A32)))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A32:A33</xm:sqref>
        </x14:conditionalFormatting>
        <x14:conditionalFormatting xmlns:xm="http://schemas.microsoft.com/office/excel/2006/main">
          <x14:cfRule type="containsText" priority="32" operator="containsText" id="{0F8088B9-0550-4A6E-A92F-2F4884D7BF49}">
            <xm:f>NOT(ISERROR(SEARCH("Négatif",A27)))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A27:A28</xm:sqref>
        </x14:conditionalFormatting>
        <x14:conditionalFormatting xmlns:xm="http://schemas.microsoft.com/office/excel/2006/main">
          <x14:cfRule type="containsText" priority="31" operator="containsText" id="{D4C4EBD0-59D9-4046-AB23-E5CC0ADA246A}">
            <xm:f>NOT(ISERROR(SEARCH("Positif",A27)))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A27:A28</xm:sqref>
        </x14:conditionalFormatting>
        <x14:conditionalFormatting xmlns:xm="http://schemas.microsoft.com/office/excel/2006/main">
          <x14:cfRule type="containsText" priority="30" operator="containsText" id="{AE50A4B5-F381-45A9-A56C-6FC2E983F538}">
            <xm:f>NOT(ISERROR(SEARCH("Positive",A27)))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A27:A28</xm:sqref>
        </x14:conditionalFormatting>
        <x14:conditionalFormatting xmlns:xm="http://schemas.microsoft.com/office/excel/2006/main">
          <x14:cfRule type="containsText" priority="29" operator="containsText" id="{CA82D5FF-88CC-4ADF-B6A8-C8EB279241ED}">
            <xm:f>NOT(ISERROR(SEARCH("Négative",A27)))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A27:A28</xm:sqref>
        </x14:conditionalFormatting>
        <x14:conditionalFormatting xmlns:xm="http://schemas.microsoft.com/office/excel/2006/main">
          <x14:cfRule type="containsText" priority="28" operator="containsText" id="{D42DBBB0-2443-4A05-99D3-6D48F914DD69}">
            <xm:f>NOT(ISERROR(SEARCH("Négatif",A25)))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27" operator="containsText" id="{37F71221-C71D-4143-839C-93BD43CF2AD6}">
            <xm:f>NOT(ISERROR(SEARCH("Positif",A25)))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26" operator="containsText" id="{C13A527E-A075-4CE7-BE00-03BD16F78493}">
            <xm:f>NOT(ISERROR(SEARCH("Positive",A25)))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25" operator="containsText" id="{7236F548-DE47-4297-8681-81FFBD1989C2}">
            <xm:f>NOT(ISERROR(SEARCH("Négative",A25)))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24" operator="containsText" id="{CF1AA1F8-ACED-4B76-92E8-B1E2577CEDB7}">
            <xm:f>NOT(ISERROR(SEARCH("Négatif",A20)))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23" operator="containsText" id="{728DA363-A27F-4A99-950F-30CA2D0A5934}">
            <xm:f>NOT(ISERROR(SEARCH("Positif",A20)))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22" operator="containsText" id="{AA0CB454-C4E3-495A-85D1-BAC290A988DD}">
            <xm:f>NOT(ISERROR(SEARCH("Positive",A20)))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21" operator="containsText" id="{3DC811F4-1635-4656-91BD-97DB136280B3}">
            <xm:f>NOT(ISERROR(SEARCH("Négative",A20)))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20" operator="containsText" id="{A663B390-FC15-479B-B6ED-962E68E6B0A0}">
            <xm:f>NOT(ISERROR(SEARCH("Négatif",A15)))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9" operator="containsText" id="{D2AAB148-29EB-432E-AFF3-2019599C1EB2}">
            <xm:f>NOT(ISERROR(SEARCH("Positif",A15)))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8" operator="containsText" id="{DCD89A8A-0D2D-4293-BEB3-F0435334C357}">
            <xm:f>NOT(ISERROR(SEARCH("Positive",A15)))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7" operator="containsText" id="{A76825C8-0AD0-4C29-83D4-A2FA5F1A336B}">
            <xm:f>NOT(ISERROR(SEARCH("Négative",A15)))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6" operator="containsText" id="{FC2C00C4-997A-4FF6-803B-8EB91C6F614D}">
            <xm:f>NOT(ISERROR(SEARCH("Négatif",A9)))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A9:A12</xm:sqref>
        </x14:conditionalFormatting>
        <x14:conditionalFormatting xmlns:xm="http://schemas.microsoft.com/office/excel/2006/main">
          <x14:cfRule type="containsText" priority="15" operator="containsText" id="{6CDE5546-6B6D-4D75-95A2-33D8CE6495F3}">
            <xm:f>NOT(ISERROR(SEARCH("Positif",A9)))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A9:A12</xm:sqref>
        </x14:conditionalFormatting>
        <x14:conditionalFormatting xmlns:xm="http://schemas.microsoft.com/office/excel/2006/main">
          <x14:cfRule type="containsText" priority="14" operator="containsText" id="{6E440F13-1BD3-4709-BBC2-3BAE8B6DA473}">
            <xm:f>NOT(ISERROR(SEARCH("Positive",A9)))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A9:A12</xm:sqref>
        </x14:conditionalFormatting>
        <x14:conditionalFormatting xmlns:xm="http://schemas.microsoft.com/office/excel/2006/main">
          <x14:cfRule type="containsText" priority="13" operator="containsText" id="{02281859-214F-4EC5-81E1-4B9DA64D8846}">
            <xm:f>NOT(ISERROR(SEARCH("Négative",A9)))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A9:A12</xm:sqref>
        </x14:conditionalFormatting>
        <x14:conditionalFormatting xmlns:xm="http://schemas.microsoft.com/office/excel/2006/main">
          <x14:cfRule type="containsText" priority="12" operator="containsText" id="{C5783225-8292-448B-97CA-23820C901A67}">
            <xm:f>NOT(ISERROR(SEARCH("Négatif",A6)))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11" operator="containsText" id="{82584AA3-5066-459F-B09A-AE8036DA8ECB}">
            <xm:f>NOT(ISERROR(SEARCH("Positif",A6)))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10" operator="containsText" id="{A14E76CC-42A0-42FA-8EF9-EB0EC589A16F}">
            <xm:f>NOT(ISERROR(SEARCH("Positive",A6)))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9" operator="containsText" id="{37ABDD84-F89C-4A66-832F-E6DB45B2DFD2}">
            <xm:f>NOT(ISERROR(SEARCH("Négative",A6)))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8" operator="containsText" id="{0F18F76F-9829-4D5D-B770-2FDF9BF19D76}">
            <xm:f>NOT(ISERROR(SEARCH("Négatif",A7)))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7" operator="containsText" id="{134F1BD7-CF42-4039-B4D4-4F81FF302C96}">
            <xm:f>NOT(ISERROR(SEARCH("Positif",A7)))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6" operator="containsText" id="{66ECA95E-B7F7-4E39-82EB-4CC8E4B45308}">
            <xm:f>NOT(ISERROR(SEARCH("Positive",A7)))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5" operator="containsText" id="{7A95849F-2703-4E6E-8B93-33894E9B4E55}">
            <xm:f>NOT(ISERROR(SEARCH("Négative",A7)))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4" operator="containsText" id="{70E3BE9E-1E18-46D5-A8A7-20166282EA5F}">
            <xm:f>NOT(ISERROR(SEARCH("Négatif",B19)))</xm:f>
            <xm:f>"Négatif"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ontainsText" priority="3" operator="containsText" id="{768F6006-3FF5-41B6-B3A6-086ACE8B437D}">
            <xm:f>NOT(ISERROR(SEARCH("Positif",B19)))</xm:f>
            <xm:f>"Positif"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ontainsText" priority="2" operator="containsText" id="{C48D4871-1A06-41A5-880F-640A36D8515F}">
            <xm:f>NOT(ISERROR(SEARCH("Positive",B19)))</xm:f>
            <xm:f>"Positive"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ontainsText" priority="1" operator="containsText" id="{7239B7FB-088E-44C8-BF83-DE146749FDDA}">
            <xm:f>NOT(ISERROR(SEARCH("Négative",B19)))</xm:f>
            <xm:f>"Négative"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31D4-A69B-4341-9DBA-BC508CF22228}">
  <dimension ref="A1:G668"/>
  <sheetViews>
    <sheetView topLeftCell="A646" workbookViewId="0">
      <selection activeCell="I665" sqref="I665"/>
    </sheetView>
  </sheetViews>
  <sheetFormatPr baseColWidth="10" defaultRowHeight="14.4" x14ac:dyDescent="0.3"/>
  <cols>
    <col min="1" max="1" width="11.5546875" style="85"/>
  </cols>
  <sheetData>
    <row r="1" spans="1:7" x14ac:dyDescent="0.3">
      <c r="A1" s="85" t="s">
        <v>578</v>
      </c>
    </row>
    <row r="3" spans="1:7" x14ac:dyDescent="0.3">
      <c r="A3" s="1"/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</row>
    <row r="4" spans="1:7" x14ac:dyDescent="0.3">
      <c r="A4" s="86"/>
      <c r="B4" s="2" t="s">
        <v>43</v>
      </c>
      <c r="C4" s="2" t="s">
        <v>44</v>
      </c>
      <c r="D4" s="2" t="s">
        <v>45</v>
      </c>
      <c r="E4" s="3">
        <v>44319</v>
      </c>
      <c r="F4" s="4" t="s">
        <v>46</v>
      </c>
      <c r="G4" s="5" t="s">
        <v>47</v>
      </c>
    </row>
    <row r="5" spans="1:7" x14ac:dyDescent="0.3">
      <c r="A5" s="87"/>
      <c r="B5" s="6" t="s">
        <v>48</v>
      </c>
      <c r="C5" s="6" t="s">
        <v>44</v>
      </c>
      <c r="D5" s="6" t="s">
        <v>45</v>
      </c>
      <c r="E5" s="7">
        <v>44319</v>
      </c>
      <c r="F5" s="8" t="s">
        <v>46</v>
      </c>
      <c r="G5" s="9" t="s">
        <v>47</v>
      </c>
    </row>
    <row r="6" spans="1:7" x14ac:dyDescent="0.3">
      <c r="A6" s="86"/>
      <c r="B6" s="2" t="s">
        <v>49</v>
      </c>
      <c r="C6" s="2" t="s">
        <v>44</v>
      </c>
      <c r="D6" s="2" t="s">
        <v>45</v>
      </c>
      <c r="E6" s="3">
        <v>44318</v>
      </c>
      <c r="F6" s="4" t="s">
        <v>50</v>
      </c>
      <c r="G6" s="5" t="s">
        <v>47</v>
      </c>
    </row>
    <row r="7" spans="1:7" x14ac:dyDescent="0.3">
      <c r="A7" s="87"/>
      <c r="B7" s="6" t="s">
        <v>51</v>
      </c>
      <c r="C7" s="6" t="s">
        <v>44</v>
      </c>
      <c r="D7" s="6">
        <v>1</v>
      </c>
      <c r="E7" s="7">
        <v>44319</v>
      </c>
      <c r="F7" s="8" t="s">
        <v>46</v>
      </c>
      <c r="G7" s="9" t="s">
        <v>47</v>
      </c>
    </row>
    <row r="8" spans="1:7" x14ac:dyDescent="0.3">
      <c r="A8" s="86"/>
      <c r="B8" s="2" t="s">
        <v>52</v>
      </c>
      <c r="C8" s="2" t="s">
        <v>44</v>
      </c>
      <c r="D8" s="2">
        <v>1</v>
      </c>
      <c r="E8" s="3">
        <v>44319</v>
      </c>
      <c r="F8" s="4" t="s">
        <v>46</v>
      </c>
      <c r="G8" s="5" t="s">
        <v>47</v>
      </c>
    </row>
    <row r="9" spans="1:7" x14ac:dyDescent="0.3">
      <c r="A9" s="87"/>
      <c r="B9" s="6" t="s">
        <v>53</v>
      </c>
      <c r="C9" s="6" t="s">
        <v>44</v>
      </c>
      <c r="D9" s="6">
        <v>1</v>
      </c>
      <c r="E9" s="7">
        <v>44318</v>
      </c>
      <c r="F9" s="8" t="s">
        <v>50</v>
      </c>
      <c r="G9" s="9" t="s">
        <v>47</v>
      </c>
    </row>
    <row r="10" spans="1:7" x14ac:dyDescent="0.3">
      <c r="A10" s="86"/>
      <c r="B10" s="2" t="s">
        <v>54</v>
      </c>
      <c r="C10" s="2" t="s">
        <v>44</v>
      </c>
      <c r="D10" s="2">
        <v>1</v>
      </c>
      <c r="E10" s="3">
        <v>44317</v>
      </c>
      <c r="F10" s="4" t="s">
        <v>55</v>
      </c>
      <c r="G10" s="5" t="s">
        <v>47</v>
      </c>
    </row>
    <row r="11" spans="1:7" x14ac:dyDescent="0.3">
      <c r="A11" s="87"/>
      <c r="B11" s="6" t="s">
        <v>56</v>
      </c>
      <c r="C11" s="6" t="s">
        <v>44</v>
      </c>
      <c r="D11" s="6">
        <v>2</v>
      </c>
      <c r="E11" s="7">
        <v>44319</v>
      </c>
      <c r="F11" s="8" t="s">
        <v>46</v>
      </c>
      <c r="G11" s="9" t="s">
        <v>47</v>
      </c>
    </row>
    <row r="12" spans="1:7" x14ac:dyDescent="0.3">
      <c r="A12" s="86"/>
      <c r="B12" s="2" t="s">
        <v>57</v>
      </c>
      <c r="C12" s="2" t="s">
        <v>44</v>
      </c>
      <c r="D12" s="2">
        <v>2</v>
      </c>
      <c r="E12" s="3">
        <v>44319</v>
      </c>
      <c r="F12" s="4" t="s">
        <v>46</v>
      </c>
      <c r="G12" s="5" t="s">
        <v>47</v>
      </c>
    </row>
    <row r="13" spans="1:7" x14ac:dyDescent="0.3">
      <c r="A13" s="87"/>
      <c r="B13" s="6" t="s">
        <v>58</v>
      </c>
      <c r="C13" s="6" t="s">
        <v>44</v>
      </c>
      <c r="D13" s="6">
        <v>2</v>
      </c>
      <c r="E13" s="7">
        <v>44318</v>
      </c>
      <c r="F13" s="8" t="s">
        <v>50</v>
      </c>
      <c r="G13" s="9" t="s">
        <v>47</v>
      </c>
    </row>
    <row r="14" spans="1:7" x14ac:dyDescent="0.3">
      <c r="A14" s="86"/>
      <c r="B14" s="2" t="s">
        <v>59</v>
      </c>
      <c r="C14" s="2" t="s">
        <v>44</v>
      </c>
      <c r="D14" s="2">
        <v>2</v>
      </c>
      <c r="E14" s="3">
        <v>44317</v>
      </c>
      <c r="F14" s="4" t="s">
        <v>55</v>
      </c>
      <c r="G14" s="5" t="s">
        <v>47</v>
      </c>
    </row>
    <row r="15" spans="1:7" x14ac:dyDescent="0.3">
      <c r="A15" s="87"/>
      <c r="B15" s="6" t="s">
        <v>60</v>
      </c>
      <c r="C15" s="6" t="s">
        <v>44</v>
      </c>
      <c r="D15" s="6">
        <v>3</v>
      </c>
      <c r="E15" s="7">
        <v>44319</v>
      </c>
      <c r="F15" s="8" t="s">
        <v>46</v>
      </c>
      <c r="G15" s="9" t="s">
        <v>47</v>
      </c>
    </row>
    <row r="16" spans="1:7" x14ac:dyDescent="0.3">
      <c r="A16" s="86"/>
      <c r="B16" s="2" t="s">
        <v>61</v>
      </c>
      <c r="C16" s="2" t="s">
        <v>44</v>
      </c>
      <c r="D16" s="2">
        <v>3</v>
      </c>
      <c r="E16" s="3">
        <v>44319</v>
      </c>
      <c r="F16" s="4" t="s">
        <v>46</v>
      </c>
      <c r="G16" s="5" t="s">
        <v>47</v>
      </c>
    </row>
    <row r="17" spans="1:7" x14ac:dyDescent="0.3">
      <c r="A17" s="87"/>
      <c r="B17" s="6" t="s">
        <v>62</v>
      </c>
      <c r="C17" s="6" t="s">
        <v>44</v>
      </c>
      <c r="D17" s="6">
        <v>3</v>
      </c>
      <c r="E17" s="7">
        <v>44318</v>
      </c>
      <c r="F17" s="8" t="s">
        <v>50</v>
      </c>
      <c r="G17" s="9" t="s">
        <v>47</v>
      </c>
    </row>
    <row r="18" spans="1:7" x14ac:dyDescent="0.3">
      <c r="A18" s="86"/>
      <c r="B18" s="2" t="s">
        <v>63</v>
      </c>
      <c r="C18" s="2" t="s">
        <v>44</v>
      </c>
      <c r="D18" s="2">
        <v>3</v>
      </c>
      <c r="E18" s="3">
        <v>44317</v>
      </c>
      <c r="F18" s="4" t="s">
        <v>55</v>
      </c>
      <c r="G18" s="5" t="s">
        <v>47</v>
      </c>
    </row>
    <row r="19" spans="1:7" x14ac:dyDescent="0.3">
      <c r="A19" s="87"/>
      <c r="B19" s="6" t="s">
        <v>64</v>
      </c>
      <c r="C19" s="6" t="s">
        <v>44</v>
      </c>
      <c r="D19" s="6" t="s">
        <v>45</v>
      </c>
      <c r="E19" s="7">
        <v>44317</v>
      </c>
      <c r="F19" s="8" t="s">
        <v>65</v>
      </c>
      <c r="G19" s="9" t="s">
        <v>47</v>
      </c>
    </row>
    <row r="20" spans="1:7" x14ac:dyDescent="0.3">
      <c r="A20" s="86"/>
      <c r="B20" s="2" t="s">
        <v>66</v>
      </c>
      <c r="C20" s="2" t="s">
        <v>44</v>
      </c>
      <c r="D20" s="2" t="s">
        <v>45</v>
      </c>
      <c r="E20" s="3">
        <v>44319</v>
      </c>
      <c r="F20" s="4" t="s">
        <v>46</v>
      </c>
      <c r="G20" s="5" t="s">
        <v>47</v>
      </c>
    </row>
    <row r="21" spans="1:7" x14ac:dyDescent="0.3">
      <c r="A21" s="87"/>
      <c r="B21" s="6" t="s">
        <v>67</v>
      </c>
      <c r="C21" s="6" t="s">
        <v>44</v>
      </c>
      <c r="D21" s="6" t="s">
        <v>45</v>
      </c>
      <c r="E21" s="7">
        <v>44318</v>
      </c>
      <c r="F21" s="8" t="s">
        <v>68</v>
      </c>
      <c r="G21" s="9" t="s">
        <v>47</v>
      </c>
    </row>
    <row r="22" spans="1:7" x14ac:dyDescent="0.3">
      <c r="A22" s="86"/>
      <c r="B22" s="2" t="s">
        <v>69</v>
      </c>
      <c r="C22" s="2" t="s">
        <v>44</v>
      </c>
      <c r="D22" s="2" t="s">
        <v>45</v>
      </c>
      <c r="E22" s="3">
        <v>44317</v>
      </c>
      <c r="F22" s="4" t="s">
        <v>70</v>
      </c>
      <c r="G22" s="5" t="s">
        <v>47</v>
      </c>
    </row>
    <row r="23" spans="1:7" x14ac:dyDescent="0.3">
      <c r="A23" s="87"/>
      <c r="B23" s="6" t="s">
        <v>71</v>
      </c>
      <c r="C23" s="6" t="s">
        <v>44</v>
      </c>
      <c r="D23" s="6" t="s">
        <v>45</v>
      </c>
      <c r="E23" s="7">
        <v>44320</v>
      </c>
      <c r="F23" s="8" t="s">
        <v>72</v>
      </c>
      <c r="G23" s="9" t="s">
        <v>47</v>
      </c>
    </row>
    <row r="24" spans="1:7" x14ac:dyDescent="0.3">
      <c r="A24" s="86"/>
      <c r="B24" s="2" t="s">
        <v>73</v>
      </c>
      <c r="C24" s="2" t="s">
        <v>44</v>
      </c>
      <c r="D24" s="2" t="s">
        <v>45</v>
      </c>
      <c r="E24" s="3">
        <v>44317</v>
      </c>
      <c r="F24" s="4" t="s">
        <v>70</v>
      </c>
      <c r="G24" s="5" t="s">
        <v>47</v>
      </c>
    </row>
    <row r="25" spans="1:7" x14ac:dyDescent="0.3">
      <c r="A25" s="87"/>
      <c r="B25" s="6" t="s">
        <v>74</v>
      </c>
      <c r="C25" s="6" t="s">
        <v>44</v>
      </c>
      <c r="D25" s="6" t="s">
        <v>45</v>
      </c>
      <c r="E25" s="7">
        <v>44317</v>
      </c>
      <c r="F25" s="8" t="s">
        <v>75</v>
      </c>
      <c r="G25" s="9" t="s">
        <v>47</v>
      </c>
    </row>
    <row r="26" spans="1:7" x14ac:dyDescent="0.3">
      <c r="A26" s="88"/>
      <c r="B26" s="10" t="s">
        <v>76</v>
      </c>
      <c r="C26" s="10" t="s">
        <v>44</v>
      </c>
      <c r="D26" s="10" t="s">
        <v>45</v>
      </c>
      <c r="E26" s="11">
        <v>44319</v>
      </c>
      <c r="F26" s="12" t="s">
        <v>77</v>
      </c>
      <c r="G26" s="13" t="s">
        <v>47</v>
      </c>
    </row>
    <row r="27" spans="1:7" x14ac:dyDescent="0.3">
      <c r="A27" s="87"/>
      <c r="B27" s="6" t="s">
        <v>78</v>
      </c>
      <c r="C27" s="6" t="s">
        <v>44</v>
      </c>
      <c r="D27" s="6">
        <v>1</v>
      </c>
      <c r="E27" s="7">
        <v>44319</v>
      </c>
      <c r="F27" s="8" t="s">
        <v>46</v>
      </c>
      <c r="G27" s="9" t="s">
        <v>47</v>
      </c>
    </row>
    <row r="28" spans="1:7" x14ac:dyDescent="0.3">
      <c r="A28" s="86"/>
      <c r="B28" s="2" t="s">
        <v>79</v>
      </c>
      <c r="C28" s="2" t="s">
        <v>44</v>
      </c>
      <c r="D28" s="2">
        <v>1</v>
      </c>
      <c r="E28" s="3">
        <v>44318</v>
      </c>
      <c r="F28" s="4" t="s">
        <v>68</v>
      </c>
      <c r="G28" s="5" t="s">
        <v>47</v>
      </c>
    </row>
    <row r="29" spans="1:7" x14ac:dyDescent="0.3">
      <c r="A29" s="1"/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</row>
    <row r="30" spans="1:7" x14ac:dyDescent="0.3">
      <c r="A30" s="86"/>
      <c r="B30" s="2" t="s">
        <v>80</v>
      </c>
      <c r="C30" s="2" t="s">
        <v>44</v>
      </c>
      <c r="D30" s="2">
        <v>1</v>
      </c>
      <c r="E30" s="3">
        <v>44317</v>
      </c>
      <c r="F30" s="4" t="s">
        <v>70</v>
      </c>
      <c r="G30" s="5" t="s">
        <v>47</v>
      </c>
    </row>
    <row r="31" spans="1:7" x14ac:dyDescent="0.3">
      <c r="A31" s="87"/>
      <c r="B31" s="6" t="s">
        <v>81</v>
      </c>
      <c r="C31" s="6" t="s">
        <v>44</v>
      </c>
      <c r="D31" s="6">
        <v>1</v>
      </c>
      <c r="E31" s="7">
        <v>44320</v>
      </c>
      <c r="F31" s="8" t="s">
        <v>72</v>
      </c>
      <c r="G31" s="9" t="s">
        <v>47</v>
      </c>
    </row>
    <row r="32" spans="1:7" x14ac:dyDescent="0.3">
      <c r="A32" s="86"/>
      <c r="B32" s="2" t="s">
        <v>82</v>
      </c>
      <c r="C32" s="2" t="s">
        <v>44</v>
      </c>
      <c r="D32" s="2">
        <v>1</v>
      </c>
      <c r="E32" s="3">
        <v>44317</v>
      </c>
      <c r="F32" s="4" t="s">
        <v>70</v>
      </c>
      <c r="G32" s="5" t="s">
        <v>47</v>
      </c>
    </row>
    <row r="33" spans="1:7" x14ac:dyDescent="0.3">
      <c r="A33" s="87"/>
      <c r="B33" s="6" t="s">
        <v>83</v>
      </c>
      <c r="C33" s="6" t="s">
        <v>44</v>
      </c>
      <c r="D33" s="6">
        <v>1</v>
      </c>
      <c r="E33" s="7">
        <v>44318</v>
      </c>
      <c r="F33" s="8" t="s">
        <v>68</v>
      </c>
      <c r="G33" s="9" t="s">
        <v>47</v>
      </c>
    </row>
    <row r="34" spans="1:7" x14ac:dyDescent="0.3">
      <c r="A34" s="86"/>
      <c r="B34" s="2" t="s">
        <v>84</v>
      </c>
      <c r="C34" s="2" t="s">
        <v>44</v>
      </c>
      <c r="D34" s="2">
        <v>1</v>
      </c>
      <c r="E34" s="3">
        <v>44319</v>
      </c>
      <c r="F34" s="4" t="s">
        <v>85</v>
      </c>
      <c r="G34" s="14" t="s">
        <v>86</v>
      </c>
    </row>
    <row r="35" spans="1:7" x14ac:dyDescent="0.3">
      <c r="A35" s="87"/>
      <c r="B35" s="6" t="s">
        <v>87</v>
      </c>
      <c r="C35" s="6" t="s">
        <v>44</v>
      </c>
      <c r="D35" s="6">
        <v>1</v>
      </c>
      <c r="E35" s="7">
        <v>44318</v>
      </c>
      <c r="F35" s="8" t="s">
        <v>88</v>
      </c>
      <c r="G35" s="9" t="s">
        <v>47</v>
      </c>
    </row>
    <row r="36" spans="1:7" x14ac:dyDescent="0.3">
      <c r="A36" s="86"/>
      <c r="B36" s="2" t="s">
        <v>89</v>
      </c>
      <c r="C36" s="2" t="s">
        <v>44</v>
      </c>
      <c r="D36" s="2">
        <v>2</v>
      </c>
      <c r="E36" s="3">
        <v>44319</v>
      </c>
      <c r="F36" s="4" t="s">
        <v>46</v>
      </c>
      <c r="G36" s="5" t="s">
        <v>47</v>
      </c>
    </row>
    <row r="37" spans="1:7" x14ac:dyDescent="0.3">
      <c r="A37" s="87"/>
      <c r="B37" s="6" t="s">
        <v>90</v>
      </c>
      <c r="C37" s="6" t="s">
        <v>44</v>
      </c>
      <c r="D37" s="6">
        <v>2</v>
      </c>
      <c r="E37" s="7">
        <v>44318</v>
      </c>
      <c r="F37" s="8" t="s">
        <v>68</v>
      </c>
      <c r="G37" s="9" t="s">
        <v>47</v>
      </c>
    </row>
    <row r="38" spans="1:7" x14ac:dyDescent="0.3">
      <c r="A38" s="86"/>
      <c r="B38" s="2" t="s">
        <v>91</v>
      </c>
      <c r="C38" s="2" t="s">
        <v>44</v>
      </c>
      <c r="D38" s="2">
        <v>2</v>
      </c>
      <c r="E38" s="3">
        <v>44317</v>
      </c>
      <c r="F38" s="4" t="s">
        <v>70</v>
      </c>
      <c r="G38" s="5" t="s">
        <v>47</v>
      </c>
    </row>
    <row r="39" spans="1:7" x14ac:dyDescent="0.3">
      <c r="A39" s="87"/>
      <c r="B39" s="6" t="s">
        <v>92</v>
      </c>
      <c r="C39" s="6" t="s">
        <v>44</v>
      </c>
      <c r="D39" s="6">
        <v>2</v>
      </c>
      <c r="E39" s="7">
        <v>44320</v>
      </c>
      <c r="F39" s="8" t="s">
        <v>72</v>
      </c>
      <c r="G39" s="9" t="s">
        <v>47</v>
      </c>
    </row>
    <row r="40" spans="1:7" x14ac:dyDescent="0.3">
      <c r="A40" s="86"/>
      <c r="B40" s="2" t="s">
        <v>93</v>
      </c>
      <c r="C40" s="2" t="s">
        <v>44</v>
      </c>
      <c r="D40" s="2">
        <v>2</v>
      </c>
      <c r="E40" s="3">
        <v>44317</v>
      </c>
      <c r="F40" s="4" t="s">
        <v>70</v>
      </c>
      <c r="G40" s="5" t="s">
        <v>47</v>
      </c>
    </row>
    <row r="41" spans="1:7" x14ac:dyDescent="0.3">
      <c r="A41" s="87"/>
      <c r="B41" s="6" t="s">
        <v>94</v>
      </c>
      <c r="C41" s="6" t="s">
        <v>44</v>
      </c>
      <c r="D41" s="6">
        <v>2</v>
      </c>
      <c r="E41" s="7">
        <v>44318</v>
      </c>
      <c r="F41" s="8" t="s">
        <v>68</v>
      </c>
      <c r="G41" s="9" t="s">
        <v>47</v>
      </c>
    </row>
    <row r="42" spans="1:7" x14ac:dyDescent="0.3">
      <c r="A42" s="86"/>
      <c r="B42" s="2" t="s">
        <v>95</v>
      </c>
      <c r="C42" s="2" t="s">
        <v>44</v>
      </c>
      <c r="D42" s="2">
        <v>2</v>
      </c>
      <c r="E42" s="3">
        <v>44319</v>
      </c>
      <c r="F42" s="4" t="s">
        <v>85</v>
      </c>
      <c r="G42" s="15" t="s">
        <v>96</v>
      </c>
    </row>
    <row r="43" spans="1:7" x14ac:dyDescent="0.3">
      <c r="A43" s="87"/>
      <c r="B43" s="6" t="s">
        <v>97</v>
      </c>
      <c r="C43" s="6" t="s">
        <v>44</v>
      </c>
      <c r="D43" s="6">
        <v>2</v>
      </c>
      <c r="E43" s="7">
        <v>44318</v>
      </c>
      <c r="F43" s="8" t="s">
        <v>88</v>
      </c>
      <c r="G43" s="9" t="s">
        <v>47</v>
      </c>
    </row>
    <row r="44" spans="1:7" x14ac:dyDescent="0.3">
      <c r="A44" s="86"/>
      <c r="B44" s="2" t="s">
        <v>98</v>
      </c>
      <c r="C44" s="2" t="s">
        <v>44</v>
      </c>
      <c r="D44" s="2">
        <v>3</v>
      </c>
      <c r="E44" s="3">
        <v>44319</v>
      </c>
      <c r="F44" s="4" t="s">
        <v>46</v>
      </c>
      <c r="G44" s="5" t="s">
        <v>47</v>
      </c>
    </row>
    <row r="45" spans="1:7" x14ac:dyDescent="0.3">
      <c r="A45" s="87"/>
      <c r="B45" s="6" t="s">
        <v>99</v>
      </c>
      <c r="C45" s="6" t="s">
        <v>44</v>
      </c>
      <c r="D45" s="6">
        <v>3</v>
      </c>
      <c r="E45" s="7">
        <v>44318</v>
      </c>
      <c r="F45" s="8" t="s">
        <v>68</v>
      </c>
      <c r="G45" s="9" t="s">
        <v>47</v>
      </c>
    </row>
    <row r="46" spans="1:7" x14ac:dyDescent="0.3">
      <c r="A46" s="86"/>
      <c r="B46" s="2" t="s">
        <v>100</v>
      </c>
      <c r="C46" s="2" t="s">
        <v>44</v>
      </c>
      <c r="D46" s="2">
        <v>3</v>
      </c>
      <c r="E46" s="3">
        <v>44317</v>
      </c>
      <c r="F46" s="4" t="s">
        <v>70</v>
      </c>
      <c r="G46" s="5" t="s">
        <v>47</v>
      </c>
    </row>
    <row r="47" spans="1:7" x14ac:dyDescent="0.3">
      <c r="A47" s="87"/>
      <c r="B47" s="6" t="s">
        <v>101</v>
      </c>
      <c r="C47" s="6" t="s">
        <v>44</v>
      </c>
      <c r="D47" s="6">
        <v>3</v>
      </c>
      <c r="E47" s="7">
        <v>44320</v>
      </c>
      <c r="F47" s="8" t="s">
        <v>72</v>
      </c>
      <c r="G47" s="9" t="s">
        <v>47</v>
      </c>
    </row>
    <row r="48" spans="1:7" x14ac:dyDescent="0.3">
      <c r="A48" s="86"/>
      <c r="B48" s="2" t="s">
        <v>102</v>
      </c>
      <c r="C48" s="2" t="s">
        <v>44</v>
      </c>
      <c r="D48" s="2">
        <v>3</v>
      </c>
      <c r="E48" s="3">
        <v>44317</v>
      </c>
      <c r="F48" s="4" t="s">
        <v>70</v>
      </c>
      <c r="G48" s="5" t="s">
        <v>47</v>
      </c>
    </row>
    <row r="49" spans="1:7" x14ac:dyDescent="0.3">
      <c r="A49" s="87"/>
      <c r="B49" s="6" t="s">
        <v>103</v>
      </c>
      <c r="C49" s="6" t="s">
        <v>44</v>
      </c>
      <c r="D49" s="6">
        <v>3</v>
      </c>
      <c r="E49" s="7">
        <v>44318</v>
      </c>
      <c r="F49" s="8" t="s">
        <v>68</v>
      </c>
      <c r="G49" s="9" t="s">
        <v>47</v>
      </c>
    </row>
    <row r="50" spans="1:7" x14ac:dyDescent="0.3">
      <c r="A50" s="86"/>
      <c r="B50" s="2" t="s">
        <v>104</v>
      </c>
      <c r="C50" s="2" t="s">
        <v>44</v>
      </c>
      <c r="D50" s="2">
        <v>3</v>
      </c>
      <c r="E50" s="3">
        <v>44319</v>
      </c>
      <c r="F50" s="4" t="s">
        <v>85</v>
      </c>
      <c r="G50" s="14" t="s">
        <v>86</v>
      </c>
    </row>
    <row r="51" spans="1:7" x14ac:dyDescent="0.3">
      <c r="A51" s="87"/>
      <c r="B51" s="6" t="s">
        <v>105</v>
      </c>
      <c r="C51" s="6" t="s">
        <v>44</v>
      </c>
      <c r="D51" s="6">
        <v>3</v>
      </c>
      <c r="E51" s="7">
        <v>44318</v>
      </c>
      <c r="F51" s="8" t="s">
        <v>88</v>
      </c>
      <c r="G51" s="9" t="s">
        <v>47</v>
      </c>
    </row>
    <row r="52" spans="1:7" x14ac:dyDescent="0.3">
      <c r="A52" s="86"/>
      <c r="B52" s="2" t="s">
        <v>106</v>
      </c>
      <c r="C52" s="2" t="s">
        <v>44</v>
      </c>
      <c r="D52" s="2" t="s">
        <v>45</v>
      </c>
      <c r="E52" s="3">
        <v>44319</v>
      </c>
      <c r="F52" s="4" t="s">
        <v>77</v>
      </c>
      <c r="G52" s="5" t="s">
        <v>47</v>
      </c>
    </row>
    <row r="53" spans="1:7" x14ac:dyDescent="0.3">
      <c r="A53" s="87"/>
      <c r="B53" s="6" t="s">
        <v>107</v>
      </c>
      <c r="C53" s="6" t="s">
        <v>44</v>
      </c>
      <c r="D53" s="6" t="s">
        <v>45</v>
      </c>
      <c r="E53" s="7">
        <v>44317</v>
      </c>
      <c r="F53" s="8" t="s">
        <v>75</v>
      </c>
      <c r="G53" s="9" t="s">
        <v>47</v>
      </c>
    </row>
    <row r="54" spans="1:7" x14ac:dyDescent="0.3">
      <c r="A54" s="88"/>
      <c r="B54" s="10" t="s">
        <v>108</v>
      </c>
      <c r="C54" s="10" t="s">
        <v>44</v>
      </c>
      <c r="D54" s="10" t="s">
        <v>45</v>
      </c>
      <c r="E54" s="11">
        <v>44317</v>
      </c>
      <c r="F54" s="12" t="s">
        <v>70</v>
      </c>
      <c r="G54" s="13" t="s">
        <v>47</v>
      </c>
    </row>
    <row r="55" spans="1:7" x14ac:dyDescent="0.3">
      <c r="A55" s="1"/>
      <c r="B55" s="1" t="s">
        <v>37</v>
      </c>
      <c r="C55" s="1" t="s">
        <v>38</v>
      </c>
      <c r="D55" s="1" t="s">
        <v>39</v>
      </c>
      <c r="E55" s="1" t="s">
        <v>40</v>
      </c>
      <c r="F55" s="1" t="s">
        <v>41</v>
      </c>
      <c r="G55" s="1" t="s">
        <v>42</v>
      </c>
    </row>
    <row r="56" spans="1:7" x14ac:dyDescent="0.3">
      <c r="A56" s="86"/>
      <c r="B56" s="2" t="s">
        <v>109</v>
      </c>
      <c r="C56" s="2" t="s">
        <v>44</v>
      </c>
      <c r="D56" s="2" t="s">
        <v>45</v>
      </c>
      <c r="E56" s="3">
        <v>44320</v>
      </c>
      <c r="F56" s="4" t="s">
        <v>110</v>
      </c>
      <c r="G56" s="5" t="s">
        <v>47</v>
      </c>
    </row>
    <row r="57" spans="1:7" x14ac:dyDescent="0.3">
      <c r="A57" s="87"/>
      <c r="B57" s="6" t="s">
        <v>111</v>
      </c>
      <c r="C57" s="6" t="s">
        <v>44</v>
      </c>
      <c r="D57" s="6" t="s">
        <v>45</v>
      </c>
      <c r="E57" s="7">
        <v>44317</v>
      </c>
      <c r="F57" s="8" t="s">
        <v>75</v>
      </c>
      <c r="G57" s="9" t="s">
        <v>47</v>
      </c>
    </row>
    <row r="58" spans="1:7" x14ac:dyDescent="0.3">
      <c r="A58" s="86"/>
      <c r="B58" s="2" t="s">
        <v>112</v>
      </c>
      <c r="C58" s="2" t="s">
        <v>44</v>
      </c>
      <c r="D58" s="2" t="s">
        <v>45</v>
      </c>
      <c r="E58" s="3">
        <v>44317</v>
      </c>
      <c r="F58" s="4" t="s">
        <v>113</v>
      </c>
      <c r="G58" s="5" t="s">
        <v>47</v>
      </c>
    </row>
    <row r="59" spans="1:7" x14ac:dyDescent="0.3">
      <c r="A59" s="87"/>
      <c r="B59" s="6" t="s">
        <v>114</v>
      </c>
      <c r="C59" s="6" t="s">
        <v>44</v>
      </c>
      <c r="D59" s="6">
        <v>1</v>
      </c>
      <c r="E59" s="7">
        <v>44318</v>
      </c>
      <c r="F59" s="8" t="s">
        <v>115</v>
      </c>
      <c r="G59" s="9" t="s">
        <v>47</v>
      </c>
    </row>
    <row r="60" spans="1:7" x14ac:dyDescent="0.3">
      <c r="A60" s="86"/>
      <c r="B60" s="2" t="s">
        <v>116</v>
      </c>
      <c r="C60" s="2" t="s">
        <v>44</v>
      </c>
      <c r="D60" s="2">
        <v>1</v>
      </c>
      <c r="E60" s="3">
        <v>44319</v>
      </c>
      <c r="F60" s="4" t="s">
        <v>85</v>
      </c>
      <c r="G60" s="5" t="s">
        <v>47</v>
      </c>
    </row>
    <row r="61" spans="1:7" x14ac:dyDescent="0.3">
      <c r="A61" s="87"/>
      <c r="B61" s="6" t="s">
        <v>117</v>
      </c>
      <c r="C61" s="6" t="s">
        <v>44</v>
      </c>
      <c r="D61" s="6">
        <v>1</v>
      </c>
      <c r="E61" s="7">
        <v>44318</v>
      </c>
      <c r="F61" s="8" t="s">
        <v>68</v>
      </c>
      <c r="G61" s="9" t="s">
        <v>47</v>
      </c>
    </row>
    <row r="62" spans="1:7" x14ac:dyDescent="0.3">
      <c r="A62" s="86"/>
      <c r="B62" s="2" t="s">
        <v>118</v>
      </c>
      <c r="C62" s="2" t="s">
        <v>44</v>
      </c>
      <c r="D62" s="2">
        <v>1</v>
      </c>
      <c r="E62" s="3">
        <v>44317</v>
      </c>
      <c r="F62" s="4" t="s">
        <v>70</v>
      </c>
      <c r="G62" s="5" t="s">
        <v>47</v>
      </c>
    </row>
    <row r="63" spans="1:7" x14ac:dyDescent="0.3">
      <c r="A63" s="87"/>
      <c r="B63" s="6" t="s">
        <v>119</v>
      </c>
      <c r="C63" s="6" t="s">
        <v>44</v>
      </c>
      <c r="D63" s="6">
        <v>1</v>
      </c>
      <c r="E63" s="7">
        <v>44320</v>
      </c>
      <c r="F63" s="8" t="s">
        <v>120</v>
      </c>
      <c r="G63" s="9" t="s">
        <v>47</v>
      </c>
    </row>
    <row r="64" spans="1:7" x14ac:dyDescent="0.3">
      <c r="A64" s="86"/>
      <c r="B64" s="2" t="s">
        <v>121</v>
      </c>
      <c r="C64" s="2" t="s">
        <v>44</v>
      </c>
      <c r="D64" s="2">
        <v>1</v>
      </c>
      <c r="E64" s="3">
        <v>44317</v>
      </c>
      <c r="F64" s="4" t="s">
        <v>122</v>
      </c>
      <c r="G64" s="14" t="s">
        <v>86</v>
      </c>
    </row>
    <row r="65" spans="1:7" x14ac:dyDescent="0.3">
      <c r="A65" s="87"/>
      <c r="B65" s="6" t="s">
        <v>123</v>
      </c>
      <c r="C65" s="6" t="s">
        <v>44</v>
      </c>
      <c r="D65" s="6">
        <v>2</v>
      </c>
      <c r="E65" s="7">
        <v>44318</v>
      </c>
      <c r="F65" s="8" t="s">
        <v>115</v>
      </c>
      <c r="G65" s="9" t="s">
        <v>47</v>
      </c>
    </row>
    <row r="66" spans="1:7" x14ac:dyDescent="0.3">
      <c r="A66" s="86"/>
      <c r="B66" s="2" t="s">
        <v>124</v>
      </c>
      <c r="C66" s="2" t="s">
        <v>44</v>
      </c>
      <c r="D66" s="2">
        <v>2</v>
      </c>
      <c r="E66" s="3">
        <v>44319</v>
      </c>
      <c r="F66" s="4" t="s">
        <v>85</v>
      </c>
      <c r="G66" s="5" t="s">
        <v>47</v>
      </c>
    </row>
    <row r="67" spans="1:7" x14ac:dyDescent="0.3">
      <c r="A67" s="87"/>
      <c r="B67" s="6" t="s">
        <v>125</v>
      </c>
      <c r="C67" s="6" t="s">
        <v>44</v>
      </c>
      <c r="D67" s="6">
        <v>2</v>
      </c>
      <c r="E67" s="7">
        <v>44318</v>
      </c>
      <c r="F67" s="8" t="s">
        <v>68</v>
      </c>
      <c r="G67" s="9" t="s">
        <v>47</v>
      </c>
    </row>
    <row r="68" spans="1:7" x14ac:dyDescent="0.3">
      <c r="A68" s="86"/>
      <c r="B68" s="2" t="s">
        <v>126</v>
      </c>
      <c r="C68" s="2" t="s">
        <v>44</v>
      </c>
      <c r="D68" s="2">
        <v>2</v>
      </c>
      <c r="E68" s="3">
        <v>44317</v>
      </c>
      <c r="F68" s="4" t="s">
        <v>70</v>
      </c>
      <c r="G68" s="5" t="s">
        <v>47</v>
      </c>
    </row>
    <row r="69" spans="1:7" x14ac:dyDescent="0.3">
      <c r="A69" s="87"/>
      <c r="B69" s="6" t="s">
        <v>127</v>
      </c>
      <c r="C69" s="6" t="s">
        <v>44</v>
      </c>
      <c r="D69" s="6">
        <v>2</v>
      </c>
      <c r="E69" s="7">
        <v>44320</v>
      </c>
      <c r="F69" s="8" t="s">
        <v>110</v>
      </c>
      <c r="G69" s="9" t="s">
        <v>47</v>
      </c>
    </row>
    <row r="70" spans="1:7" x14ac:dyDescent="0.3">
      <c r="A70" s="86"/>
      <c r="B70" s="2" t="s">
        <v>128</v>
      </c>
      <c r="C70" s="2" t="s">
        <v>44</v>
      </c>
      <c r="D70" s="2">
        <v>2</v>
      </c>
      <c r="E70" s="3">
        <v>44317</v>
      </c>
      <c r="F70" s="4" t="s">
        <v>122</v>
      </c>
      <c r="G70" s="5" t="s">
        <v>47</v>
      </c>
    </row>
    <row r="71" spans="1:7" x14ac:dyDescent="0.3">
      <c r="A71" s="87"/>
      <c r="B71" s="6" t="s">
        <v>129</v>
      </c>
      <c r="C71" s="6" t="s">
        <v>44</v>
      </c>
      <c r="D71" s="6">
        <v>3</v>
      </c>
      <c r="E71" s="7">
        <v>44318</v>
      </c>
      <c r="F71" s="8" t="s">
        <v>115</v>
      </c>
      <c r="G71" s="9" t="s">
        <v>47</v>
      </c>
    </row>
    <row r="72" spans="1:7" x14ac:dyDescent="0.3">
      <c r="A72" s="86"/>
      <c r="B72" s="2" t="s">
        <v>130</v>
      </c>
      <c r="C72" s="2" t="s">
        <v>44</v>
      </c>
      <c r="D72" s="2">
        <v>3</v>
      </c>
      <c r="E72" s="3">
        <v>44319</v>
      </c>
      <c r="F72" s="4" t="s">
        <v>85</v>
      </c>
      <c r="G72" s="5" t="s">
        <v>47</v>
      </c>
    </row>
    <row r="73" spans="1:7" x14ac:dyDescent="0.3">
      <c r="A73" s="87"/>
      <c r="B73" s="6" t="s">
        <v>131</v>
      </c>
      <c r="C73" s="6" t="s">
        <v>44</v>
      </c>
      <c r="D73" s="6">
        <v>3</v>
      </c>
      <c r="E73" s="7">
        <v>44318</v>
      </c>
      <c r="F73" s="8" t="s">
        <v>68</v>
      </c>
      <c r="G73" s="9" t="s">
        <v>47</v>
      </c>
    </row>
    <row r="74" spans="1:7" x14ac:dyDescent="0.3">
      <c r="A74" s="86"/>
      <c r="B74" s="2" t="s">
        <v>132</v>
      </c>
      <c r="C74" s="2" t="s">
        <v>44</v>
      </c>
      <c r="D74" s="2">
        <v>3</v>
      </c>
      <c r="E74" s="3">
        <v>44317</v>
      </c>
      <c r="F74" s="4" t="s">
        <v>70</v>
      </c>
      <c r="G74" s="5" t="s">
        <v>47</v>
      </c>
    </row>
    <row r="75" spans="1:7" x14ac:dyDescent="0.3">
      <c r="A75" s="87"/>
      <c r="B75" s="6" t="s">
        <v>133</v>
      </c>
      <c r="C75" s="6" t="s">
        <v>44</v>
      </c>
      <c r="D75" s="6">
        <v>3</v>
      </c>
      <c r="E75" s="7">
        <v>44320</v>
      </c>
      <c r="F75" s="8" t="s">
        <v>110</v>
      </c>
      <c r="G75" s="9" t="s">
        <v>47</v>
      </c>
    </row>
    <row r="76" spans="1:7" x14ac:dyDescent="0.3">
      <c r="A76" s="86"/>
      <c r="B76" s="2" t="s">
        <v>134</v>
      </c>
      <c r="C76" s="2" t="s">
        <v>44</v>
      </c>
      <c r="D76" s="2">
        <v>3</v>
      </c>
      <c r="E76" s="3">
        <v>44317</v>
      </c>
      <c r="F76" s="4" t="s">
        <v>122</v>
      </c>
      <c r="G76" s="5" t="s">
        <v>47</v>
      </c>
    </row>
    <row r="77" spans="1:7" x14ac:dyDescent="0.3">
      <c r="A77" s="87"/>
      <c r="B77" s="6" t="s">
        <v>135</v>
      </c>
      <c r="C77" s="6" t="s">
        <v>44</v>
      </c>
      <c r="D77" s="6" t="s">
        <v>45</v>
      </c>
      <c r="E77" s="7">
        <v>44319</v>
      </c>
      <c r="F77" s="8" t="s">
        <v>136</v>
      </c>
      <c r="G77" s="9" t="s">
        <v>47</v>
      </c>
    </row>
    <row r="78" spans="1:7" x14ac:dyDescent="0.3">
      <c r="A78" s="86"/>
      <c r="B78" s="2" t="s">
        <v>137</v>
      </c>
      <c r="C78" s="2" t="s">
        <v>44</v>
      </c>
      <c r="D78" s="2" t="s">
        <v>45</v>
      </c>
      <c r="E78" s="3">
        <v>44319</v>
      </c>
      <c r="F78" s="4" t="s">
        <v>136</v>
      </c>
      <c r="G78" s="5" t="s">
        <v>47</v>
      </c>
    </row>
    <row r="79" spans="1:7" x14ac:dyDescent="0.3">
      <c r="A79" s="88"/>
      <c r="B79" s="10" t="s">
        <v>138</v>
      </c>
      <c r="C79" s="10" t="s">
        <v>44</v>
      </c>
      <c r="D79" s="10">
        <v>1</v>
      </c>
      <c r="E79" s="11">
        <v>44319</v>
      </c>
      <c r="F79" s="12" t="s">
        <v>77</v>
      </c>
      <c r="G79" s="13" t="s">
        <v>47</v>
      </c>
    </row>
    <row r="80" spans="1:7" x14ac:dyDescent="0.3">
      <c r="A80" s="86"/>
      <c r="B80" s="2" t="s">
        <v>139</v>
      </c>
      <c r="C80" s="2" t="s">
        <v>44</v>
      </c>
      <c r="D80" s="2">
        <v>1</v>
      </c>
      <c r="E80" s="3">
        <v>44318</v>
      </c>
      <c r="F80" s="4" t="s">
        <v>140</v>
      </c>
      <c r="G80" s="5" t="s">
        <v>47</v>
      </c>
    </row>
    <row r="81" spans="1:7" x14ac:dyDescent="0.3">
      <c r="A81" s="1"/>
      <c r="B81" s="1" t="s">
        <v>37</v>
      </c>
      <c r="C81" s="1" t="s">
        <v>38</v>
      </c>
      <c r="D81" s="1" t="s">
        <v>39</v>
      </c>
      <c r="E81" s="1" t="s">
        <v>40</v>
      </c>
      <c r="F81" s="1" t="s">
        <v>41</v>
      </c>
      <c r="G81" s="1" t="s">
        <v>42</v>
      </c>
    </row>
    <row r="82" spans="1:7" x14ac:dyDescent="0.3">
      <c r="A82" s="86"/>
      <c r="B82" s="2" t="s">
        <v>141</v>
      </c>
      <c r="C82" s="2" t="s">
        <v>44</v>
      </c>
      <c r="D82" s="2">
        <v>1</v>
      </c>
      <c r="E82" s="3">
        <v>44319</v>
      </c>
      <c r="F82" s="4" t="s">
        <v>77</v>
      </c>
      <c r="G82" s="5" t="s">
        <v>47</v>
      </c>
    </row>
    <row r="83" spans="1:7" x14ac:dyDescent="0.3">
      <c r="A83" s="87"/>
      <c r="B83" s="6" t="s">
        <v>142</v>
      </c>
      <c r="C83" s="6" t="s">
        <v>44</v>
      </c>
      <c r="D83" s="6">
        <v>2</v>
      </c>
      <c r="E83" s="7">
        <v>44319</v>
      </c>
      <c r="F83" s="8" t="s">
        <v>77</v>
      </c>
      <c r="G83" s="9" t="s">
        <v>47</v>
      </c>
    </row>
    <row r="84" spans="1:7" x14ac:dyDescent="0.3">
      <c r="A84" s="86"/>
      <c r="B84" s="2" t="s">
        <v>143</v>
      </c>
      <c r="C84" s="2" t="s">
        <v>44</v>
      </c>
      <c r="D84" s="2">
        <v>2</v>
      </c>
      <c r="E84" s="3">
        <v>44318</v>
      </c>
      <c r="F84" s="4" t="s">
        <v>140</v>
      </c>
      <c r="G84" s="5" t="s">
        <v>47</v>
      </c>
    </row>
    <row r="85" spans="1:7" x14ac:dyDescent="0.3">
      <c r="A85" s="87"/>
      <c r="B85" s="6" t="s">
        <v>144</v>
      </c>
      <c r="C85" s="6" t="s">
        <v>44</v>
      </c>
      <c r="D85" s="6">
        <v>2</v>
      </c>
      <c r="E85" s="7">
        <v>44319</v>
      </c>
      <c r="F85" s="8" t="s">
        <v>77</v>
      </c>
      <c r="G85" s="9" t="s">
        <v>47</v>
      </c>
    </row>
    <row r="86" spans="1:7" x14ac:dyDescent="0.3">
      <c r="A86" s="86"/>
      <c r="B86" s="2" t="s">
        <v>145</v>
      </c>
      <c r="C86" s="2" t="s">
        <v>44</v>
      </c>
      <c r="D86" s="2">
        <v>3</v>
      </c>
      <c r="E86" s="3">
        <v>44319</v>
      </c>
      <c r="F86" s="4" t="s">
        <v>77</v>
      </c>
      <c r="G86" s="5" t="s">
        <v>47</v>
      </c>
    </row>
    <row r="87" spans="1:7" x14ac:dyDescent="0.3">
      <c r="A87" s="87"/>
      <c r="B87" s="6" t="s">
        <v>146</v>
      </c>
      <c r="C87" s="6" t="s">
        <v>44</v>
      </c>
      <c r="D87" s="6">
        <v>3</v>
      </c>
      <c r="E87" s="7">
        <v>44318</v>
      </c>
      <c r="F87" s="8" t="s">
        <v>140</v>
      </c>
      <c r="G87" s="9" t="s">
        <v>47</v>
      </c>
    </row>
    <row r="88" spans="1:7" x14ac:dyDescent="0.3">
      <c r="A88" s="86"/>
      <c r="B88" s="2" t="s">
        <v>147</v>
      </c>
      <c r="C88" s="2" t="s">
        <v>44</v>
      </c>
      <c r="D88" s="2">
        <v>3</v>
      </c>
      <c r="E88" s="3">
        <v>44319</v>
      </c>
      <c r="F88" s="4" t="s">
        <v>77</v>
      </c>
      <c r="G88" s="5" t="s">
        <v>47</v>
      </c>
    </row>
    <row r="89" spans="1:7" x14ac:dyDescent="0.3">
      <c r="A89" s="87"/>
      <c r="B89" s="6" t="s">
        <v>148</v>
      </c>
      <c r="C89" s="6" t="s">
        <v>44</v>
      </c>
      <c r="D89" s="6" t="s">
        <v>45</v>
      </c>
      <c r="E89" s="7">
        <v>44319</v>
      </c>
      <c r="F89" s="8" t="s">
        <v>149</v>
      </c>
      <c r="G89" s="9" t="s">
        <v>47</v>
      </c>
    </row>
    <row r="90" spans="1:7" x14ac:dyDescent="0.3">
      <c r="A90" s="86"/>
      <c r="B90" s="2" t="s">
        <v>150</v>
      </c>
      <c r="C90" s="2" t="s">
        <v>44</v>
      </c>
      <c r="D90" s="2" t="s">
        <v>45</v>
      </c>
      <c r="E90" s="3">
        <v>44320</v>
      </c>
      <c r="F90" s="4" t="s">
        <v>151</v>
      </c>
      <c r="G90" s="5" t="s">
        <v>47</v>
      </c>
    </row>
    <row r="91" spans="1:7" x14ac:dyDescent="0.3">
      <c r="A91" s="87"/>
      <c r="B91" s="6" t="s">
        <v>152</v>
      </c>
      <c r="C91" s="6" t="s">
        <v>44</v>
      </c>
      <c r="D91" s="6" t="s">
        <v>45</v>
      </c>
      <c r="E91" s="7">
        <v>44319</v>
      </c>
      <c r="F91" s="8" t="s">
        <v>136</v>
      </c>
      <c r="G91" s="9" t="s">
        <v>47</v>
      </c>
    </row>
    <row r="92" spans="1:7" x14ac:dyDescent="0.3">
      <c r="A92" s="86"/>
      <c r="B92" s="2" t="s">
        <v>153</v>
      </c>
      <c r="C92" s="2" t="s">
        <v>44</v>
      </c>
      <c r="D92" s="2">
        <v>1</v>
      </c>
      <c r="E92" s="3">
        <v>44319</v>
      </c>
      <c r="F92" s="4" t="s">
        <v>154</v>
      </c>
      <c r="G92" s="5" t="s">
        <v>47</v>
      </c>
    </row>
    <row r="93" spans="1:7" x14ac:dyDescent="0.3">
      <c r="A93" s="87"/>
      <c r="B93" s="6" t="s">
        <v>155</v>
      </c>
      <c r="C93" s="6" t="s">
        <v>44</v>
      </c>
      <c r="D93" s="6">
        <v>1</v>
      </c>
      <c r="E93" s="7">
        <v>44320</v>
      </c>
      <c r="F93" s="8" t="s">
        <v>72</v>
      </c>
      <c r="G93" s="9" t="s">
        <v>47</v>
      </c>
    </row>
    <row r="94" spans="1:7" x14ac:dyDescent="0.3">
      <c r="A94" s="86"/>
      <c r="B94" s="2" t="s">
        <v>156</v>
      </c>
      <c r="C94" s="2" t="s">
        <v>44</v>
      </c>
      <c r="D94" s="2">
        <v>1</v>
      </c>
      <c r="E94" s="3">
        <v>44318</v>
      </c>
      <c r="F94" s="4" t="s">
        <v>140</v>
      </c>
      <c r="G94" s="5" t="s">
        <v>47</v>
      </c>
    </row>
    <row r="95" spans="1:7" x14ac:dyDescent="0.3">
      <c r="A95" s="87"/>
      <c r="B95" s="6" t="s">
        <v>157</v>
      </c>
      <c r="C95" s="6" t="s">
        <v>44</v>
      </c>
      <c r="D95" s="6">
        <v>1</v>
      </c>
      <c r="E95" s="7">
        <v>44319</v>
      </c>
      <c r="F95" s="8" t="s">
        <v>77</v>
      </c>
      <c r="G95" s="9" t="s">
        <v>47</v>
      </c>
    </row>
    <row r="96" spans="1:7" x14ac:dyDescent="0.3">
      <c r="A96" s="86"/>
      <c r="B96" s="2" t="s">
        <v>158</v>
      </c>
      <c r="C96" s="2" t="s">
        <v>44</v>
      </c>
      <c r="D96" s="2">
        <v>2</v>
      </c>
      <c r="E96" s="3">
        <v>44319</v>
      </c>
      <c r="F96" s="4" t="s">
        <v>154</v>
      </c>
      <c r="G96" s="5" t="s">
        <v>47</v>
      </c>
    </row>
    <row r="97" spans="1:7" x14ac:dyDescent="0.3">
      <c r="A97" s="87"/>
      <c r="B97" s="6" t="s">
        <v>159</v>
      </c>
      <c r="C97" s="6" t="s">
        <v>44</v>
      </c>
      <c r="D97" s="6">
        <v>2</v>
      </c>
      <c r="E97" s="7">
        <v>44320</v>
      </c>
      <c r="F97" s="8" t="s">
        <v>72</v>
      </c>
      <c r="G97" s="9" t="s">
        <v>47</v>
      </c>
    </row>
    <row r="98" spans="1:7" x14ac:dyDescent="0.3">
      <c r="A98" s="86"/>
      <c r="B98" s="2" t="s">
        <v>160</v>
      </c>
      <c r="C98" s="2" t="s">
        <v>44</v>
      </c>
      <c r="D98" s="2">
        <v>2</v>
      </c>
      <c r="E98" s="3">
        <v>44318</v>
      </c>
      <c r="F98" s="4" t="s">
        <v>140</v>
      </c>
      <c r="G98" s="5" t="s">
        <v>47</v>
      </c>
    </row>
    <row r="99" spans="1:7" x14ac:dyDescent="0.3">
      <c r="A99" s="87"/>
      <c r="B99" s="6" t="s">
        <v>161</v>
      </c>
      <c r="C99" s="6" t="s">
        <v>44</v>
      </c>
      <c r="D99" s="6">
        <v>2</v>
      </c>
      <c r="E99" s="7">
        <v>44319</v>
      </c>
      <c r="F99" s="8" t="s">
        <v>77</v>
      </c>
      <c r="G99" s="9" t="s">
        <v>47</v>
      </c>
    </row>
    <row r="100" spans="1:7" x14ac:dyDescent="0.3">
      <c r="A100" s="86"/>
      <c r="B100" s="2" t="s">
        <v>162</v>
      </c>
      <c r="C100" s="2" t="s">
        <v>44</v>
      </c>
      <c r="D100" s="2">
        <v>3</v>
      </c>
      <c r="E100" s="3">
        <v>44319</v>
      </c>
      <c r="F100" s="4" t="s">
        <v>154</v>
      </c>
      <c r="G100" s="5" t="s">
        <v>47</v>
      </c>
    </row>
    <row r="101" spans="1:7" x14ac:dyDescent="0.3">
      <c r="A101" s="87"/>
      <c r="B101" s="6" t="s">
        <v>163</v>
      </c>
      <c r="C101" s="6" t="s">
        <v>44</v>
      </c>
      <c r="D101" s="6">
        <v>3</v>
      </c>
      <c r="E101" s="7">
        <v>44320</v>
      </c>
      <c r="F101" s="8" t="s">
        <v>72</v>
      </c>
      <c r="G101" s="9" t="s">
        <v>47</v>
      </c>
    </row>
    <row r="102" spans="1:7" x14ac:dyDescent="0.3">
      <c r="A102" s="86"/>
      <c r="B102" s="2" t="s">
        <v>164</v>
      </c>
      <c r="C102" s="2" t="s">
        <v>44</v>
      </c>
      <c r="D102" s="2">
        <v>3</v>
      </c>
      <c r="E102" s="3">
        <v>44318</v>
      </c>
      <c r="F102" s="4" t="s">
        <v>140</v>
      </c>
      <c r="G102" s="5" t="s">
        <v>47</v>
      </c>
    </row>
    <row r="103" spans="1:7" x14ac:dyDescent="0.3">
      <c r="A103" s="87"/>
      <c r="B103" s="6" t="s">
        <v>165</v>
      </c>
      <c r="C103" s="6" t="s">
        <v>44</v>
      </c>
      <c r="D103" s="6">
        <v>3</v>
      </c>
      <c r="E103" s="7">
        <v>44319</v>
      </c>
      <c r="F103" s="8" t="s">
        <v>77</v>
      </c>
      <c r="G103" s="9" t="s">
        <v>47</v>
      </c>
    </row>
    <row r="104" spans="1:7" x14ac:dyDescent="0.3">
      <c r="A104" s="86"/>
      <c r="B104" s="2" t="s">
        <v>166</v>
      </c>
      <c r="C104" s="2" t="s">
        <v>167</v>
      </c>
      <c r="D104" s="2">
        <v>1</v>
      </c>
      <c r="E104" s="3">
        <v>44319</v>
      </c>
      <c r="F104" s="4" t="s">
        <v>46</v>
      </c>
      <c r="G104" s="5" t="s">
        <v>47</v>
      </c>
    </row>
    <row r="105" spans="1:7" x14ac:dyDescent="0.3">
      <c r="A105" s="87"/>
      <c r="B105" s="6" t="s">
        <v>168</v>
      </c>
      <c r="C105" s="6" t="s">
        <v>167</v>
      </c>
      <c r="D105" s="6">
        <v>1</v>
      </c>
      <c r="E105" s="7">
        <v>44319</v>
      </c>
      <c r="F105" s="8" t="s">
        <v>169</v>
      </c>
      <c r="G105" s="9" t="s">
        <v>47</v>
      </c>
    </row>
    <row r="106" spans="1:7" x14ac:dyDescent="0.3">
      <c r="A106" s="88"/>
      <c r="B106" s="10" t="s">
        <v>170</v>
      </c>
      <c r="C106" s="10" t="s">
        <v>167</v>
      </c>
      <c r="D106" s="10">
        <v>1</v>
      </c>
      <c r="E106" s="11">
        <v>44317</v>
      </c>
      <c r="F106" s="12" t="s">
        <v>55</v>
      </c>
      <c r="G106" s="13" t="s">
        <v>47</v>
      </c>
    </row>
    <row r="107" spans="1:7" x14ac:dyDescent="0.3">
      <c r="A107" s="1"/>
      <c r="B107" s="1" t="s">
        <v>37</v>
      </c>
      <c r="C107" s="1" t="s">
        <v>38</v>
      </c>
      <c r="D107" s="1" t="s">
        <v>39</v>
      </c>
      <c r="E107" s="1" t="s">
        <v>40</v>
      </c>
      <c r="F107" s="1" t="s">
        <v>41</v>
      </c>
      <c r="G107" s="1" t="s">
        <v>42</v>
      </c>
    </row>
    <row r="108" spans="1:7" x14ac:dyDescent="0.3">
      <c r="A108" s="86"/>
      <c r="B108" s="2" t="s">
        <v>171</v>
      </c>
      <c r="C108" s="2" t="s">
        <v>167</v>
      </c>
      <c r="D108" s="2">
        <v>2</v>
      </c>
      <c r="E108" s="3">
        <v>44319</v>
      </c>
      <c r="F108" s="4" t="s">
        <v>46</v>
      </c>
      <c r="G108" s="5" t="s">
        <v>47</v>
      </c>
    </row>
    <row r="109" spans="1:7" x14ac:dyDescent="0.3">
      <c r="A109" s="87"/>
      <c r="B109" s="6" t="s">
        <v>172</v>
      </c>
      <c r="C109" s="6" t="s">
        <v>167</v>
      </c>
      <c r="D109" s="6">
        <v>2</v>
      </c>
      <c r="E109" s="7">
        <v>44319</v>
      </c>
      <c r="F109" s="8" t="s">
        <v>169</v>
      </c>
      <c r="G109" s="9" t="s">
        <v>47</v>
      </c>
    </row>
    <row r="110" spans="1:7" x14ac:dyDescent="0.3">
      <c r="A110" s="86"/>
      <c r="B110" s="2" t="s">
        <v>173</v>
      </c>
      <c r="C110" s="2" t="s">
        <v>167</v>
      </c>
      <c r="D110" s="2">
        <v>2</v>
      </c>
      <c r="E110" s="3">
        <v>44317</v>
      </c>
      <c r="F110" s="4" t="s">
        <v>55</v>
      </c>
      <c r="G110" s="5" t="s">
        <v>47</v>
      </c>
    </row>
    <row r="111" spans="1:7" x14ac:dyDescent="0.3">
      <c r="A111" s="87"/>
      <c r="B111" s="6" t="s">
        <v>174</v>
      </c>
      <c r="C111" s="6" t="s">
        <v>167</v>
      </c>
      <c r="D111" s="6">
        <v>3</v>
      </c>
      <c r="E111" s="7">
        <v>44319</v>
      </c>
      <c r="F111" s="8" t="s">
        <v>46</v>
      </c>
      <c r="G111" s="9" t="s">
        <v>47</v>
      </c>
    </row>
    <row r="112" spans="1:7" x14ac:dyDescent="0.3">
      <c r="A112" s="86"/>
      <c r="B112" s="2" t="s">
        <v>175</v>
      </c>
      <c r="C112" s="2" t="s">
        <v>167</v>
      </c>
      <c r="D112" s="2">
        <v>3</v>
      </c>
      <c r="E112" s="3">
        <v>44319</v>
      </c>
      <c r="F112" s="4" t="s">
        <v>169</v>
      </c>
      <c r="G112" s="5" t="s">
        <v>47</v>
      </c>
    </row>
    <row r="113" spans="1:7" x14ac:dyDescent="0.3">
      <c r="A113" s="87"/>
      <c r="B113" s="6" t="s">
        <v>176</v>
      </c>
      <c r="C113" s="6" t="s">
        <v>167</v>
      </c>
      <c r="D113" s="6">
        <v>3</v>
      </c>
      <c r="E113" s="7">
        <v>44317</v>
      </c>
      <c r="F113" s="8" t="s">
        <v>55</v>
      </c>
      <c r="G113" s="9" t="s">
        <v>47</v>
      </c>
    </row>
    <row r="114" spans="1:7" x14ac:dyDescent="0.3">
      <c r="A114" s="86"/>
      <c r="B114" s="2" t="s">
        <v>177</v>
      </c>
      <c r="C114" s="2" t="s">
        <v>167</v>
      </c>
      <c r="D114" s="2">
        <v>4</v>
      </c>
      <c r="E114" s="3">
        <v>44319</v>
      </c>
      <c r="F114" s="4" t="s">
        <v>46</v>
      </c>
      <c r="G114" s="5" t="s">
        <v>47</v>
      </c>
    </row>
    <row r="115" spans="1:7" x14ac:dyDescent="0.3">
      <c r="A115" s="87"/>
      <c r="B115" s="6" t="s">
        <v>178</v>
      </c>
      <c r="C115" s="6" t="s">
        <v>167</v>
      </c>
      <c r="D115" s="6">
        <v>4</v>
      </c>
      <c r="E115" s="7">
        <v>44319</v>
      </c>
      <c r="F115" s="8" t="s">
        <v>169</v>
      </c>
      <c r="G115" s="9" t="s">
        <v>47</v>
      </c>
    </row>
    <row r="116" spans="1:7" x14ac:dyDescent="0.3">
      <c r="A116" s="86"/>
      <c r="B116" s="2" t="s">
        <v>179</v>
      </c>
      <c r="C116" s="2" t="s">
        <v>167</v>
      </c>
      <c r="D116" s="2">
        <v>4</v>
      </c>
      <c r="E116" s="3">
        <v>44317</v>
      </c>
      <c r="F116" s="4" t="s">
        <v>55</v>
      </c>
      <c r="G116" s="5" t="s">
        <v>47</v>
      </c>
    </row>
    <row r="117" spans="1:7" x14ac:dyDescent="0.3">
      <c r="A117" s="87"/>
      <c r="B117" s="6" t="s">
        <v>180</v>
      </c>
      <c r="C117" s="6" t="s">
        <v>167</v>
      </c>
      <c r="D117" s="6">
        <v>5</v>
      </c>
      <c r="E117" s="7">
        <v>44319</v>
      </c>
      <c r="F117" s="8" t="s">
        <v>46</v>
      </c>
      <c r="G117" s="9" t="s">
        <v>47</v>
      </c>
    </row>
    <row r="118" spans="1:7" x14ac:dyDescent="0.3">
      <c r="A118" s="86"/>
      <c r="B118" s="2" t="s">
        <v>181</v>
      </c>
      <c r="C118" s="2" t="s">
        <v>167</v>
      </c>
      <c r="D118" s="2">
        <v>5</v>
      </c>
      <c r="E118" s="3">
        <v>44319</v>
      </c>
      <c r="F118" s="4" t="s">
        <v>169</v>
      </c>
      <c r="G118" s="5" t="s">
        <v>47</v>
      </c>
    </row>
    <row r="119" spans="1:7" x14ac:dyDescent="0.3">
      <c r="A119" s="87"/>
      <c r="B119" s="6" t="s">
        <v>182</v>
      </c>
      <c r="C119" s="6" t="s">
        <v>167</v>
      </c>
      <c r="D119" s="6">
        <v>5</v>
      </c>
      <c r="E119" s="7">
        <v>44317</v>
      </c>
      <c r="F119" s="8" t="s">
        <v>55</v>
      </c>
      <c r="G119" s="16" t="s">
        <v>86</v>
      </c>
    </row>
    <row r="120" spans="1:7" x14ac:dyDescent="0.3">
      <c r="A120" s="86"/>
      <c r="B120" s="2" t="s">
        <v>183</v>
      </c>
      <c r="C120" s="2" t="s">
        <v>167</v>
      </c>
      <c r="D120" s="2">
        <v>1</v>
      </c>
      <c r="E120" s="3">
        <v>44319</v>
      </c>
      <c r="F120" s="4" t="s">
        <v>46</v>
      </c>
      <c r="G120" s="5" t="s">
        <v>47</v>
      </c>
    </row>
    <row r="121" spans="1:7" x14ac:dyDescent="0.3">
      <c r="A121" s="87"/>
      <c r="B121" s="6" t="s">
        <v>184</v>
      </c>
      <c r="C121" s="6" t="s">
        <v>167</v>
      </c>
      <c r="D121" s="6">
        <v>1</v>
      </c>
      <c r="E121" s="7">
        <v>44318</v>
      </c>
      <c r="F121" s="8" t="s">
        <v>140</v>
      </c>
      <c r="G121" s="9" t="s">
        <v>47</v>
      </c>
    </row>
    <row r="122" spans="1:7" x14ac:dyDescent="0.3">
      <c r="A122" s="86"/>
      <c r="B122" s="2" t="s">
        <v>185</v>
      </c>
      <c r="C122" s="2" t="s">
        <v>167</v>
      </c>
      <c r="D122" s="2">
        <v>1</v>
      </c>
      <c r="E122" s="3">
        <v>44319</v>
      </c>
      <c r="F122" s="4" t="s">
        <v>46</v>
      </c>
      <c r="G122" s="5" t="s">
        <v>47</v>
      </c>
    </row>
    <row r="123" spans="1:7" x14ac:dyDescent="0.3">
      <c r="A123" s="87"/>
      <c r="B123" s="6" t="s">
        <v>186</v>
      </c>
      <c r="C123" s="6" t="s">
        <v>167</v>
      </c>
      <c r="D123" s="6">
        <v>2</v>
      </c>
      <c r="E123" s="7">
        <v>44319</v>
      </c>
      <c r="F123" s="8" t="s">
        <v>46</v>
      </c>
      <c r="G123" s="9" t="s">
        <v>47</v>
      </c>
    </row>
    <row r="124" spans="1:7" x14ac:dyDescent="0.3">
      <c r="A124" s="86"/>
      <c r="B124" s="2" t="s">
        <v>187</v>
      </c>
      <c r="C124" s="2" t="s">
        <v>167</v>
      </c>
      <c r="D124" s="2">
        <v>2</v>
      </c>
      <c r="E124" s="3">
        <v>44318</v>
      </c>
      <c r="F124" s="4" t="s">
        <v>140</v>
      </c>
      <c r="G124" s="5" t="s">
        <v>47</v>
      </c>
    </row>
    <row r="125" spans="1:7" x14ac:dyDescent="0.3">
      <c r="A125" s="87"/>
      <c r="B125" s="6" t="s">
        <v>188</v>
      </c>
      <c r="C125" s="6" t="s">
        <v>167</v>
      </c>
      <c r="D125" s="6">
        <v>2</v>
      </c>
      <c r="E125" s="7">
        <v>44319</v>
      </c>
      <c r="F125" s="8" t="s">
        <v>46</v>
      </c>
      <c r="G125" s="9" t="s">
        <v>47</v>
      </c>
    </row>
    <row r="126" spans="1:7" x14ac:dyDescent="0.3">
      <c r="A126" s="86"/>
      <c r="B126" s="2" t="s">
        <v>189</v>
      </c>
      <c r="C126" s="2" t="s">
        <v>167</v>
      </c>
      <c r="D126" s="2">
        <v>3</v>
      </c>
      <c r="E126" s="3">
        <v>44319</v>
      </c>
      <c r="F126" s="4" t="s">
        <v>46</v>
      </c>
      <c r="G126" s="14" t="s">
        <v>86</v>
      </c>
    </row>
    <row r="127" spans="1:7" x14ac:dyDescent="0.3">
      <c r="A127" s="87"/>
      <c r="B127" s="6" t="s">
        <v>190</v>
      </c>
      <c r="C127" s="6" t="s">
        <v>167</v>
      </c>
      <c r="D127" s="6">
        <v>3</v>
      </c>
      <c r="E127" s="7">
        <v>44318</v>
      </c>
      <c r="F127" s="8" t="s">
        <v>140</v>
      </c>
      <c r="G127" s="9" t="s">
        <v>47</v>
      </c>
    </row>
    <row r="128" spans="1:7" x14ac:dyDescent="0.3">
      <c r="A128" s="86"/>
      <c r="B128" s="2" t="s">
        <v>191</v>
      </c>
      <c r="C128" s="2" t="s">
        <v>167</v>
      </c>
      <c r="D128" s="2">
        <v>3</v>
      </c>
      <c r="E128" s="3">
        <v>44319</v>
      </c>
      <c r="F128" s="4" t="s">
        <v>46</v>
      </c>
      <c r="G128" s="14" t="s">
        <v>86</v>
      </c>
    </row>
    <row r="129" spans="1:7" x14ac:dyDescent="0.3">
      <c r="A129" s="87"/>
      <c r="B129" s="6" t="s">
        <v>192</v>
      </c>
      <c r="C129" s="6" t="s">
        <v>167</v>
      </c>
      <c r="D129" s="6">
        <v>4</v>
      </c>
      <c r="E129" s="7">
        <v>44319</v>
      </c>
      <c r="F129" s="8" t="s">
        <v>46</v>
      </c>
      <c r="G129" s="9" t="s">
        <v>47</v>
      </c>
    </row>
    <row r="130" spans="1:7" x14ac:dyDescent="0.3">
      <c r="A130" s="86"/>
      <c r="B130" s="2" t="s">
        <v>193</v>
      </c>
      <c r="C130" s="2" t="s">
        <v>167</v>
      </c>
      <c r="D130" s="2">
        <v>4</v>
      </c>
      <c r="E130" s="3">
        <v>44318</v>
      </c>
      <c r="F130" s="4" t="s">
        <v>140</v>
      </c>
      <c r="G130" s="5" t="s">
        <v>47</v>
      </c>
    </row>
    <row r="131" spans="1:7" x14ac:dyDescent="0.3">
      <c r="A131" s="87"/>
      <c r="B131" s="6" t="s">
        <v>194</v>
      </c>
      <c r="C131" s="6" t="s">
        <v>167</v>
      </c>
      <c r="D131" s="6">
        <v>4</v>
      </c>
      <c r="E131" s="7">
        <v>44319</v>
      </c>
      <c r="F131" s="8" t="s">
        <v>46</v>
      </c>
      <c r="G131" s="9" t="s">
        <v>47</v>
      </c>
    </row>
    <row r="132" spans="1:7" x14ac:dyDescent="0.3">
      <c r="A132" s="88"/>
      <c r="B132" s="10" t="s">
        <v>195</v>
      </c>
      <c r="C132" s="10" t="s">
        <v>167</v>
      </c>
      <c r="D132" s="10">
        <v>5</v>
      </c>
      <c r="E132" s="11">
        <v>44319</v>
      </c>
      <c r="F132" s="12" t="s">
        <v>46</v>
      </c>
      <c r="G132" s="17" t="s">
        <v>86</v>
      </c>
    </row>
    <row r="133" spans="1:7" x14ac:dyDescent="0.3">
      <c r="A133" s="1"/>
      <c r="B133" s="1" t="s">
        <v>37</v>
      </c>
      <c r="C133" s="1" t="s">
        <v>38</v>
      </c>
      <c r="D133" s="1" t="s">
        <v>39</v>
      </c>
      <c r="E133" s="1" t="s">
        <v>40</v>
      </c>
      <c r="F133" s="1" t="s">
        <v>41</v>
      </c>
      <c r="G133" s="1" t="s">
        <v>42</v>
      </c>
    </row>
    <row r="134" spans="1:7" x14ac:dyDescent="0.3">
      <c r="A134" s="86"/>
      <c r="B134" s="2" t="s">
        <v>196</v>
      </c>
      <c r="C134" s="2" t="s">
        <v>167</v>
      </c>
      <c r="D134" s="2">
        <v>5</v>
      </c>
      <c r="E134" s="3">
        <v>44318</v>
      </c>
      <c r="F134" s="4" t="s">
        <v>140</v>
      </c>
      <c r="G134" s="5" t="s">
        <v>47</v>
      </c>
    </row>
    <row r="135" spans="1:7" x14ac:dyDescent="0.3">
      <c r="A135" s="87"/>
      <c r="B135" s="6" t="s">
        <v>197</v>
      </c>
      <c r="C135" s="6" t="s">
        <v>167</v>
      </c>
      <c r="D135" s="6">
        <v>5</v>
      </c>
      <c r="E135" s="7">
        <v>44319</v>
      </c>
      <c r="F135" s="8" t="s">
        <v>46</v>
      </c>
      <c r="G135" s="9" t="s">
        <v>47</v>
      </c>
    </row>
    <row r="136" spans="1:7" x14ac:dyDescent="0.3">
      <c r="A136" s="86"/>
      <c r="B136" s="2" t="s">
        <v>198</v>
      </c>
      <c r="C136" s="2" t="s">
        <v>167</v>
      </c>
      <c r="D136" s="2">
        <v>1</v>
      </c>
      <c r="E136" s="3">
        <v>44320</v>
      </c>
      <c r="F136" s="4" t="s">
        <v>199</v>
      </c>
      <c r="G136" s="5" t="s">
        <v>47</v>
      </c>
    </row>
    <row r="137" spans="1:7" x14ac:dyDescent="0.3">
      <c r="A137" s="87"/>
      <c r="B137" s="6" t="s">
        <v>200</v>
      </c>
      <c r="C137" s="6" t="s">
        <v>167</v>
      </c>
      <c r="D137" s="6">
        <v>1</v>
      </c>
      <c r="E137" s="7">
        <v>44317</v>
      </c>
      <c r="F137" s="8" t="s">
        <v>201</v>
      </c>
      <c r="G137" s="9" t="s">
        <v>47</v>
      </c>
    </row>
    <row r="138" spans="1:7" x14ac:dyDescent="0.3">
      <c r="A138" s="86"/>
      <c r="B138" s="2" t="s">
        <v>202</v>
      </c>
      <c r="C138" s="2" t="s">
        <v>167</v>
      </c>
      <c r="D138" s="2">
        <v>1</v>
      </c>
      <c r="E138" s="3">
        <v>44319</v>
      </c>
      <c r="F138" s="4" t="s">
        <v>203</v>
      </c>
      <c r="G138" s="5" t="s">
        <v>47</v>
      </c>
    </row>
    <row r="139" spans="1:7" x14ac:dyDescent="0.3">
      <c r="A139" s="87"/>
      <c r="B139" s="6" t="s">
        <v>204</v>
      </c>
      <c r="C139" s="6" t="s">
        <v>167</v>
      </c>
      <c r="D139" s="6">
        <v>1</v>
      </c>
      <c r="E139" s="7">
        <v>44319</v>
      </c>
      <c r="F139" s="8" t="s">
        <v>205</v>
      </c>
      <c r="G139" s="9" t="s">
        <v>47</v>
      </c>
    </row>
    <row r="140" spans="1:7" x14ac:dyDescent="0.3">
      <c r="A140" s="86"/>
      <c r="B140" s="2" t="s">
        <v>206</v>
      </c>
      <c r="C140" s="2" t="s">
        <v>167</v>
      </c>
      <c r="D140" s="2">
        <v>2</v>
      </c>
      <c r="E140" s="3">
        <v>44320</v>
      </c>
      <c r="F140" s="4" t="s">
        <v>199</v>
      </c>
      <c r="G140" s="5" t="s">
        <v>47</v>
      </c>
    </row>
    <row r="141" spans="1:7" x14ac:dyDescent="0.3">
      <c r="A141" s="87"/>
      <c r="B141" s="6" t="s">
        <v>207</v>
      </c>
      <c r="C141" s="6" t="s">
        <v>167</v>
      </c>
      <c r="D141" s="6">
        <v>2</v>
      </c>
      <c r="E141" s="7">
        <v>44317</v>
      </c>
      <c r="F141" s="8" t="s">
        <v>201</v>
      </c>
      <c r="G141" s="9" t="s">
        <v>47</v>
      </c>
    </row>
    <row r="142" spans="1:7" x14ac:dyDescent="0.3">
      <c r="A142" s="86"/>
      <c r="B142" s="2" t="s">
        <v>208</v>
      </c>
      <c r="C142" s="2" t="s">
        <v>167</v>
      </c>
      <c r="D142" s="2">
        <v>2</v>
      </c>
      <c r="E142" s="3">
        <v>44319</v>
      </c>
      <c r="F142" s="4" t="s">
        <v>203</v>
      </c>
      <c r="G142" s="5" t="s">
        <v>47</v>
      </c>
    </row>
    <row r="143" spans="1:7" x14ac:dyDescent="0.3">
      <c r="A143" s="87"/>
      <c r="B143" s="6" t="s">
        <v>209</v>
      </c>
      <c r="C143" s="6" t="s">
        <v>167</v>
      </c>
      <c r="D143" s="6">
        <v>2</v>
      </c>
      <c r="E143" s="7">
        <v>44319</v>
      </c>
      <c r="F143" s="8" t="s">
        <v>205</v>
      </c>
      <c r="G143" s="9" t="s">
        <v>47</v>
      </c>
    </row>
    <row r="144" spans="1:7" x14ac:dyDescent="0.3">
      <c r="A144" s="86"/>
      <c r="B144" s="2" t="s">
        <v>210</v>
      </c>
      <c r="C144" s="2" t="s">
        <v>167</v>
      </c>
      <c r="D144" s="2">
        <v>3</v>
      </c>
      <c r="E144" s="3">
        <v>44320</v>
      </c>
      <c r="F144" s="4" t="s">
        <v>199</v>
      </c>
      <c r="G144" s="5" t="s">
        <v>47</v>
      </c>
    </row>
    <row r="145" spans="1:7" x14ac:dyDescent="0.3">
      <c r="A145" s="87"/>
      <c r="B145" s="6" t="s">
        <v>211</v>
      </c>
      <c r="C145" s="6" t="s">
        <v>167</v>
      </c>
      <c r="D145" s="6">
        <v>3</v>
      </c>
      <c r="E145" s="7">
        <v>44317</v>
      </c>
      <c r="F145" s="8" t="s">
        <v>201</v>
      </c>
      <c r="G145" s="9" t="s">
        <v>47</v>
      </c>
    </row>
    <row r="146" spans="1:7" x14ac:dyDescent="0.3">
      <c r="A146" s="86"/>
      <c r="B146" s="2" t="s">
        <v>212</v>
      </c>
      <c r="C146" s="2" t="s">
        <v>167</v>
      </c>
      <c r="D146" s="2">
        <v>3</v>
      </c>
      <c r="E146" s="3">
        <v>44319</v>
      </c>
      <c r="F146" s="4" t="s">
        <v>203</v>
      </c>
      <c r="G146" s="5" t="s">
        <v>47</v>
      </c>
    </row>
    <row r="147" spans="1:7" x14ac:dyDescent="0.3">
      <c r="A147" s="88"/>
      <c r="B147" s="10" t="s">
        <v>213</v>
      </c>
      <c r="C147" s="10" t="s">
        <v>167</v>
      </c>
      <c r="D147" s="10">
        <v>3</v>
      </c>
      <c r="E147" s="11">
        <v>44319</v>
      </c>
      <c r="F147" s="12" t="s">
        <v>205</v>
      </c>
      <c r="G147" s="18" t="s">
        <v>214</v>
      </c>
    </row>
    <row r="148" spans="1:7" x14ac:dyDescent="0.3">
      <c r="A148" s="86"/>
      <c r="B148" s="2" t="s">
        <v>215</v>
      </c>
      <c r="C148" s="2" t="s">
        <v>167</v>
      </c>
      <c r="D148" s="2">
        <v>4</v>
      </c>
      <c r="E148" s="3">
        <v>44320</v>
      </c>
      <c r="F148" s="4" t="s">
        <v>199</v>
      </c>
      <c r="G148" s="5" t="s">
        <v>47</v>
      </c>
    </row>
    <row r="149" spans="1:7" x14ac:dyDescent="0.3">
      <c r="A149" s="87"/>
      <c r="B149" s="6" t="s">
        <v>216</v>
      </c>
      <c r="C149" s="6" t="s">
        <v>167</v>
      </c>
      <c r="D149" s="6">
        <v>4</v>
      </c>
      <c r="E149" s="7">
        <v>44317</v>
      </c>
      <c r="F149" s="8" t="s">
        <v>201</v>
      </c>
      <c r="G149" s="9" t="s">
        <v>47</v>
      </c>
    </row>
    <row r="150" spans="1:7" x14ac:dyDescent="0.3">
      <c r="A150" s="86"/>
      <c r="B150" s="2" t="s">
        <v>217</v>
      </c>
      <c r="C150" s="2" t="s">
        <v>167</v>
      </c>
      <c r="D150" s="2">
        <v>4</v>
      </c>
      <c r="E150" s="3">
        <v>44319</v>
      </c>
      <c r="F150" s="4" t="s">
        <v>203</v>
      </c>
      <c r="G150" s="5" t="s">
        <v>47</v>
      </c>
    </row>
    <row r="151" spans="1:7" x14ac:dyDescent="0.3">
      <c r="A151" s="87"/>
      <c r="B151" s="6" t="s">
        <v>218</v>
      </c>
      <c r="C151" s="6" t="s">
        <v>167</v>
      </c>
      <c r="D151" s="6">
        <v>4</v>
      </c>
      <c r="E151" s="7">
        <v>44319</v>
      </c>
      <c r="F151" s="8" t="s">
        <v>205</v>
      </c>
      <c r="G151" s="19" t="s">
        <v>219</v>
      </c>
    </row>
    <row r="152" spans="1:7" x14ac:dyDescent="0.3">
      <c r="A152" s="86"/>
      <c r="B152" s="2" t="s">
        <v>220</v>
      </c>
      <c r="C152" s="2" t="s">
        <v>167</v>
      </c>
      <c r="D152" s="2">
        <v>5</v>
      </c>
      <c r="E152" s="3">
        <v>44320</v>
      </c>
      <c r="F152" s="4" t="s">
        <v>199</v>
      </c>
      <c r="G152" s="5" t="s">
        <v>47</v>
      </c>
    </row>
    <row r="153" spans="1:7" x14ac:dyDescent="0.3">
      <c r="A153" s="87"/>
      <c r="B153" s="6" t="s">
        <v>221</v>
      </c>
      <c r="C153" s="6" t="s">
        <v>167</v>
      </c>
      <c r="D153" s="6">
        <v>5</v>
      </c>
      <c r="E153" s="7">
        <v>44317</v>
      </c>
      <c r="F153" s="8" t="s">
        <v>201</v>
      </c>
      <c r="G153" s="9" t="s">
        <v>47</v>
      </c>
    </row>
    <row r="154" spans="1:7" x14ac:dyDescent="0.3">
      <c r="A154" s="86"/>
      <c r="B154" s="2" t="s">
        <v>222</v>
      </c>
      <c r="C154" s="2" t="s">
        <v>167</v>
      </c>
      <c r="D154" s="2">
        <v>5</v>
      </c>
      <c r="E154" s="3">
        <v>44319</v>
      </c>
      <c r="F154" s="4" t="s">
        <v>203</v>
      </c>
      <c r="G154" s="5" t="s">
        <v>47</v>
      </c>
    </row>
    <row r="155" spans="1:7" x14ac:dyDescent="0.3">
      <c r="A155" s="87"/>
      <c r="B155" s="6" t="s">
        <v>223</v>
      </c>
      <c r="C155" s="6" t="s">
        <v>167</v>
      </c>
      <c r="D155" s="6">
        <v>5</v>
      </c>
      <c r="E155" s="7">
        <v>44319</v>
      </c>
      <c r="F155" s="8" t="s">
        <v>205</v>
      </c>
      <c r="G155" s="19" t="s">
        <v>224</v>
      </c>
    </row>
    <row r="156" spans="1:7" x14ac:dyDescent="0.3">
      <c r="A156" s="86"/>
      <c r="B156" s="2" t="s">
        <v>225</v>
      </c>
      <c r="C156" s="2" t="s">
        <v>167</v>
      </c>
      <c r="D156" s="2" t="s">
        <v>45</v>
      </c>
      <c r="E156" s="3">
        <v>44319</v>
      </c>
      <c r="F156" s="4" t="s">
        <v>203</v>
      </c>
      <c r="G156" s="5" t="s">
        <v>47</v>
      </c>
    </row>
    <row r="157" spans="1:7" x14ac:dyDescent="0.3">
      <c r="A157" s="87"/>
      <c r="B157" s="6" t="s">
        <v>226</v>
      </c>
      <c r="C157" s="6" t="s">
        <v>167</v>
      </c>
      <c r="D157" s="6" t="s">
        <v>45</v>
      </c>
      <c r="E157" s="7">
        <v>44317</v>
      </c>
      <c r="F157" s="8" t="s">
        <v>201</v>
      </c>
      <c r="G157" s="9" t="s">
        <v>47</v>
      </c>
    </row>
    <row r="158" spans="1:7" x14ac:dyDescent="0.3">
      <c r="A158" s="86"/>
      <c r="B158" s="2" t="s">
        <v>227</v>
      </c>
      <c r="C158" s="2" t="s">
        <v>167</v>
      </c>
      <c r="D158" s="2" t="s">
        <v>45</v>
      </c>
      <c r="E158" s="3">
        <v>44318</v>
      </c>
      <c r="F158" s="4" t="s">
        <v>115</v>
      </c>
      <c r="G158" s="5" t="s">
        <v>47</v>
      </c>
    </row>
    <row r="159" spans="1:7" x14ac:dyDescent="0.3">
      <c r="A159" s="1"/>
      <c r="B159" s="1" t="s">
        <v>37</v>
      </c>
      <c r="C159" s="1" t="s">
        <v>38</v>
      </c>
      <c r="D159" s="1" t="s">
        <v>39</v>
      </c>
      <c r="E159" s="1" t="s">
        <v>40</v>
      </c>
      <c r="F159" s="1" t="s">
        <v>41</v>
      </c>
      <c r="G159" s="1" t="s">
        <v>42</v>
      </c>
    </row>
    <row r="160" spans="1:7" x14ac:dyDescent="0.3">
      <c r="A160" s="86"/>
      <c r="B160" s="2" t="s">
        <v>228</v>
      </c>
      <c r="C160" s="2" t="s">
        <v>167</v>
      </c>
      <c r="D160" s="2" t="s">
        <v>45</v>
      </c>
      <c r="E160" s="3">
        <v>44319</v>
      </c>
      <c r="F160" s="4" t="s">
        <v>203</v>
      </c>
      <c r="G160" s="5" t="s">
        <v>47</v>
      </c>
    </row>
    <row r="161" spans="1:7" x14ac:dyDescent="0.3">
      <c r="A161" s="87"/>
      <c r="B161" s="6" t="s">
        <v>229</v>
      </c>
      <c r="C161" s="6" t="s">
        <v>167</v>
      </c>
      <c r="D161" s="6" t="s">
        <v>45</v>
      </c>
      <c r="E161" s="7">
        <v>44317</v>
      </c>
      <c r="F161" s="8" t="s">
        <v>230</v>
      </c>
      <c r="G161" s="9" t="s">
        <v>47</v>
      </c>
    </row>
    <row r="162" spans="1:7" x14ac:dyDescent="0.3">
      <c r="A162" s="86"/>
      <c r="B162" s="2" t="s">
        <v>231</v>
      </c>
      <c r="C162" s="2" t="s">
        <v>167</v>
      </c>
      <c r="D162" s="2">
        <v>1</v>
      </c>
      <c r="E162" s="3">
        <v>44319</v>
      </c>
      <c r="F162" s="4" t="s">
        <v>203</v>
      </c>
      <c r="G162" s="5" t="s">
        <v>47</v>
      </c>
    </row>
    <row r="163" spans="1:7" x14ac:dyDescent="0.3">
      <c r="A163" s="87"/>
      <c r="B163" s="6" t="s">
        <v>232</v>
      </c>
      <c r="C163" s="6" t="s">
        <v>167</v>
      </c>
      <c r="D163" s="6">
        <v>1</v>
      </c>
      <c r="E163" s="7">
        <v>44317</v>
      </c>
      <c r="F163" s="8" t="s">
        <v>201</v>
      </c>
      <c r="G163" s="9" t="s">
        <v>47</v>
      </c>
    </row>
    <row r="164" spans="1:7" x14ac:dyDescent="0.3">
      <c r="A164" s="86"/>
      <c r="B164" s="2" t="s">
        <v>233</v>
      </c>
      <c r="C164" s="2" t="s">
        <v>167</v>
      </c>
      <c r="D164" s="2">
        <v>1</v>
      </c>
      <c r="E164" s="3">
        <v>44318</v>
      </c>
      <c r="F164" s="4" t="s">
        <v>115</v>
      </c>
      <c r="G164" s="5" t="s">
        <v>47</v>
      </c>
    </row>
    <row r="165" spans="1:7" x14ac:dyDescent="0.3">
      <c r="A165" s="87"/>
      <c r="B165" s="6" t="s">
        <v>234</v>
      </c>
      <c r="C165" s="6" t="s">
        <v>167</v>
      </c>
      <c r="D165" s="6">
        <v>1</v>
      </c>
      <c r="E165" s="7">
        <v>44319</v>
      </c>
      <c r="F165" s="8" t="s">
        <v>203</v>
      </c>
      <c r="G165" s="9" t="s">
        <v>47</v>
      </c>
    </row>
    <row r="166" spans="1:7" x14ac:dyDescent="0.3">
      <c r="A166" s="86"/>
      <c r="B166" s="2" t="s">
        <v>235</v>
      </c>
      <c r="C166" s="2" t="s">
        <v>167</v>
      </c>
      <c r="D166" s="2">
        <v>1</v>
      </c>
      <c r="E166" s="3">
        <v>44317</v>
      </c>
      <c r="F166" s="4" t="s">
        <v>230</v>
      </c>
      <c r="G166" s="5" t="s">
        <v>47</v>
      </c>
    </row>
    <row r="167" spans="1:7" x14ac:dyDescent="0.3">
      <c r="A167" s="87"/>
      <c r="B167" s="6" t="s">
        <v>236</v>
      </c>
      <c r="C167" s="6" t="s">
        <v>167</v>
      </c>
      <c r="D167" s="6">
        <v>2</v>
      </c>
      <c r="E167" s="7">
        <v>44319</v>
      </c>
      <c r="F167" s="8" t="s">
        <v>203</v>
      </c>
      <c r="G167" s="9" t="s">
        <v>47</v>
      </c>
    </row>
    <row r="168" spans="1:7" x14ac:dyDescent="0.3">
      <c r="A168" s="86"/>
      <c r="B168" s="2" t="s">
        <v>237</v>
      </c>
      <c r="C168" s="2" t="s">
        <v>167</v>
      </c>
      <c r="D168" s="2">
        <v>2</v>
      </c>
      <c r="E168" s="3">
        <v>44317</v>
      </c>
      <c r="F168" s="4" t="s">
        <v>201</v>
      </c>
      <c r="G168" s="5" t="s">
        <v>47</v>
      </c>
    </row>
    <row r="169" spans="1:7" x14ac:dyDescent="0.3">
      <c r="A169" s="87"/>
      <c r="B169" s="6" t="s">
        <v>238</v>
      </c>
      <c r="C169" s="6" t="s">
        <v>167</v>
      </c>
      <c r="D169" s="6">
        <v>2</v>
      </c>
      <c r="E169" s="7">
        <v>44318</v>
      </c>
      <c r="F169" s="8" t="s">
        <v>115</v>
      </c>
      <c r="G169" s="9" t="s">
        <v>47</v>
      </c>
    </row>
    <row r="170" spans="1:7" x14ac:dyDescent="0.3">
      <c r="A170" s="86"/>
      <c r="B170" s="2" t="s">
        <v>239</v>
      </c>
      <c r="C170" s="2" t="s">
        <v>167</v>
      </c>
      <c r="D170" s="2">
        <v>2</v>
      </c>
      <c r="E170" s="3">
        <v>44319</v>
      </c>
      <c r="F170" s="4" t="s">
        <v>203</v>
      </c>
      <c r="G170" s="5" t="s">
        <v>47</v>
      </c>
    </row>
    <row r="171" spans="1:7" x14ac:dyDescent="0.3">
      <c r="A171" s="87"/>
      <c r="B171" s="6" t="s">
        <v>240</v>
      </c>
      <c r="C171" s="6" t="s">
        <v>167</v>
      </c>
      <c r="D171" s="6">
        <v>2</v>
      </c>
      <c r="E171" s="7">
        <v>44317</v>
      </c>
      <c r="F171" s="8" t="s">
        <v>230</v>
      </c>
      <c r="G171" s="9" t="s">
        <v>47</v>
      </c>
    </row>
    <row r="172" spans="1:7" x14ac:dyDescent="0.3">
      <c r="A172" s="86"/>
      <c r="B172" s="2" t="s">
        <v>241</v>
      </c>
      <c r="C172" s="2" t="s">
        <v>167</v>
      </c>
      <c r="D172" s="2">
        <v>3</v>
      </c>
      <c r="E172" s="3">
        <v>44319</v>
      </c>
      <c r="F172" s="4" t="s">
        <v>203</v>
      </c>
      <c r="G172" s="5" t="s">
        <v>47</v>
      </c>
    </row>
    <row r="173" spans="1:7" x14ac:dyDescent="0.3">
      <c r="A173" s="87"/>
      <c r="B173" s="6" t="s">
        <v>242</v>
      </c>
      <c r="C173" s="6" t="s">
        <v>167</v>
      </c>
      <c r="D173" s="6">
        <v>3</v>
      </c>
      <c r="E173" s="7">
        <v>44317</v>
      </c>
      <c r="F173" s="8" t="s">
        <v>201</v>
      </c>
      <c r="G173" s="9" t="s">
        <v>47</v>
      </c>
    </row>
    <row r="174" spans="1:7" x14ac:dyDescent="0.3">
      <c r="A174" s="86"/>
      <c r="B174" s="2" t="s">
        <v>243</v>
      </c>
      <c r="C174" s="2" t="s">
        <v>167</v>
      </c>
      <c r="D174" s="2">
        <v>3</v>
      </c>
      <c r="E174" s="3">
        <v>44318</v>
      </c>
      <c r="F174" s="4" t="s">
        <v>115</v>
      </c>
      <c r="G174" s="5" t="s">
        <v>47</v>
      </c>
    </row>
    <row r="175" spans="1:7" x14ac:dyDescent="0.3">
      <c r="A175" s="87"/>
      <c r="B175" s="6" t="s">
        <v>244</v>
      </c>
      <c r="C175" s="6" t="s">
        <v>167</v>
      </c>
      <c r="D175" s="6">
        <v>3</v>
      </c>
      <c r="E175" s="7">
        <v>44319</v>
      </c>
      <c r="F175" s="8" t="s">
        <v>203</v>
      </c>
      <c r="G175" s="9" t="s">
        <v>47</v>
      </c>
    </row>
    <row r="176" spans="1:7" x14ac:dyDescent="0.3">
      <c r="A176" s="86"/>
      <c r="B176" s="2" t="s">
        <v>245</v>
      </c>
      <c r="C176" s="2" t="s">
        <v>167</v>
      </c>
      <c r="D176" s="2">
        <v>3</v>
      </c>
      <c r="E176" s="3">
        <v>44317</v>
      </c>
      <c r="F176" s="4" t="s">
        <v>230</v>
      </c>
      <c r="G176" s="5" t="s">
        <v>47</v>
      </c>
    </row>
    <row r="177" spans="1:7" x14ac:dyDescent="0.3">
      <c r="A177" s="87"/>
      <c r="B177" s="6" t="s">
        <v>246</v>
      </c>
      <c r="C177" s="6" t="s">
        <v>167</v>
      </c>
      <c r="D177" s="6">
        <v>4</v>
      </c>
      <c r="E177" s="7">
        <v>44319</v>
      </c>
      <c r="F177" s="8" t="s">
        <v>203</v>
      </c>
      <c r="G177" s="9" t="s">
        <v>47</v>
      </c>
    </row>
    <row r="178" spans="1:7" x14ac:dyDescent="0.3">
      <c r="A178" s="86"/>
      <c r="B178" s="2" t="s">
        <v>247</v>
      </c>
      <c r="C178" s="2" t="s">
        <v>167</v>
      </c>
      <c r="D178" s="2">
        <v>4</v>
      </c>
      <c r="E178" s="3">
        <v>44317</v>
      </c>
      <c r="F178" s="4" t="s">
        <v>201</v>
      </c>
      <c r="G178" s="5" t="s">
        <v>47</v>
      </c>
    </row>
    <row r="179" spans="1:7" x14ac:dyDescent="0.3">
      <c r="A179" s="87"/>
      <c r="B179" s="6" t="s">
        <v>248</v>
      </c>
      <c r="C179" s="6" t="s">
        <v>167</v>
      </c>
      <c r="D179" s="6">
        <v>4</v>
      </c>
      <c r="E179" s="7">
        <v>44318</v>
      </c>
      <c r="F179" s="8" t="s">
        <v>115</v>
      </c>
      <c r="G179" s="9" t="s">
        <v>47</v>
      </c>
    </row>
    <row r="180" spans="1:7" x14ac:dyDescent="0.3">
      <c r="A180" s="86"/>
      <c r="B180" s="2" t="s">
        <v>249</v>
      </c>
      <c r="C180" s="2" t="s">
        <v>167</v>
      </c>
      <c r="D180" s="2">
        <v>4</v>
      </c>
      <c r="E180" s="3">
        <v>44319</v>
      </c>
      <c r="F180" s="4" t="s">
        <v>203</v>
      </c>
      <c r="G180" s="5" t="s">
        <v>47</v>
      </c>
    </row>
    <row r="181" spans="1:7" x14ac:dyDescent="0.3">
      <c r="A181" s="87"/>
      <c r="B181" s="6" t="s">
        <v>250</v>
      </c>
      <c r="C181" s="6" t="s">
        <v>167</v>
      </c>
      <c r="D181" s="6">
        <v>4</v>
      </c>
      <c r="E181" s="7">
        <v>44317</v>
      </c>
      <c r="F181" s="8" t="s">
        <v>230</v>
      </c>
      <c r="G181" s="9" t="s">
        <v>47</v>
      </c>
    </row>
    <row r="182" spans="1:7" x14ac:dyDescent="0.3">
      <c r="A182" s="86"/>
      <c r="B182" s="2" t="s">
        <v>251</v>
      </c>
      <c r="C182" s="2" t="s">
        <v>167</v>
      </c>
      <c r="D182" s="2">
        <v>5</v>
      </c>
      <c r="E182" s="3">
        <v>44319</v>
      </c>
      <c r="F182" s="4" t="s">
        <v>203</v>
      </c>
      <c r="G182" s="5" t="s">
        <v>47</v>
      </c>
    </row>
    <row r="183" spans="1:7" x14ac:dyDescent="0.3">
      <c r="A183" s="87"/>
      <c r="B183" s="6" t="s">
        <v>252</v>
      </c>
      <c r="C183" s="6" t="s">
        <v>167</v>
      </c>
      <c r="D183" s="6">
        <v>5</v>
      </c>
      <c r="E183" s="7">
        <v>44317</v>
      </c>
      <c r="F183" s="8" t="s">
        <v>201</v>
      </c>
      <c r="G183" s="9" t="s">
        <v>47</v>
      </c>
    </row>
    <row r="184" spans="1:7" x14ac:dyDescent="0.3">
      <c r="A184" s="88"/>
      <c r="B184" s="10" t="s">
        <v>253</v>
      </c>
      <c r="C184" s="10" t="s">
        <v>167</v>
      </c>
      <c r="D184" s="10">
        <v>5</v>
      </c>
      <c r="E184" s="11">
        <v>44318</v>
      </c>
      <c r="F184" s="12" t="s">
        <v>115</v>
      </c>
      <c r="G184" s="13" t="s">
        <v>47</v>
      </c>
    </row>
    <row r="185" spans="1:7" x14ac:dyDescent="0.3">
      <c r="A185" s="1"/>
      <c r="B185" s="1" t="s">
        <v>37</v>
      </c>
      <c r="C185" s="1" t="s">
        <v>38</v>
      </c>
      <c r="D185" s="1" t="s">
        <v>39</v>
      </c>
      <c r="E185" s="1" t="s">
        <v>40</v>
      </c>
      <c r="F185" s="1" t="s">
        <v>41</v>
      </c>
      <c r="G185" s="1" t="s">
        <v>42</v>
      </c>
    </row>
    <row r="186" spans="1:7" x14ac:dyDescent="0.3">
      <c r="A186" s="86"/>
      <c r="B186" s="2" t="s">
        <v>254</v>
      </c>
      <c r="C186" s="2" t="s">
        <v>167</v>
      </c>
      <c r="D186" s="2">
        <v>5</v>
      </c>
      <c r="E186" s="3">
        <v>44319</v>
      </c>
      <c r="F186" s="4" t="s">
        <v>203</v>
      </c>
      <c r="G186" s="5" t="s">
        <v>47</v>
      </c>
    </row>
    <row r="187" spans="1:7" x14ac:dyDescent="0.3">
      <c r="A187" s="87"/>
      <c r="B187" s="6" t="s">
        <v>255</v>
      </c>
      <c r="C187" s="6" t="s">
        <v>167</v>
      </c>
      <c r="D187" s="6">
        <v>5</v>
      </c>
      <c r="E187" s="7">
        <v>44317</v>
      </c>
      <c r="F187" s="8" t="s">
        <v>230</v>
      </c>
      <c r="G187" s="9" t="s">
        <v>47</v>
      </c>
    </row>
    <row r="188" spans="1:7" x14ac:dyDescent="0.3">
      <c r="A188" s="86"/>
      <c r="B188" s="2" t="s">
        <v>256</v>
      </c>
      <c r="C188" s="2" t="s">
        <v>167</v>
      </c>
      <c r="D188" s="2" t="s">
        <v>45</v>
      </c>
      <c r="E188" s="3">
        <v>44319</v>
      </c>
      <c r="F188" s="4" t="s">
        <v>203</v>
      </c>
      <c r="G188" s="5" t="s">
        <v>47</v>
      </c>
    </row>
    <row r="189" spans="1:7" x14ac:dyDescent="0.3">
      <c r="A189" s="87"/>
      <c r="B189" s="6" t="s">
        <v>257</v>
      </c>
      <c r="C189" s="6" t="s">
        <v>167</v>
      </c>
      <c r="D189" s="6" t="s">
        <v>45</v>
      </c>
      <c r="E189" s="7">
        <v>44318</v>
      </c>
      <c r="F189" s="8" t="s">
        <v>258</v>
      </c>
      <c r="G189" s="9" t="s">
        <v>47</v>
      </c>
    </row>
    <row r="190" spans="1:7" x14ac:dyDescent="0.3">
      <c r="A190" s="86"/>
      <c r="B190" s="2" t="s">
        <v>259</v>
      </c>
      <c r="C190" s="2" t="s">
        <v>167</v>
      </c>
      <c r="D190" s="2" t="s">
        <v>45</v>
      </c>
      <c r="E190" s="3">
        <v>44319</v>
      </c>
      <c r="F190" s="4" t="s">
        <v>260</v>
      </c>
      <c r="G190" s="5" t="s">
        <v>47</v>
      </c>
    </row>
    <row r="191" spans="1:7" x14ac:dyDescent="0.3">
      <c r="A191" s="87"/>
      <c r="B191" s="6" t="s">
        <v>261</v>
      </c>
      <c r="C191" s="6" t="s">
        <v>167</v>
      </c>
      <c r="D191" s="6" t="s">
        <v>45</v>
      </c>
      <c r="E191" s="7">
        <v>44320</v>
      </c>
      <c r="F191" s="8" t="s">
        <v>199</v>
      </c>
      <c r="G191" s="9" t="s">
        <v>47</v>
      </c>
    </row>
    <row r="192" spans="1:7" x14ac:dyDescent="0.3">
      <c r="A192" s="86"/>
      <c r="B192" s="2" t="s">
        <v>262</v>
      </c>
      <c r="C192" s="2" t="s">
        <v>167</v>
      </c>
      <c r="D192" s="2" t="s">
        <v>45</v>
      </c>
      <c r="E192" s="3">
        <v>44317</v>
      </c>
      <c r="F192" s="4" t="s">
        <v>230</v>
      </c>
      <c r="G192" s="5" t="s">
        <v>47</v>
      </c>
    </row>
    <row r="193" spans="1:7" x14ac:dyDescent="0.3">
      <c r="A193" s="87"/>
      <c r="B193" s="6" t="s">
        <v>263</v>
      </c>
      <c r="C193" s="6" t="s">
        <v>167</v>
      </c>
      <c r="D193" s="6">
        <v>1</v>
      </c>
      <c r="E193" s="7">
        <v>44319</v>
      </c>
      <c r="F193" s="8" t="s">
        <v>203</v>
      </c>
      <c r="G193" s="9" t="s">
        <v>47</v>
      </c>
    </row>
    <row r="194" spans="1:7" x14ac:dyDescent="0.3">
      <c r="A194" s="86"/>
      <c r="B194" s="2" t="s">
        <v>264</v>
      </c>
      <c r="C194" s="2" t="s">
        <v>167</v>
      </c>
      <c r="D194" s="2">
        <v>1</v>
      </c>
      <c r="E194" s="3">
        <v>44318</v>
      </c>
      <c r="F194" s="4" t="s">
        <v>258</v>
      </c>
      <c r="G194" s="5" t="s">
        <v>47</v>
      </c>
    </row>
    <row r="195" spans="1:7" x14ac:dyDescent="0.3">
      <c r="A195" s="87"/>
      <c r="B195" s="6" t="s">
        <v>265</v>
      </c>
      <c r="C195" s="6" t="s">
        <v>167</v>
      </c>
      <c r="D195" s="6">
        <v>1</v>
      </c>
      <c r="E195" s="7">
        <v>44319</v>
      </c>
      <c r="F195" s="8" t="s">
        <v>260</v>
      </c>
      <c r="G195" s="19" t="s">
        <v>266</v>
      </c>
    </row>
    <row r="196" spans="1:7" x14ac:dyDescent="0.3">
      <c r="A196" s="86"/>
      <c r="B196" s="2" t="s">
        <v>267</v>
      </c>
      <c r="C196" s="2" t="s">
        <v>167</v>
      </c>
      <c r="D196" s="2">
        <v>1</v>
      </c>
      <c r="E196" s="3">
        <v>44320</v>
      </c>
      <c r="F196" s="4" t="s">
        <v>199</v>
      </c>
      <c r="G196" s="5" t="s">
        <v>47</v>
      </c>
    </row>
    <row r="197" spans="1:7" x14ac:dyDescent="0.3">
      <c r="A197" s="87"/>
      <c r="B197" s="6" t="s">
        <v>268</v>
      </c>
      <c r="C197" s="6" t="s">
        <v>167</v>
      </c>
      <c r="D197" s="6">
        <v>1</v>
      </c>
      <c r="E197" s="7">
        <v>44317</v>
      </c>
      <c r="F197" s="8" t="s">
        <v>230</v>
      </c>
      <c r="G197" s="9" t="s">
        <v>47</v>
      </c>
    </row>
    <row r="198" spans="1:7" x14ac:dyDescent="0.3">
      <c r="A198" s="86"/>
      <c r="B198" s="2" t="s">
        <v>269</v>
      </c>
      <c r="C198" s="2" t="s">
        <v>167</v>
      </c>
      <c r="D198" s="2">
        <v>2</v>
      </c>
      <c r="E198" s="3">
        <v>44319</v>
      </c>
      <c r="F198" s="4" t="s">
        <v>203</v>
      </c>
      <c r="G198" s="14" t="s">
        <v>86</v>
      </c>
    </row>
    <row r="199" spans="1:7" x14ac:dyDescent="0.3">
      <c r="A199" s="87"/>
      <c r="B199" s="6" t="s">
        <v>270</v>
      </c>
      <c r="C199" s="6" t="s">
        <v>167</v>
      </c>
      <c r="D199" s="6">
        <v>2</v>
      </c>
      <c r="E199" s="7">
        <v>44318</v>
      </c>
      <c r="F199" s="8" t="s">
        <v>258</v>
      </c>
      <c r="G199" s="9" t="s">
        <v>47</v>
      </c>
    </row>
    <row r="200" spans="1:7" x14ac:dyDescent="0.3">
      <c r="A200" s="86"/>
      <c r="B200" s="2" t="s">
        <v>271</v>
      </c>
      <c r="C200" s="2" t="s">
        <v>167</v>
      </c>
      <c r="D200" s="2">
        <v>2</v>
      </c>
      <c r="E200" s="3">
        <v>44319</v>
      </c>
      <c r="F200" s="4" t="s">
        <v>260</v>
      </c>
      <c r="G200" s="15" t="s">
        <v>272</v>
      </c>
    </row>
    <row r="201" spans="1:7" x14ac:dyDescent="0.3">
      <c r="A201" s="87"/>
      <c r="B201" s="6" t="s">
        <v>273</v>
      </c>
      <c r="C201" s="6" t="s">
        <v>167</v>
      </c>
      <c r="D201" s="6">
        <v>2</v>
      </c>
      <c r="E201" s="7">
        <v>44320</v>
      </c>
      <c r="F201" s="8" t="s">
        <v>199</v>
      </c>
      <c r="G201" s="9" t="s">
        <v>47</v>
      </c>
    </row>
    <row r="202" spans="1:7" x14ac:dyDescent="0.3">
      <c r="A202" s="86"/>
      <c r="B202" s="2" t="s">
        <v>274</v>
      </c>
      <c r="C202" s="2" t="s">
        <v>167</v>
      </c>
      <c r="D202" s="2">
        <v>2</v>
      </c>
      <c r="E202" s="3">
        <v>44317</v>
      </c>
      <c r="F202" s="4" t="s">
        <v>230</v>
      </c>
      <c r="G202" s="5" t="s">
        <v>47</v>
      </c>
    </row>
    <row r="203" spans="1:7" x14ac:dyDescent="0.3">
      <c r="A203" s="87"/>
      <c r="B203" s="6" t="s">
        <v>275</v>
      </c>
      <c r="C203" s="6" t="s">
        <v>167</v>
      </c>
      <c r="D203" s="6">
        <v>3</v>
      </c>
      <c r="E203" s="7">
        <v>44319</v>
      </c>
      <c r="F203" s="8" t="s">
        <v>203</v>
      </c>
      <c r="G203" s="9" t="s">
        <v>47</v>
      </c>
    </row>
    <row r="204" spans="1:7" x14ac:dyDescent="0.3">
      <c r="A204" s="86"/>
      <c r="B204" s="2" t="s">
        <v>276</v>
      </c>
      <c r="C204" s="2" t="s">
        <v>167</v>
      </c>
      <c r="D204" s="2">
        <v>3</v>
      </c>
      <c r="E204" s="3">
        <v>44318</v>
      </c>
      <c r="F204" s="4" t="s">
        <v>258</v>
      </c>
      <c r="G204" s="5" t="s">
        <v>47</v>
      </c>
    </row>
    <row r="205" spans="1:7" x14ac:dyDescent="0.3">
      <c r="A205" s="87"/>
      <c r="B205" s="6" t="s">
        <v>277</v>
      </c>
      <c r="C205" s="6" t="s">
        <v>167</v>
      </c>
      <c r="D205" s="6">
        <v>3</v>
      </c>
      <c r="E205" s="7">
        <v>44319</v>
      </c>
      <c r="F205" s="8" t="s">
        <v>260</v>
      </c>
      <c r="G205" s="19" t="s">
        <v>278</v>
      </c>
    </row>
    <row r="206" spans="1:7" x14ac:dyDescent="0.3">
      <c r="A206" s="86"/>
      <c r="B206" s="2" t="s">
        <v>279</v>
      </c>
      <c r="C206" s="2" t="s">
        <v>167</v>
      </c>
      <c r="D206" s="2">
        <v>3</v>
      </c>
      <c r="E206" s="3">
        <v>44320</v>
      </c>
      <c r="F206" s="4" t="s">
        <v>199</v>
      </c>
      <c r="G206" s="5" t="s">
        <v>47</v>
      </c>
    </row>
    <row r="207" spans="1:7" x14ac:dyDescent="0.3">
      <c r="A207" s="87"/>
      <c r="B207" s="6" t="s">
        <v>280</v>
      </c>
      <c r="C207" s="6" t="s">
        <v>167</v>
      </c>
      <c r="D207" s="6">
        <v>3</v>
      </c>
      <c r="E207" s="7">
        <v>44317</v>
      </c>
      <c r="F207" s="8" t="s">
        <v>230</v>
      </c>
      <c r="G207" s="9" t="s">
        <v>47</v>
      </c>
    </row>
    <row r="208" spans="1:7" x14ac:dyDescent="0.3">
      <c r="A208" s="86"/>
      <c r="B208" s="2" t="s">
        <v>281</v>
      </c>
      <c r="C208" s="2" t="s">
        <v>167</v>
      </c>
      <c r="D208" s="2">
        <v>4</v>
      </c>
      <c r="E208" s="3">
        <v>44319</v>
      </c>
      <c r="F208" s="4" t="s">
        <v>203</v>
      </c>
      <c r="G208" s="14" t="s">
        <v>86</v>
      </c>
    </row>
    <row r="209" spans="1:7" x14ac:dyDescent="0.3">
      <c r="A209" s="87"/>
      <c r="B209" s="6" t="s">
        <v>282</v>
      </c>
      <c r="C209" s="6" t="s">
        <v>167</v>
      </c>
      <c r="D209" s="6">
        <v>4</v>
      </c>
      <c r="E209" s="7">
        <v>44318</v>
      </c>
      <c r="F209" s="8" t="s">
        <v>258</v>
      </c>
      <c r="G209" s="9" t="s">
        <v>47</v>
      </c>
    </row>
    <row r="210" spans="1:7" x14ac:dyDescent="0.3">
      <c r="A210" s="88"/>
      <c r="B210" s="10" t="s">
        <v>283</v>
      </c>
      <c r="C210" s="10" t="s">
        <v>167</v>
      </c>
      <c r="D210" s="10">
        <v>4</v>
      </c>
      <c r="E210" s="11">
        <v>44319</v>
      </c>
      <c r="F210" s="12" t="s">
        <v>260</v>
      </c>
      <c r="G210" s="18" t="s">
        <v>284</v>
      </c>
    </row>
    <row r="211" spans="1:7" x14ac:dyDescent="0.3">
      <c r="A211" s="1"/>
      <c r="B211" s="1" t="s">
        <v>37</v>
      </c>
      <c r="C211" s="1" t="s">
        <v>38</v>
      </c>
      <c r="D211" s="1" t="s">
        <v>39</v>
      </c>
      <c r="E211" s="1" t="s">
        <v>40</v>
      </c>
      <c r="F211" s="1" t="s">
        <v>41</v>
      </c>
      <c r="G211" s="1" t="s">
        <v>42</v>
      </c>
    </row>
    <row r="212" spans="1:7" x14ac:dyDescent="0.3">
      <c r="A212" s="86"/>
      <c r="B212" s="2" t="s">
        <v>285</v>
      </c>
      <c r="C212" s="2" t="s">
        <v>167</v>
      </c>
      <c r="D212" s="2">
        <v>4</v>
      </c>
      <c r="E212" s="3">
        <v>44320</v>
      </c>
      <c r="F212" s="4" t="s">
        <v>199</v>
      </c>
      <c r="G212" s="14" t="s">
        <v>286</v>
      </c>
    </row>
    <row r="213" spans="1:7" x14ac:dyDescent="0.3">
      <c r="A213" s="87"/>
      <c r="B213" s="6" t="s">
        <v>287</v>
      </c>
      <c r="C213" s="6" t="s">
        <v>167</v>
      </c>
      <c r="D213" s="6">
        <v>4</v>
      </c>
      <c r="E213" s="7">
        <v>44317</v>
      </c>
      <c r="F213" s="8" t="s">
        <v>230</v>
      </c>
      <c r="G213" s="9" t="s">
        <v>47</v>
      </c>
    </row>
    <row r="214" spans="1:7" x14ac:dyDescent="0.3">
      <c r="A214" s="86"/>
      <c r="B214" s="2" t="s">
        <v>288</v>
      </c>
      <c r="C214" s="2" t="s">
        <v>167</v>
      </c>
      <c r="D214" s="2">
        <v>5</v>
      </c>
      <c r="E214" s="3">
        <v>44319</v>
      </c>
      <c r="F214" s="4" t="s">
        <v>203</v>
      </c>
      <c r="G214" s="5" t="s">
        <v>47</v>
      </c>
    </row>
    <row r="215" spans="1:7" x14ac:dyDescent="0.3">
      <c r="A215" s="87"/>
      <c r="B215" s="6" t="s">
        <v>289</v>
      </c>
      <c r="C215" s="6" t="s">
        <v>167</v>
      </c>
      <c r="D215" s="6">
        <v>5</v>
      </c>
      <c r="E215" s="7">
        <v>44318</v>
      </c>
      <c r="F215" s="8" t="s">
        <v>258</v>
      </c>
      <c r="G215" s="9" t="s">
        <v>47</v>
      </c>
    </row>
    <row r="216" spans="1:7" x14ac:dyDescent="0.3">
      <c r="A216" s="86"/>
      <c r="B216" s="2" t="s">
        <v>290</v>
      </c>
      <c r="C216" s="2" t="s">
        <v>167</v>
      </c>
      <c r="D216" s="2">
        <v>5</v>
      </c>
      <c r="E216" s="3">
        <v>44319</v>
      </c>
      <c r="F216" s="4" t="s">
        <v>260</v>
      </c>
      <c r="G216" s="15" t="s">
        <v>291</v>
      </c>
    </row>
    <row r="217" spans="1:7" x14ac:dyDescent="0.3">
      <c r="A217" s="87"/>
      <c r="B217" s="6" t="s">
        <v>292</v>
      </c>
      <c r="C217" s="6" t="s">
        <v>167</v>
      </c>
      <c r="D217" s="6">
        <v>5</v>
      </c>
      <c r="E217" s="7">
        <v>44320</v>
      </c>
      <c r="F217" s="8" t="s">
        <v>199</v>
      </c>
      <c r="G217" s="16" t="s">
        <v>86</v>
      </c>
    </row>
    <row r="218" spans="1:7" x14ac:dyDescent="0.3">
      <c r="A218" s="86"/>
      <c r="B218" s="2" t="s">
        <v>293</v>
      </c>
      <c r="C218" s="2" t="s">
        <v>167</v>
      </c>
      <c r="D218" s="2">
        <v>5</v>
      </c>
      <c r="E218" s="3">
        <v>44317</v>
      </c>
      <c r="F218" s="4" t="s">
        <v>230</v>
      </c>
      <c r="G218" s="5" t="s">
        <v>47</v>
      </c>
    </row>
    <row r="219" spans="1:7" x14ac:dyDescent="0.3">
      <c r="A219" s="87"/>
      <c r="B219" s="6" t="s">
        <v>294</v>
      </c>
      <c r="C219" s="6" t="s">
        <v>295</v>
      </c>
      <c r="D219" s="6">
        <v>1</v>
      </c>
      <c r="E219" s="7">
        <v>44320</v>
      </c>
      <c r="F219" s="8" t="s">
        <v>296</v>
      </c>
      <c r="G219" s="9" t="s">
        <v>47</v>
      </c>
    </row>
    <row r="220" spans="1:7" x14ac:dyDescent="0.3">
      <c r="A220" s="86"/>
      <c r="B220" s="2" t="s">
        <v>297</v>
      </c>
      <c r="C220" s="2" t="s">
        <v>295</v>
      </c>
      <c r="D220" s="2">
        <v>1</v>
      </c>
      <c r="E220" s="3">
        <v>44318</v>
      </c>
      <c r="F220" s="4" t="s">
        <v>298</v>
      </c>
      <c r="G220" s="5" t="s">
        <v>47</v>
      </c>
    </row>
    <row r="221" spans="1:7" x14ac:dyDescent="0.3">
      <c r="A221" s="87"/>
      <c r="B221" s="6" t="s">
        <v>299</v>
      </c>
      <c r="C221" s="6" t="s">
        <v>295</v>
      </c>
      <c r="D221" s="6">
        <v>1</v>
      </c>
      <c r="E221" s="7">
        <v>44318</v>
      </c>
      <c r="F221" s="8" t="s">
        <v>140</v>
      </c>
      <c r="G221" s="9" t="s">
        <v>47</v>
      </c>
    </row>
    <row r="222" spans="1:7" x14ac:dyDescent="0.3">
      <c r="A222" s="86"/>
      <c r="B222" s="2" t="s">
        <v>300</v>
      </c>
      <c r="C222" s="2" t="s">
        <v>295</v>
      </c>
      <c r="D222" s="2">
        <v>1</v>
      </c>
      <c r="E222" s="3">
        <v>44317</v>
      </c>
      <c r="F222" s="4" t="s">
        <v>55</v>
      </c>
      <c r="G222" s="5" t="s">
        <v>47</v>
      </c>
    </row>
    <row r="223" spans="1:7" x14ac:dyDescent="0.3">
      <c r="A223" s="87"/>
      <c r="B223" s="6" t="s">
        <v>301</v>
      </c>
      <c r="C223" s="6" t="s">
        <v>295</v>
      </c>
      <c r="D223" s="6">
        <v>2</v>
      </c>
      <c r="E223" s="7">
        <v>44320</v>
      </c>
      <c r="F223" s="8" t="s">
        <v>296</v>
      </c>
      <c r="G223" s="9" t="s">
        <v>47</v>
      </c>
    </row>
    <row r="224" spans="1:7" x14ac:dyDescent="0.3">
      <c r="A224" s="86"/>
      <c r="B224" s="2" t="s">
        <v>302</v>
      </c>
      <c r="C224" s="2" t="s">
        <v>295</v>
      </c>
      <c r="D224" s="2">
        <v>2</v>
      </c>
      <c r="E224" s="3">
        <v>44318</v>
      </c>
      <c r="F224" s="4" t="s">
        <v>303</v>
      </c>
      <c r="G224" s="14" t="s">
        <v>86</v>
      </c>
    </row>
    <row r="225" spans="1:7" x14ac:dyDescent="0.3">
      <c r="A225" s="87"/>
      <c r="B225" s="6" t="s">
        <v>304</v>
      </c>
      <c r="C225" s="6" t="s">
        <v>295</v>
      </c>
      <c r="D225" s="6">
        <v>2</v>
      </c>
      <c r="E225" s="7">
        <v>44318</v>
      </c>
      <c r="F225" s="8" t="s">
        <v>140</v>
      </c>
      <c r="G225" s="9" t="s">
        <v>47</v>
      </c>
    </row>
    <row r="226" spans="1:7" x14ac:dyDescent="0.3">
      <c r="A226" s="86"/>
      <c r="B226" s="2" t="s">
        <v>305</v>
      </c>
      <c r="C226" s="2" t="s">
        <v>295</v>
      </c>
      <c r="D226" s="2">
        <v>2</v>
      </c>
      <c r="E226" s="3">
        <v>44317</v>
      </c>
      <c r="F226" s="4" t="s">
        <v>55</v>
      </c>
      <c r="G226" s="5" t="s">
        <v>47</v>
      </c>
    </row>
    <row r="227" spans="1:7" x14ac:dyDescent="0.3">
      <c r="A227" s="87"/>
      <c r="B227" s="6" t="s">
        <v>306</v>
      </c>
      <c r="C227" s="6" t="s">
        <v>295</v>
      </c>
      <c r="D227" s="6">
        <v>3</v>
      </c>
      <c r="E227" s="7">
        <v>44320</v>
      </c>
      <c r="F227" s="8" t="s">
        <v>296</v>
      </c>
      <c r="G227" s="9" t="s">
        <v>47</v>
      </c>
    </row>
    <row r="228" spans="1:7" x14ac:dyDescent="0.3">
      <c r="A228" s="86"/>
      <c r="B228" s="2" t="s">
        <v>307</v>
      </c>
      <c r="C228" s="2" t="s">
        <v>295</v>
      </c>
      <c r="D228" s="2">
        <v>3</v>
      </c>
      <c r="E228" s="3">
        <v>44318</v>
      </c>
      <c r="F228" s="4" t="s">
        <v>303</v>
      </c>
      <c r="G228" s="5" t="s">
        <v>47</v>
      </c>
    </row>
    <row r="229" spans="1:7" x14ac:dyDescent="0.3">
      <c r="A229" s="87"/>
      <c r="B229" s="6" t="s">
        <v>308</v>
      </c>
      <c r="C229" s="6" t="s">
        <v>295</v>
      </c>
      <c r="D229" s="6">
        <v>3</v>
      </c>
      <c r="E229" s="7">
        <v>44318</v>
      </c>
      <c r="F229" s="8" t="s">
        <v>140</v>
      </c>
      <c r="G229" s="9" t="s">
        <v>47</v>
      </c>
    </row>
    <row r="230" spans="1:7" x14ac:dyDescent="0.3">
      <c r="A230" s="86"/>
      <c r="B230" s="2" t="s">
        <v>309</v>
      </c>
      <c r="C230" s="2" t="s">
        <v>295</v>
      </c>
      <c r="D230" s="2">
        <v>3</v>
      </c>
      <c r="E230" s="3">
        <v>44317</v>
      </c>
      <c r="F230" s="4" t="s">
        <v>55</v>
      </c>
      <c r="G230" s="5" t="s">
        <v>47</v>
      </c>
    </row>
    <row r="231" spans="1:7" x14ac:dyDescent="0.3">
      <c r="A231" s="87"/>
      <c r="B231" s="6" t="s">
        <v>310</v>
      </c>
      <c r="C231" s="6" t="s">
        <v>295</v>
      </c>
      <c r="D231" s="6">
        <v>4</v>
      </c>
      <c r="E231" s="7">
        <v>44320</v>
      </c>
      <c r="F231" s="8" t="s">
        <v>296</v>
      </c>
      <c r="G231" s="16" t="s">
        <v>86</v>
      </c>
    </row>
    <row r="232" spans="1:7" x14ac:dyDescent="0.3">
      <c r="A232" s="86"/>
      <c r="B232" s="2" t="s">
        <v>311</v>
      </c>
      <c r="C232" s="2" t="s">
        <v>295</v>
      </c>
      <c r="D232" s="2">
        <v>4</v>
      </c>
      <c r="E232" s="3">
        <v>44318</v>
      </c>
      <c r="F232" s="4" t="s">
        <v>303</v>
      </c>
      <c r="G232" s="5" t="s">
        <v>47</v>
      </c>
    </row>
    <row r="233" spans="1:7" x14ac:dyDescent="0.3">
      <c r="A233" s="87"/>
      <c r="B233" s="6" t="s">
        <v>312</v>
      </c>
      <c r="C233" s="6" t="s">
        <v>295</v>
      </c>
      <c r="D233" s="6">
        <v>4</v>
      </c>
      <c r="E233" s="7">
        <v>44318</v>
      </c>
      <c r="F233" s="8" t="s">
        <v>140</v>
      </c>
      <c r="G233" s="9" t="s">
        <v>47</v>
      </c>
    </row>
    <row r="234" spans="1:7" x14ac:dyDescent="0.3">
      <c r="A234" s="86"/>
      <c r="B234" s="2" t="s">
        <v>313</v>
      </c>
      <c r="C234" s="2" t="s">
        <v>295</v>
      </c>
      <c r="D234" s="2">
        <v>4</v>
      </c>
      <c r="E234" s="3">
        <v>44317</v>
      </c>
      <c r="F234" s="4" t="s">
        <v>55</v>
      </c>
      <c r="G234" s="14" t="s">
        <v>86</v>
      </c>
    </row>
    <row r="235" spans="1:7" x14ac:dyDescent="0.3">
      <c r="A235" s="87"/>
      <c r="B235" s="6" t="s">
        <v>314</v>
      </c>
      <c r="C235" s="6" t="s">
        <v>295</v>
      </c>
      <c r="D235" s="6">
        <v>5</v>
      </c>
      <c r="E235" s="7">
        <v>44320</v>
      </c>
      <c r="F235" s="8" t="s">
        <v>296</v>
      </c>
      <c r="G235" s="9" t="s">
        <v>47</v>
      </c>
    </row>
    <row r="236" spans="1:7" x14ac:dyDescent="0.3">
      <c r="A236" s="88"/>
      <c r="B236" s="10" t="s">
        <v>315</v>
      </c>
      <c r="C236" s="10" t="s">
        <v>295</v>
      </c>
      <c r="D236" s="10">
        <v>5</v>
      </c>
      <c r="E236" s="11">
        <v>44318</v>
      </c>
      <c r="F236" s="12" t="s">
        <v>303</v>
      </c>
      <c r="G236" s="13" t="s">
        <v>47</v>
      </c>
    </row>
    <row r="237" spans="1:7" x14ac:dyDescent="0.3">
      <c r="A237" s="1"/>
      <c r="B237" s="1" t="s">
        <v>37</v>
      </c>
      <c r="C237" s="1" t="s">
        <v>38</v>
      </c>
      <c r="D237" s="1" t="s">
        <v>39</v>
      </c>
      <c r="E237" s="1" t="s">
        <v>40</v>
      </c>
      <c r="F237" s="1" t="s">
        <v>41</v>
      </c>
      <c r="G237" s="1" t="s">
        <v>42</v>
      </c>
    </row>
    <row r="238" spans="1:7" x14ac:dyDescent="0.3">
      <c r="A238" s="86"/>
      <c r="B238" s="2" t="s">
        <v>316</v>
      </c>
      <c r="C238" s="2" t="s">
        <v>295</v>
      </c>
      <c r="D238" s="2">
        <v>5</v>
      </c>
      <c r="E238" s="3">
        <v>44318</v>
      </c>
      <c r="F238" s="4" t="s">
        <v>140</v>
      </c>
      <c r="G238" s="5" t="s">
        <v>47</v>
      </c>
    </row>
    <row r="239" spans="1:7" x14ac:dyDescent="0.3">
      <c r="A239" s="87"/>
      <c r="B239" s="6" t="s">
        <v>317</v>
      </c>
      <c r="C239" s="6" t="s">
        <v>295</v>
      </c>
      <c r="D239" s="6">
        <v>5</v>
      </c>
      <c r="E239" s="7">
        <v>44317</v>
      </c>
      <c r="F239" s="8" t="s">
        <v>55</v>
      </c>
      <c r="G239" s="16" t="s">
        <v>86</v>
      </c>
    </row>
    <row r="240" spans="1:7" x14ac:dyDescent="0.3">
      <c r="A240" s="86"/>
      <c r="B240" s="2" t="s">
        <v>318</v>
      </c>
      <c r="C240" s="2" t="s">
        <v>319</v>
      </c>
      <c r="D240" s="2" t="s">
        <v>45</v>
      </c>
      <c r="E240" s="3">
        <v>44318</v>
      </c>
      <c r="F240" s="4" t="s">
        <v>140</v>
      </c>
      <c r="G240" s="5" t="s">
        <v>47</v>
      </c>
    </row>
    <row r="241" spans="1:7" x14ac:dyDescent="0.3">
      <c r="A241" s="87"/>
      <c r="B241" s="6" t="s">
        <v>320</v>
      </c>
      <c r="C241" s="6" t="s">
        <v>319</v>
      </c>
      <c r="D241" s="6" t="s">
        <v>45</v>
      </c>
      <c r="E241" s="7">
        <v>44319</v>
      </c>
      <c r="F241" s="8" t="s">
        <v>321</v>
      </c>
      <c r="G241" s="9" t="s">
        <v>47</v>
      </c>
    </row>
    <row r="242" spans="1:7" x14ac:dyDescent="0.3">
      <c r="A242" s="86"/>
      <c r="B242" s="2" t="s">
        <v>322</v>
      </c>
      <c r="C242" s="2" t="s">
        <v>319</v>
      </c>
      <c r="D242" s="2" t="s">
        <v>45</v>
      </c>
      <c r="E242" s="3">
        <v>44318</v>
      </c>
      <c r="F242" s="4" t="s">
        <v>258</v>
      </c>
      <c r="G242" s="5" t="s">
        <v>47</v>
      </c>
    </row>
    <row r="243" spans="1:7" x14ac:dyDescent="0.3">
      <c r="A243" s="87"/>
      <c r="B243" s="6" t="s">
        <v>323</v>
      </c>
      <c r="C243" s="6" t="s">
        <v>319</v>
      </c>
      <c r="D243" s="6" t="s">
        <v>45</v>
      </c>
      <c r="E243" s="7">
        <v>44320</v>
      </c>
      <c r="F243" s="8" t="s">
        <v>110</v>
      </c>
      <c r="G243" s="9" t="s">
        <v>47</v>
      </c>
    </row>
    <row r="244" spans="1:7" x14ac:dyDescent="0.3">
      <c r="A244" s="86"/>
      <c r="B244" s="2" t="s">
        <v>324</v>
      </c>
      <c r="C244" s="2" t="s">
        <v>319</v>
      </c>
      <c r="D244" s="2">
        <v>1</v>
      </c>
      <c r="E244" s="3">
        <v>44318</v>
      </c>
      <c r="F244" s="4" t="s">
        <v>140</v>
      </c>
      <c r="G244" s="14" t="s">
        <v>86</v>
      </c>
    </row>
    <row r="245" spans="1:7" x14ac:dyDescent="0.3">
      <c r="A245" s="87"/>
      <c r="B245" s="6" t="s">
        <v>325</v>
      </c>
      <c r="C245" s="6" t="s">
        <v>319</v>
      </c>
      <c r="D245" s="6">
        <v>1</v>
      </c>
      <c r="E245" s="7">
        <v>44319</v>
      </c>
      <c r="F245" s="8" t="s">
        <v>321</v>
      </c>
      <c r="G245" s="9" t="s">
        <v>47</v>
      </c>
    </row>
    <row r="246" spans="1:7" x14ac:dyDescent="0.3">
      <c r="A246" s="86"/>
      <c r="B246" s="2" t="s">
        <v>326</v>
      </c>
      <c r="C246" s="2" t="s">
        <v>319</v>
      </c>
      <c r="D246" s="2">
        <v>1</v>
      </c>
      <c r="E246" s="3">
        <v>44318</v>
      </c>
      <c r="F246" s="4" t="s">
        <v>327</v>
      </c>
      <c r="G246" s="5" t="s">
        <v>47</v>
      </c>
    </row>
    <row r="247" spans="1:7" x14ac:dyDescent="0.3">
      <c r="A247" s="87"/>
      <c r="B247" s="6" t="s">
        <v>328</v>
      </c>
      <c r="C247" s="6" t="s">
        <v>319</v>
      </c>
      <c r="D247" s="6">
        <v>1</v>
      </c>
      <c r="E247" s="7">
        <v>44319</v>
      </c>
      <c r="F247" s="8" t="s">
        <v>329</v>
      </c>
      <c r="G247" s="9" t="s">
        <v>47</v>
      </c>
    </row>
    <row r="248" spans="1:7" x14ac:dyDescent="0.3">
      <c r="A248" s="86"/>
      <c r="B248" s="2" t="s">
        <v>330</v>
      </c>
      <c r="C248" s="2" t="s">
        <v>319</v>
      </c>
      <c r="D248" s="2">
        <v>1</v>
      </c>
      <c r="E248" s="2" t="s">
        <v>331</v>
      </c>
      <c r="F248" s="4" t="s">
        <v>75</v>
      </c>
      <c r="G248" s="14" t="s">
        <v>86</v>
      </c>
    </row>
    <row r="249" spans="1:7" x14ac:dyDescent="0.3">
      <c r="A249" s="87"/>
      <c r="B249" s="6" t="s">
        <v>332</v>
      </c>
      <c r="C249" s="6" t="s">
        <v>319</v>
      </c>
      <c r="D249" s="6">
        <v>2</v>
      </c>
      <c r="E249" s="7">
        <v>44318</v>
      </c>
      <c r="F249" s="8" t="s">
        <v>140</v>
      </c>
      <c r="G249" s="9" t="s">
        <v>47</v>
      </c>
    </row>
    <row r="250" spans="1:7" x14ac:dyDescent="0.3">
      <c r="A250" s="86"/>
      <c r="B250" s="2" t="s">
        <v>333</v>
      </c>
      <c r="C250" s="2" t="s">
        <v>319</v>
      </c>
      <c r="D250" s="2">
        <v>2</v>
      </c>
      <c r="E250" s="3">
        <v>44319</v>
      </c>
      <c r="F250" s="4" t="s">
        <v>321</v>
      </c>
      <c r="G250" s="5" t="s">
        <v>47</v>
      </c>
    </row>
    <row r="251" spans="1:7" x14ac:dyDescent="0.3">
      <c r="A251" s="87"/>
      <c r="B251" s="6" t="s">
        <v>334</v>
      </c>
      <c r="C251" s="6" t="s">
        <v>319</v>
      </c>
      <c r="D251" s="6">
        <v>2</v>
      </c>
      <c r="E251" s="7">
        <v>44318</v>
      </c>
      <c r="F251" s="8" t="s">
        <v>327</v>
      </c>
      <c r="G251" s="9" t="s">
        <v>47</v>
      </c>
    </row>
    <row r="252" spans="1:7" x14ac:dyDescent="0.3">
      <c r="A252" s="86"/>
      <c r="B252" s="2" t="s">
        <v>335</v>
      </c>
      <c r="C252" s="2" t="s">
        <v>319</v>
      </c>
      <c r="D252" s="2">
        <v>2</v>
      </c>
      <c r="E252" s="3">
        <v>44319</v>
      </c>
      <c r="F252" s="4" t="s">
        <v>329</v>
      </c>
      <c r="G252" s="5" t="s">
        <v>47</v>
      </c>
    </row>
    <row r="253" spans="1:7" x14ac:dyDescent="0.3">
      <c r="A253" s="87"/>
      <c r="B253" s="6" t="s">
        <v>336</v>
      </c>
      <c r="C253" s="6" t="s">
        <v>319</v>
      </c>
      <c r="D253" s="6">
        <v>2</v>
      </c>
      <c r="E253" s="6" t="s">
        <v>331</v>
      </c>
      <c r="F253" s="8" t="s">
        <v>75</v>
      </c>
      <c r="G253" s="9" t="s">
        <v>47</v>
      </c>
    </row>
    <row r="254" spans="1:7" x14ac:dyDescent="0.3">
      <c r="A254" s="86"/>
      <c r="B254" s="2" t="s">
        <v>337</v>
      </c>
      <c r="C254" s="2" t="s">
        <v>319</v>
      </c>
      <c r="D254" s="2">
        <v>3</v>
      </c>
      <c r="E254" s="3">
        <v>44318</v>
      </c>
      <c r="F254" s="4" t="s">
        <v>140</v>
      </c>
      <c r="G254" s="5" t="s">
        <v>47</v>
      </c>
    </row>
    <row r="255" spans="1:7" x14ac:dyDescent="0.3">
      <c r="A255" s="87"/>
      <c r="B255" s="6" t="s">
        <v>338</v>
      </c>
      <c r="C255" s="6" t="s">
        <v>319</v>
      </c>
      <c r="D255" s="6">
        <v>3</v>
      </c>
      <c r="E255" s="7">
        <v>44319</v>
      </c>
      <c r="F255" s="8" t="s">
        <v>321</v>
      </c>
      <c r="G255" s="16" t="s">
        <v>286</v>
      </c>
    </row>
    <row r="256" spans="1:7" x14ac:dyDescent="0.3">
      <c r="A256" s="86"/>
      <c r="B256" s="2" t="s">
        <v>339</v>
      </c>
      <c r="C256" s="2" t="s">
        <v>319</v>
      </c>
      <c r="D256" s="2">
        <v>3</v>
      </c>
      <c r="E256" s="3">
        <v>44318</v>
      </c>
      <c r="F256" s="4" t="s">
        <v>327</v>
      </c>
      <c r="G256" s="14" t="s">
        <v>86</v>
      </c>
    </row>
    <row r="257" spans="1:7" x14ac:dyDescent="0.3">
      <c r="A257" s="87"/>
      <c r="B257" s="6" t="s">
        <v>340</v>
      </c>
      <c r="C257" s="6" t="s">
        <v>319</v>
      </c>
      <c r="D257" s="6">
        <v>3</v>
      </c>
      <c r="E257" s="7">
        <v>44319</v>
      </c>
      <c r="F257" s="8" t="s">
        <v>329</v>
      </c>
      <c r="G257" s="9" t="s">
        <v>47</v>
      </c>
    </row>
    <row r="258" spans="1:7" x14ac:dyDescent="0.3">
      <c r="A258" s="86"/>
      <c r="B258" s="2" t="s">
        <v>341</v>
      </c>
      <c r="C258" s="2" t="s">
        <v>319</v>
      </c>
      <c r="D258" s="2">
        <v>3</v>
      </c>
      <c r="E258" s="2" t="s">
        <v>331</v>
      </c>
      <c r="F258" s="4" t="s">
        <v>75</v>
      </c>
      <c r="G258" s="14" t="s">
        <v>86</v>
      </c>
    </row>
    <row r="259" spans="1:7" x14ac:dyDescent="0.3">
      <c r="A259" s="87"/>
      <c r="B259" s="6" t="s">
        <v>342</v>
      </c>
      <c r="C259" s="6" t="s">
        <v>343</v>
      </c>
      <c r="D259" s="6">
        <v>1</v>
      </c>
      <c r="E259" s="7">
        <v>44318</v>
      </c>
      <c r="F259" s="8" t="s">
        <v>88</v>
      </c>
      <c r="G259" s="9" t="s">
        <v>47</v>
      </c>
    </row>
    <row r="260" spans="1:7" x14ac:dyDescent="0.3">
      <c r="A260" s="86"/>
      <c r="B260" s="2" t="s">
        <v>344</v>
      </c>
      <c r="C260" s="2" t="s">
        <v>343</v>
      </c>
      <c r="D260" s="2">
        <v>1</v>
      </c>
      <c r="E260" s="3">
        <v>44319</v>
      </c>
      <c r="F260" s="4" t="s">
        <v>345</v>
      </c>
      <c r="G260" s="5" t="s">
        <v>47</v>
      </c>
    </row>
    <row r="261" spans="1:7" x14ac:dyDescent="0.3">
      <c r="A261" s="87"/>
      <c r="B261" s="6" t="s">
        <v>346</v>
      </c>
      <c r="C261" s="6" t="s">
        <v>343</v>
      </c>
      <c r="D261" s="6">
        <v>1</v>
      </c>
      <c r="E261" s="7">
        <v>44319</v>
      </c>
      <c r="F261" s="8" t="s">
        <v>136</v>
      </c>
      <c r="G261" s="9" t="s">
        <v>47</v>
      </c>
    </row>
    <row r="262" spans="1:7" x14ac:dyDescent="0.3">
      <c r="A262" s="88"/>
      <c r="B262" s="10" t="s">
        <v>347</v>
      </c>
      <c r="C262" s="10" t="s">
        <v>343</v>
      </c>
      <c r="D262" s="10">
        <v>2</v>
      </c>
      <c r="E262" s="11">
        <v>44318</v>
      </c>
      <c r="F262" s="12" t="s">
        <v>348</v>
      </c>
      <c r="G262" s="17" t="s">
        <v>86</v>
      </c>
    </row>
    <row r="263" spans="1:7" x14ac:dyDescent="0.3">
      <c r="A263" s="1"/>
      <c r="B263" s="1" t="s">
        <v>37</v>
      </c>
      <c r="C263" s="1" t="s">
        <v>38</v>
      </c>
      <c r="D263" s="1" t="s">
        <v>39</v>
      </c>
      <c r="E263" s="1" t="s">
        <v>40</v>
      </c>
      <c r="F263" s="1" t="s">
        <v>41</v>
      </c>
      <c r="G263" s="1" t="s">
        <v>42</v>
      </c>
    </row>
    <row r="264" spans="1:7" x14ac:dyDescent="0.3">
      <c r="A264" s="86"/>
      <c r="B264" s="2" t="s">
        <v>349</v>
      </c>
      <c r="C264" s="2" t="s">
        <v>343</v>
      </c>
      <c r="D264" s="2">
        <v>2</v>
      </c>
      <c r="E264" s="3">
        <v>44319</v>
      </c>
      <c r="F264" s="4" t="s">
        <v>350</v>
      </c>
      <c r="G264" s="5" t="s">
        <v>47</v>
      </c>
    </row>
    <row r="265" spans="1:7" x14ac:dyDescent="0.3">
      <c r="A265" s="87"/>
      <c r="B265" s="6" t="s">
        <v>351</v>
      </c>
      <c r="C265" s="6" t="s">
        <v>343</v>
      </c>
      <c r="D265" s="6">
        <v>2</v>
      </c>
      <c r="E265" s="7">
        <v>44319</v>
      </c>
      <c r="F265" s="8" t="s">
        <v>136</v>
      </c>
      <c r="G265" s="9" t="s">
        <v>47</v>
      </c>
    </row>
    <row r="266" spans="1:7" x14ac:dyDescent="0.3">
      <c r="A266" s="86"/>
      <c r="B266" s="2" t="s">
        <v>352</v>
      </c>
      <c r="C266" s="2" t="s">
        <v>343</v>
      </c>
      <c r="D266" s="2">
        <v>3</v>
      </c>
      <c r="E266" s="3">
        <v>44318</v>
      </c>
      <c r="F266" s="4" t="s">
        <v>88</v>
      </c>
      <c r="G266" s="14" t="s">
        <v>286</v>
      </c>
    </row>
    <row r="267" spans="1:7" x14ac:dyDescent="0.3">
      <c r="A267" s="87"/>
      <c r="B267" s="6" t="s">
        <v>353</v>
      </c>
      <c r="C267" s="6" t="s">
        <v>343</v>
      </c>
      <c r="D267" s="6">
        <v>3</v>
      </c>
      <c r="E267" s="7">
        <v>44319</v>
      </c>
      <c r="F267" s="8" t="s">
        <v>350</v>
      </c>
      <c r="G267" s="9" t="s">
        <v>47</v>
      </c>
    </row>
    <row r="268" spans="1:7" x14ac:dyDescent="0.3">
      <c r="A268" s="86"/>
      <c r="B268" s="2" t="s">
        <v>354</v>
      </c>
      <c r="C268" s="2" t="s">
        <v>343</v>
      </c>
      <c r="D268" s="2">
        <v>3</v>
      </c>
      <c r="E268" s="3">
        <v>44319</v>
      </c>
      <c r="F268" s="4" t="s">
        <v>136</v>
      </c>
      <c r="G268" s="5" t="s">
        <v>47</v>
      </c>
    </row>
    <row r="269" spans="1:7" x14ac:dyDescent="0.3">
      <c r="A269" s="87"/>
      <c r="B269" s="6" t="s">
        <v>355</v>
      </c>
      <c r="C269" s="6" t="s">
        <v>343</v>
      </c>
      <c r="D269" s="6">
        <v>4</v>
      </c>
      <c r="E269" s="7">
        <v>44318</v>
      </c>
      <c r="F269" s="8" t="s">
        <v>88</v>
      </c>
      <c r="G269" s="9" t="s">
        <v>47</v>
      </c>
    </row>
    <row r="270" spans="1:7" x14ac:dyDescent="0.3">
      <c r="A270" s="86"/>
      <c r="B270" s="2" t="s">
        <v>356</v>
      </c>
      <c r="C270" s="2" t="s">
        <v>343</v>
      </c>
      <c r="D270" s="2">
        <v>4</v>
      </c>
      <c r="E270" s="3">
        <v>44319</v>
      </c>
      <c r="F270" s="4" t="s">
        <v>350</v>
      </c>
      <c r="G270" s="5" t="s">
        <v>47</v>
      </c>
    </row>
    <row r="271" spans="1:7" x14ac:dyDescent="0.3">
      <c r="A271" s="87"/>
      <c r="B271" s="6" t="s">
        <v>357</v>
      </c>
      <c r="C271" s="6" t="s">
        <v>343</v>
      </c>
      <c r="D271" s="6">
        <v>4</v>
      </c>
      <c r="E271" s="7">
        <v>44319</v>
      </c>
      <c r="F271" s="8" t="s">
        <v>136</v>
      </c>
      <c r="G271" s="9" t="s">
        <v>47</v>
      </c>
    </row>
    <row r="272" spans="1:7" x14ac:dyDescent="0.3">
      <c r="A272" s="86"/>
      <c r="B272" s="2" t="s">
        <v>358</v>
      </c>
      <c r="C272" s="2" t="s">
        <v>343</v>
      </c>
      <c r="D272" s="2">
        <v>5</v>
      </c>
      <c r="E272" s="3">
        <v>44318</v>
      </c>
      <c r="F272" s="4" t="s">
        <v>88</v>
      </c>
      <c r="G272" s="5" t="s">
        <v>47</v>
      </c>
    </row>
    <row r="273" spans="1:7" x14ac:dyDescent="0.3">
      <c r="A273" s="87"/>
      <c r="B273" s="6" t="s">
        <v>359</v>
      </c>
      <c r="C273" s="6" t="s">
        <v>343</v>
      </c>
      <c r="D273" s="6">
        <v>5</v>
      </c>
      <c r="E273" s="7">
        <v>44319</v>
      </c>
      <c r="F273" s="8" t="s">
        <v>350</v>
      </c>
      <c r="G273" s="9" t="s">
        <v>47</v>
      </c>
    </row>
    <row r="274" spans="1:7" x14ac:dyDescent="0.3">
      <c r="A274" s="86"/>
      <c r="B274" s="2" t="s">
        <v>360</v>
      </c>
      <c r="C274" s="2" t="s">
        <v>343</v>
      </c>
      <c r="D274" s="2">
        <v>5</v>
      </c>
      <c r="E274" s="3">
        <v>44319</v>
      </c>
      <c r="F274" s="4" t="s">
        <v>136</v>
      </c>
      <c r="G274" s="5" t="s">
        <v>47</v>
      </c>
    </row>
    <row r="275" spans="1:7" x14ac:dyDescent="0.3">
      <c r="A275" s="87"/>
      <c r="B275" s="6" t="s">
        <v>361</v>
      </c>
      <c r="C275" s="6" t="s">
        <v>343</v>
      </c>
      <c r="D275" s="6">
        <v>1</v>
      </c>
      <c r="E275" s="7">
        <v>44318</v>
      </c>
      <c r="F275" s="8" t="s">
        <v>88</v>
      </c>
      <c r="G275" s="9" t="s">
        <v>47</v>
      </c>
    </row>
    <row r="276" spans="1:7" x14ac:dyDescent="0.3">
      <c r="A276" s="86"/>
      <c r="B276" s="2" t="s">
        <v>362</v>
      </c>
      <c r="C276" s="2" t="s">
        <v>343</v>
      </c>
      <c r="D276" s="2">
        <v>1</v>
      </c>
      <c r="E276" s="3">
        <v>44319</v>
      </c>
      <c r="F276" s="4" t="s">
        <v>363</v>
      </c>
      <c r="G276" s="5" t="s">
        <v>47</v>
      </c>
    </row>
    <row r="277" spans="1:7" x14ac:dyDescent="0.3">
      <c r="A277" s="87"/>
      <c r="B277" s="6" t="s">
        <v>364</v>
      </c>
      <c r="C277" s="6" t="s">
        <v>343</v>
      </c>
      <c r="D277" s="6">
        <v>1</v>
      </c>
      <c r="E277" s="7">
        <v>44319</v>
      </c>
      <c r="F277" s="8" t="s">
        <v>136</v>
      </c>
      <c r="G277" s="9" t="s">
        <v>47</v>
      </c>
    </row>
    <row r="278" spans="1:7" x14ac:dyDescent="0.3">
      <c r="A278" s="86"/>
      <c r="B278" s="2" t="s">
        <v>365</v>
      </c>
      <c r="C278" s="2" t="s">
        <v>343</v>
      </c>
      <c r="D278" s="2">
        <v>1</v>
      </c>
      <c r="E278" s="3">
        <v>44317</v>
      </c>
      <c r="F278" s="4" t="s">
        <v>366</v>
      </c>
      <c r="G278" s="5" t="s">
        <v>47</v>
      </c>
    </row>
    <row r="279" spans="1:7" x14ac:dyDescent="0.3">
      <c r="A279" s="87"/>
      <c r="B279" s="6" t="s">
        <v>367</v>
      </c>
      <c r="C279" s="6" t="s">
        <v>343</v>
      </c>
      <c r="D279" s="6">
        <v>2</v>
      </c>
      <c r="E279" s="7">
        <v>44318</v>
      </c>
      <c r="F279" s="8" t="s">
        <v>88</v>
      </c>
      <c r="G279" s="9" t="s">
        <v>47</v>
      </c>
    </row>
    <row r="280" spans="1:7" x14ac:dyDescent="0.3">
      <c r="A280" s="86"/>
      <c r="B280" s="2" t="s">
        <v>368</v>
      </c>
      <c r="C280" s="2" t="s">
        <v>343</v>
      </c>
      <c r="D280" s="2">
        <v>2</v>
      </c>
      <c r="E280" s="3">
        <v>44319</v>
      </c>
      <c r="F280" s="4" t="s">
        <v>363</v>
      </c>
      <c r="G280" s="5" t="s">
        <v>47</v>
      </c>
    </row>
    <row r="281" spans="1:7" x14ac:dyDescent="0.3">
      <c r="A281" s="87"/>
      <c r="B281" s="6" t="s">
        <v>369</v>
      </c>
      <c r="C281" s="6" t="s">
        <v>343</v>
      </c>
      <c r="D281" s="6">
        <v>2</v>
      </c>
      <c r="E281" s="7">
        <v>44319</v>
      </c>
      <c r="F281" s="8" t="s">
        <v>136</v>
      </c>
      <c r="G281" s="9" t="s">
        <v>47</v>
      </c>
    </row>
    <row r="282" spans="1:7" x14ac:dyDescent="0.3">
      <c r="A282" s="86"/>
      <c r="B282" s="2" t="s">
        <v>370</v>
      </c>
      <c r="C282" s="2" t="s">
        <v>343</v>
      </c>
      <c r="D282" s="2">
        <v>2</v>
      </c>
      <c r="E282" s="3">
        <v>44317</v>
      </c>
      <c r="F282" s="4" t="s">
        <v>366</v>
      </c>
      <c r="G282" s="14" t="s">
        <v>86</v>
      </c>
    </row>
    <row r="283" spans="1:7" x14ac:dyDescent="0.3">
      <c r="A283" s="87"/>
      <c r="B283" s="6" t="s">
        <v>371</v>
      </c>
      <c r="C283" s="6" t="s">
        <v>343</v>
      </c>
      <c r="D283" s="6">
        <v>3</v>
      </c>
      <c r="E283" s="7">
        <v>44318</v>
      </c>
      <c r="F283" s="8" t="s">
        <v>88</v>
      </c>
      <c r="G283" s="9" t="s">
        <v>47</v>
      </c>
    </row>
    <row r="284" spans="1:7" x14ac:dyDescent="0.3">
      <c r="A284" s="86"/>
      <c r="B284" s="2" t="s">
        <v>372</v>
      </c>
      <c r="C284" s="2" t="s">
        <v>343</v>
      </c>
      <c r="D284" s="2">
        <v>3</v>
      </c>
      <c r="E284" s="3">
        <v>44319</v>
      </c>
      <c r="F284" s="4" t="s">
        <v>363</v>
      </c>
      <c r="G284" s="5" t="s">
        <v>47</v>
      </c>
    </row>
    <row r="285" spans="1:7" x14ac:dyDescent="0.3">
      <c r="A285" s="87"/>
      <c r="B285" s="6" t="s">
        <v>373</v>
      </c>
      <c r="C285" s="6" t="s">
        <v>343</v>
      </c>
      <c r="D285" s="6">
        <v>3</v>
      </c>
      <c r="E285" s="7">
        <v>44319</v>
      </c>
      <c r="F285" s="8" t="s">
        <v>136</v>
      </c>
      <c r="G285" s="9" t="s">
        <v>47</v>
      </c>
    </row>
    <row r="286" spans="1:7" x14ac:dyDescent="0.3">
      <c r="A286" s="88"/>
      <c r="B286" s="10" t="s">
        <v>374</v>
      </c>
      <c r="C286" s="10" t="s">
        <v>343</v>
      </c>
      <c r="D286" s="10">
        <v>3</v>
      </c>
      <c r="E286" s="11">
        <v>44317</v>
      </c>
      <c r="F286" s="12" t="s">
        <v>366</v>
      </c>
      <c r="G286" s="17" t="s">
        <v>86</v>
      </c>
    </row>
    <row r="287" spans="1:7" x14ac:dyDescent="0.3">
      <c r="A287" s="87"/>
      <c r="B287" s="6" t="s">
        <v>375</v>
      </c>
      <c r="C287" s="6" t="s">
        <v>343</v>
      </c>
      <c r="D287" s="6">
        <v>4</v>
      </c>
      <c r="E287" s="7">
        <v>44318</v>
      </c>
      <c r="F287" s="8" t="s">
        <v>88</v>
      </c>
      <c r="G287" s="9" t="s">
        <v>47</v>
      </c>
    </row>
    <row r="288" spans="1:7" x14ac:dyDescent="0.3">
      <c r="A288" s="86"/>
      <c r="B288" s="2" t="s">
        <v>376</v>
      </c>
      <c r="C288" s="2" t="s">
        <v>343</v>
      </c>
      <c r="D288" s="2">
        <v>4</v>
      </c>
      <c r="E288" s="3">
        <v>44319</v>
      </c>
      <c r="F288" s="4" t="s">
        <v>363</v>
      </c>
      <c r="G288" s="5" t="s">
        <v>47</v>
      </c>
    </row>
    <row r="289" spans="1:7" x14ac:dyDescent="0.3">
      <c r="A289" s="1"/>
      <c r="B289" s="1" t="s">
        <v>37</v>
      </c>
      <c r="C289" s="1" t="s">
        <v>38</v>
      </c>
      <c r="D289" s="1" t="s">
        <v>39</v>
      </c>
      <c r="E289" s="1" t="s">
        <v>40</v>
      </c>
      <c r="F289" s="1" t="s">
        <v>41</v>
      </c>
      <c r="G289" s="1" t="s">
        <v>42</v>
      </c>
    </row>
    <row r="290" spans="1:7" x14ac:dyDescent="0.3">
      <c r="A290" s="86"/>
      <c r="B290" s="2" t="s">
        <v>377</v>
      </c>
      <c r="C290" s="2" t="s">
        <v>343</v>
      </c>
      <c r="D290" s="2">
        <v>4</v>
      </c>
      <c r="E290" s="3">
        <v>44319</v>
      </c>
      <c r="F290" s="4" t="s">
        <v>136</v>
      </c>
      <c r="G290" s="14" t="s">
        <v>86</v>
      </c>
    </row>
    <row r="291" spans="1:7" x14ac:dyDescent="0.3">
      <c r="A291" s="87"/>
      <c r="B291" s="6" t="s">
        <v>378</v>
      </c>
      <c r="C291" s="6" t="s">
        <v>343</v>
      </c>
      <c r="D291" s="6">
        <v>4</v>
      </c>
      <c r="E291" s="7">
        <v>44317</v>
      </c>
      <c r="F291" s="8" t="s">
        <v>366</v>
      </c>
      <c r="G291" s="9" t="s">
        <v>47</v>
      </c>
    </row>
    <row r="292" spans="1:7" x14ac:dyDescent="0.3">
      <c r="A292" s="86"/>
      <c r="B292" s="2" t="s">
        <v>379</v>
      </c>
      <c r="C292" s="2" t="s">
        <v>343</v>
      </c>
      <c r="D292" s="2">
        <v>5</v>
      </c>
      <c r="E292" s="3">
        <v>44318</v>
      </c>
      <c r="F292" s="4" t="s">
        <v>88</v>
      </c>
      <c r="G292" s="5" t="s">
        <v>47</v>
      </c>
    </row>
    <row r="293" spans="1:7" x14ac:dyDescent="0.3">
      <c r="A293" s="87"/>
      <c r="B293" s="6" t="s">
        <v>380</v>
      </c>
      <c r="C293" s="6" t="s">
        <v>343</v>
      </c>
      <c r="D293" s="6">
        <v>5</v>
      </c>
      <c r="E293" s="7">
        <v>44319</v>
      </c>
      <c r="F293" s="8" t="s">
        <v>363</v>
      </c>
      <c r="G293" s="16" t="s">
        <v>286</v>
      </c>
    </row>
    <row r="294" spans="1:7" x14ac:dyDescent="0.3">
      <c r="A294" s="86"/>
      <c r="B294" s="2" t="s">
        <v>381</v>
      </c>
      <c r="C294" s="2" t="s">
        <v>343</v>
      </c>
      <c r="D294" s="2">
        <v>5</v>
      </c>
      <c r="E294" s="3">
        <v>44319</v>
      </c>
      <c r="F294" s="4" t="s">
        <v>136</v>
      </c>
      <c r="G294" s="5" t="s">
        <v>47</v>
      </c>
    </row>
    <row r="295" spans="1:7" x14ac:dyDescent="0.3">
      <c r="A295" s="87"/>
      <c r="B295" s="6" t="s">
        <v>382</v>
      </c>
      <c r="C295" s="6" t="s">
        <v>343</v>
      </c>
      <c r="D295" s="6">
        <v>5</v>
      </c>
      <c r="E295" s="7">
        <v>44317</v>
      </c>
      <c r="F295" s="8" t="s">
        <v>366</v>
      </c>
      <c r="G295" s="9" t="s">
        <v>47</v>
      </c>
    </row>
    <row r="296" spans="1:7" x14ac:dyDescent="0.3">
      <c r="A296" s="86"/>
      <c r="B296" s="2" t="s">
        <v>383</v>
      </c>
      <c r="C296" s="2" t="s">
        <v>343</v>
      </c>
      <c r="D296" s="2">
        <v>1</v>
      </c>
      <c r="E296" s="3">
        <v>44319</v>
      </c>
      <c r="F296" s="4" t="s">
        <v>85</v>
      </c>
      <c r="G296" s="5" t="s">
        <v>47</v>
      </c>
    </row>
    <row r="297" spans="1:7" x14ac:dyDescent="0.3">
      <c r="A297" s="87"/>
      <c r="B297" s="6" t="s">
        <v>384</v>
      </c>
      <c r="C297" s="6" t="s">
        <v>343</v>
      </c>
      <c r="D297" s="6">
        <v>1</v>
      </c>
      <c r="E297" s="7">
        <v>44319</v>
      </c>
      <c r="F297" s="8" t="s">
        <v>77</v>
      </c>
      <c r="G297" s="9" t="s">
        <v>47</v>
      </c>
    </row>
    <row r="298" spans="1:7" x14ac:dyDescent="0.3">
      <c r="A298" s="86"/>
      <c r="B298" s="2" t="s">
        <v>385</v>
      </c>
      <c r="C298" s="2" t="s">
        <v>343</v>
      </c>
      <c r="D298" s="2">
        <v>1</v>
      </c>
      <c r="E298" s="3">
        <v>44318</v>
      </c>
      <c r="F298" s="4" t="s">
        <v>386</v>
      </c>
      <c r="G298" s="5" t="s">
        <v>47</v>
      </c>
    </row>
    <row r="299" spans="1:7" x14ac:dyDescent="0.3">
      <c r="A299" s="87"/>
      <c r="B299" s="6" t="s">
        <v>387</v>
      </c>
      <c r="C299" s="6" t="s">
        <v>343</v>
      </c>
      <c r="D299" s="6">
        <v>2</v>
      </c>
      <c r="E299" s="7">
        <v>44319</v>
      </c>
      <c r="F299" s="8" t="s">
        <v>85</v>
      </c>
      <c r="G299" s="9" t="s">
        <v>47</v>
      </c>
    </row>
    <row r="300" spans="1:7" x14ac:dyDescent="0.3">
      <c r="A300" s="86"/>
      <c r="B300" s="2" t="s">
        <v>388</v>
      </c>
      <c r="C300" s="2" t="s">
        <v>343</v>
      </c>
      <c r="D300" s="2">
        <v>2</v>
      </c>
      <c r="E300" s="3">
        <v>44319</v>
      </c>
      <c r="F300" s="4" t="s">
        <v>77</v>
      </c>
      <c r="G300" s="5" t="s">
        <v>47</v>
      </c>
    </row>
    <row r="301" spans="1:7" x14ac:dyDescent="0.3">
      <c r="A301" s="87"/>
      <c r="B301" s="6" t="s">
        <v>389</v>
      </c>
      <c r="C301" s="6" t="s">
        <v>343</v>
      </c>
      <c r="D301" s="6">
        <v>2</v>
      </c>
      <c r="E301" s="7">
        <v>44318</v>
      </c>
      <c r="F301" s="8" t="s">
        <v>386</v>
      </c>
      <c r="G301" s="9" t="s">
        <v>47</v>
      </c>
    </row>
    <row r="302" spans="1:7" x14ac:dyDescent="0.3">
      <c r="A302" s="86"/>
      <c r="B302" s="2" t="s">
        <v>390</v>
      </c>
      <c r="C302" s="2" t="s">
        <v>343</v>
      </c>
      <c r="D302" s="2">
        <v>3</v>
      </c>
      <c r="E302" s="3">
        <v>44319</v>
      </c>
      <c r="F302" s="4" t="s">
        <v>85</v>
      </c>
      <c r="G302" s="5" t="s">
        <v>47</v>
      </c>
    </row>
    <row r="303" spans="1:7" x14ac:dyDescent="0.3">
      <c r="A303" s="87"/>
      <c r="B303" s="6" t="s">
        <v>391</v>
      </c>
      <c r="C303" s="6" t="s">
        <v>343</v>
      </c>
      <c r="D303" s="6">
        <v>3</v>
      </c>
      <c r="E303" s="7">
        <v>44319</v>
      </c>
      <c r="F303" s="8" t="s">
        <v>77</v>
      </c>
      <c r="G303" s="16" t="s">
        <v>86</v>
      </c>
    </row>
    <row r="304" spans="1:7" x14ac:dyDescent="0.3">
      <c r="A304" s="86"/>
      <c r="B304" s="2" t="s">
        <v>392</v>
      </c>
      <c r="C304" s="2" t="s">
        <v>343</v>
      </c>
      <c r="D304" s="2">
        <v>3</v>
      </c>
      <c r="E304" s="3">
        <v>44318</v>
      </c>
      <c r="F304" s="4" t="s">
        <v>386</v>
      </c>
      <c r="G304" s="5" t="s">
        <v>47</v>
      </c>
    </row>
    <row r="305" spans="1:7" x14ac:dyDescent="0.3">
      <c r="A305" s="87"/>
      <c r="B305" s="6" t="s">
        <v>393</v>
      </c>
      <c r="C305" s="6" t="s">
        <v>343</v>
      </c>
      <c r="D305" s="6">
        <v>4</v>
      </c>
      <c r="E305" s="7">
        <v>44319</v>
      </c>
      <c r="F305" s="8" t="s">
        <v>85</v>
      </c>
      <c r="G305" s="9" t="s">
        <v>47</v>
      </c>
    </row>
    <row r="306" spans="1:7" x14ac:dyDescent="0.3">
      <c r="A306" s="86"/>
      <c r="B306" s="2" t="s">
        <v>394</v>
      </c>
      <c r="C306" s="2" t="s">
        <v>343</v>
      </c>
      <c r="D306" s="2">
        <v>4</v>
      </c>
      <c r="E306" s="3">
        <v>44319</v>
      </c>
      <c r="F306" s="4" t="s">
        <v>77</v>
      </c>
      <c r="G306" s="5" t="s">
        <v>47</v>
      </c>
    </row>
    <row r="307" spans="1:7" x14ac:dyDescent="0.3">
      <c r="A307" s="87"/>
      <c r="B307" s="6" t="s">
        <v>395</v>
      </c>
      <c r="C307" s="6" t="s">
        <v>343</v>
      </c>
      <c r="D307" s="6">
        <v>4</v>
      </c>
      <c r="E307" s="7">
        <v>44318</v>
      </c>
      <c r="F307" s="8" t="s">
        <v>386</v>
      </c>
      <c r="G307" s="9" t="s">
        <v>47</v>
      </c>
    </row>
    <row r="308" spans="1:7" x14ac:dyDescent="0.3">
      <c r="A308" s="86"/>
      <c r="B308" s="2" t="s">
        <v>396</v>
      </c>
      <c r="C308" s="2" t="s">
        <v>343</v>
      </c>
      <c r="D308" s="2">
        <v>5</v>
      </c>
      <c r="E308" s="3">
        <v>44319</v>
      </c>
      <c r="F308" s="4" t="s">
        <v>85</v>
      </c>
      <c r="G308" s="5" t="s">
        <v>47</v>
      </c>
    </row>
    <row r="309" spans="1:7" x14ac:dyDescent="0.3">
      <c r="A309" s="87"/>
      <c r="B309" s="6" t="s">
        <v>397</v>
      </c>
      <c r="C309" s="6" t="s">
        <v>343</v>
      </c>
      <c r="D309" s="6">
        <v>5</v>
      </c>
      <c r="E309" s="7">
        <v>44319</v>
      </c>
      <c r="F309" s="8" t="s">
        <v>77</v>
      </c>
      <c r="G309" s="9" t="s">
        <v>47</v>
      </c>
    </row>
    <row r="310" spans="1:7" x14ac:dyDescent="0.3">
      <c r="A310" s="86"/>
      <c r="B310" s="2" t="s">
        <v>398</v>
      </c>
      <c r="C310" s="2" t="s">
        <v>343</v>
      </c>
      <c r="D310" s="2">
        <v>5</v>
      </c>
      <c r="E310" s="3">
        <v>44318</v>
      </c>
      <c r="F310" s="4" t="s">
        <v>386</v>
      </c>
      <c r="G310" s="5" t="s">
        <v>47</v>
      </c>
    </row>
    <row r="311" spans="1:7" x14ac:dyDescent="0.3">
      <c r="A311" s="87"/>
      <c r="B311" s="6" t="s">
        <v>399</v>
      </c>
      <c r="C311" s="6" t="s">
        <v>343</v>
      </c>
      <c r="D311" s="6">
        <v>1</v>
      </c>
      <c r="E311" s="7">
        <v>44318</v>
      </c>
      <c r="F311" s="8" t="s">
        <v>348</v>
      </c>
      <c r="G311" s="9" t="s">
        <v>47</v>
      </c>
    </row>
    <row r="312" spans="1:7" x14ac:dyDescent="0.3">
      <c r="A312" s="86"/>
      <c r="B312" s="2" t="s">
        <v>400</v>
      </c>
      <c r="C312" s="2" t="s">
        <v>343</v>
      </c>
      <c r="D312" s="2">
        <v>1</v>
      </c>
      <c r="E312" s="3">
        <v>44319</v>
      </c>
      <c r="F312" s="4" t="s">
        <v>85</v>
      </c>
      <c r="G312" s="5" t="s">
        <v>47</v>
      </c>
    </row>
    <row r="313" spans="1:7" x14ac:dyDescent="0.3">
      <c r="A313" s="87"/>
      <c r="B313" s="6" t="s">
        <v>401</v>
      </c>
      <c r="C313" s="6" t="s">
        <v>343</v>
      </c>
      <c r="D313" s="6">
        <v>1</v>
      </c>
      <c r="E313" s="7">
        <v>44319</v>
      </c>
      <c r="F313" s="8" t="s">
        <v>402</v>
      </c>
      <c r="G313" s="9" t="s">
        <v>47</v>
      </c>
    </row>
    <row r="314" spans="1:7" x14ac:dyDescent="0.3">
      <c r="A314" s="88"/>
      <c r="B314" s="10" t="s">
        <v>403</v>
      </c>
      <c r="C314" s="10" t="s">
        <v>343</v>
      </c>
      <c r="D314" s="10">
        <v>2</v>
      </c>
      <c r="E314" s="11">
        <v>44318</v>
      </c>
      <c r="F314" s="12" t="s">
        <v>348</v>
      </c>
      <c r="G314" s="13" t="s">
        <v>47</v>
      </c>
    </row>
    <row r="315" spans="1:7" x14ac:dyDescent="0.3">
      <c r="A315" s="1"/>
      <c r="B315" s="1" t="s">
        <v>37</v>
      </c>
      <c r="C315" s="1" t="s">
        <v>38</v>
      </c>
      <c r="D315" s="1" t="s">
        <v>39</v>
      </c>
      <c r="E315" s="1" t="s">
        <v>40</v>
      </c>
      <c r="F315" s="1" t="s">
        <v>41</v>
      </c>
      <c r="G315" s="1" t="s">
        <v>42</v>
      </c>
    </row>
    <row r="316" spans="1:7" x14ac:dyDescent="0.3">
      <c r="A316" s="86"/>
      <c r="B316" s="2" t="s">
        <v>404</v>
      </c>
      <c r="C316" s="2" t="s">
        <v>343</v>
      </c>
      <c r="D316" s="2">
        <v>2</v>
      </c>
      <c r="E316" s="3">
        <v>44319</v>
      </c>
      <c r="F316" s="4" t="s">
        <v>85</v>
      </c>
      <c r="G316" s="5" t="s">
        <v>47</v>
      </c>
    </row>
    <row r="317" spans="1:7" x14ac:dyDescent="0.3">
      <c r="A317" s="87"/>
      <c r="B317" s="6" t="s">
        <v>405</v>
      </c>
      <c r="C317" s="6" t="s">
        <v>343</v>
      </c>
      <c r="D317" s="6">
        <v>2</v>
      </c>
      <c r="E317" s="7">
        <v>44319</v>
      </c>
      <c r="F317" s="8" t="s">
        <v>402</v>
      </c>
      <c r="G317" s="9" t="s">
        <v>47</v>
      </c>
    </row>
    <row r="318" spans="1:7" x14ac:dyDescent="0.3">
      <c r="A318" s="86"/>
      <c r="B318" s="2" t="s">
        <v>406</v>
      </c>
      <c r="C318" s="2" t="s">
        <v>343</v>
      </c>
      <c r="D318" s="2">
        <v>3</v>
      </c>
      <c r="E318" s="3">
        <v>44318</v>
      </c>
      <c r="F318" s="4" t="s">
        <v>348</v>
      </c>
      <c r="G318" s="5" t="s">
        <v>47</v>
      </c>
    </row>
    <row r="319" spans="1:7" x14ac:dyDescent="0.3">
      <c r="A319" s="87"/>
      <c r="B319" s="6" t="s">
        <v>407</v>
      </c>
      <c r="C319" s="6" t="s">
        <v>343</v>
      </c>
      <c r="D319" s="6">
        <v>3</v>
      </c>
      <c r="E319" s="7">
        <v>44319</v>
      </c>
      <c r="F319" s="8" t="s">
        <v>85</v>
      </c>
      <c r="G319" s="9" t="s">
        <v>47</v>
      </c>
    </row>
    <row r="320" spans="1:7" x14ac:dyDescent="0.3">
      <c r="A320" s="86"/>
      <c r="B320" s="2" t="s">
        <v>408</v>
      </c>
      <c r="C320" s="2" t="s">
        <v>343</v>
      </c>
      <c r="D320" s="2">
        <v>3</v>
      </c>
      <c r="E320" s="3">
        <v>44319</v>
      </c>
      <c r="F320" s="4" t="s">
        <v>402</v>
      </c>
      <c r="G320" s="5" t="s">
        <v>47</v>
      </c>
    </row>
    <row r="321" spans="1:7" x14ac:dyDescent="0.3">
      <c r="A321" s="87"/>
      <c r="B321" s="6" t="s">
        <v>409</v>
      </c>
      <c r="C321" s="6" t="s">
        <v>343</v>
      </c>
      <c r="D321" s="6">
        <v>4</v>
      </c>
      <c r="E321" s="7">
        <v>44318</v>
      </c>
      <c r="F321" s="8" t="s">
        <v>348</v>
      </c>
      <c r="G321" s="9" t="s">
        <v>47</v>
      </c>
    </row>
    <row r="322" spans="1:7" x14ac:dyDescent="0.3">
      <c r="A322" s="86"/>
      <c r="B322" s="2" t="s">
        <v>410</v>
      </c>
      <c r="C322" s="2" t="s">
        <v>343</v>
      </c>
      <c r="D322" s="2">
        <v>4</v>
      </c>
      <c r="E322" s="3">
        <v>44319</v>
      </c>
      <c r="F322" s="4" t="s">
        <v>85</v>
      </c>
      <c r="G322" s="5" t="s">
        <v>47</v>
      </c>
    </row>
    <row r="323" spans="1:7" x14ac:dyDescent="0.3">
      <c r="A323" s="87"/>
      <c r="B323" s="6" t="s">
        <v>411</v>
      </c>
      <c r="C323" s="6" t="s">
        <v>343</v>
      </c>
      <c r="D323" s="6">
        <v>4</v>
      </c>
      <c r="E323" s="7">
        <v>44319</v>
      </c>
      <c r="F323" s="8" t="s">
        <v>402</v>
      </c>
      <c r="G323" s="9" t="s">
        <v>47</v>
      </c>
    </row>
    <row r="324" spans="1:7" x14ac:dyDescent="0.3">
      <c r="A324" s="86"/>
      <c r="B324" s="2" t="s">
        <v>412</v>
      </c>
      <c r="C324" s="2" t="s">
        <v>343</v>
      </c>
      <c r="D324" s="2">
        <v>5</v>
      </c>
      <c r="E324" s="3">
        <v>44318</v>
      </c>
      <c r="F324" s="4" t="s">
        <v>348</v>
      </c>
      <c r="G324" s="5" t="s">
        <v>47</v>
      </c>
    </row>
    <row r="325" spans="1:7" x14ac:dyDescent="0.3">
      <c r="A325" s="87"/>
      <c r="B325" s="6" t="s">
        <v>413</v>
      </c>
      <c r="C325" s="6" t="s">
        <v>343</v>
      </c>
      <c r="D325" s="6">
        <v>5</v>
      </c>
      <c r="E325" s="7">
        <v>44319</v>
      </c>
      <c r="F325" s="8" t="s">
        <v>85</v>
      </c>
      <c r="G325" s="9" t="s">
        <v>47</v>
      </c>
    </row>
    <row r="326" spans="1:7" x14ac:dyDescent="0.3">
      <c r="A326" s="86"/>
      <c r="B326" s="2" t="s">
        <v>414</v>
      </c>
      <c r="C326" s="2" t="s">
        <v>343</v>
      </c>
      <c r="D326" s="2">
        <v>5</v>
      </c>
      <c r="E326" s="3">
        <v>44319</v>
      </c>
      <c r="F326" s="4" t="s">
        <v>402</v>
      </c>
      <c r="G326" s="5" t="s">
        <v>47</v>
      </c>
    </row>
    <row r="327" spans="1:7" x14ac:dyDescent="0.3">
      <c r="A327" s="87"/>
      <c r="B327" s="6" t="s">
        <v>415</v>
      </c>
      <c r="C327" s="6" t="s">
        <v>343</v>
      </c>
      <c r="D327" s="6">
        <v>1</v>
      </c>
      <c r="E327" s="7">
        <v>44318</v>
      </c>
      <c r="F327" s="8" t="s">
        <v>88</v>
      </c>
      <c r="G327" s="9" t="s">
        <v>47</v>
      </c>
    </row>
    <row r="328" spans="1:7" x14ac:dyDescent="0.3">
      <c r="A328" s="86"/>
      <c r="B328" s="2" t="s">
        <v>416</v>
      </c>
      <c r="C328" s="2" t="s">
        <v>343</v>
      </c>
      <c r="D328" s="2">
        <v>1</v>
      </c>
      <c r="E328" s="3">
        <v>44319</v>
      </c>
      <c r="F328" s="4" t="s">
        <v>417</v>
      </c>
      <c r="G328" s="5" t="s">
        <v>47</v>
      </c>
    </row>
    <row r="329" spans="1:7" x14ac:dyDescent="0.3">
      <c r="A329" s="87"/>
      <c r="B329" s="6" t="s">
        <v>418</v>
      </c>
      <c r="C329" s="6" t="s">
        <v>343</v>
      </c>
      <c r="D329" s="6">
        <v>1</v>
      </c>
      <c r="E329" s="7">
        <v>44319</v>
      </c>
      <c r="F329" s="8" t="s">
        <v>136</v>
      </c>
      <c r="G329" s="9" t="s">
        <v>47</v>
      </c>
    </row>
    <row r="330" spans="1:7" x14ac:dyDescent="0.3">
      <c r="A330" s="86"/>
      <c r="B330" s="2" t="s">
        <v>419</v>
      </c>
      <c r="C330" s="2" t="s">
        <v>343</v>
      </c>
      <c r="D330" s="2">
        <v>1</v>
      </c>
      <c r="E330" s="3">
        <v>44317</v>
      </c>
      <c r="F330" s="4" t="s">
        <v>122</v>
      </c>
      <c r="G330" s="5" t="s">
        <v>47</v>
      </c>
    </row>
    <row r="331" spans="1:7" x14ac:dyDescent="0.3">
      <c r="A331" s="87"/>
      <c r="B331" s="6" t="s">
        <v>420</v>
      </c>
      <c r="C331" s="6" t="s">
        <v>343</v>
      </c>
      <c r="D331" s="6">
        <v>2</v>
      </c>
      <c r="E331" s="7">
        <v>44318</v>
      </c>
      <c r="F331" s="8" t="s">
        <v>88</v>
      </c>
      <c r="G331" s="9" t="s">
        <v>47</v>
      </c>
    </row>
    <row r="332" spans="1:7" x14ac:dyDescent="0.3">
      <c r="A332" s="86"/>
      <c r="B332" s="2" t="s">
        <v>421</v>
      </c>
      <c r="C332" s="2" t="s">
        <v>343</v>
      </c>
      <c r="D332" s="2">
        <v>2</v>
      </c>
      <c r="E332" s="3">
        <v>44319</v>
      </c>
      <c r="F332" s="4" t="s">
        <v>417</v>
      </c>
      <c r="G332" s="5" t="s">
        <v>47</v>
      </c>
    </row>
    <row r="333" spans="1:7" x14ac:dyDescent="0.3">
      <c r="A333" s="87"/>
      <c r="B333" s="6" t="s">
        <v>422</v>
      </c>
      <c r="C333" s="6" t="s">
        <v>343</v>
      </c>
      <c r="D333" s="6">
        <v>2</v>
      </c>
      <c r="E333" s="7">
        <v>44319</v>
      </c>
      <c r="F333" s="8" t="s">
        <v>136</v>
      </c>
      <c r="G333" s="9" t="s">
        <v>47</v>
      </c>
    </row>
    <row r="334" spans="1:7" x14ac:dyDescent="0.3">
      <c r="A334" s="86"/>
      <c r="B334" s="2" t="s">
        <v>423</v>
      </c>
      <c r="C334" s="2" t="s">
        <v>343</v>
      </c>
      <c r="D334" s="2">
        <v>2</v>
      </c>
      <c r="E334" s="3">
        <v>44317</v>
      </c>
      <c r="F334" s="4" t="s">
        <v>122</v>
      </c>
      <c r="G334" s="5" t="s">
        <v>47</v>
      </c>
    </row>
    <row r="335" spans="1:7" x14ac:dyDescent="0.3">
      <c r="A335" s="87"/>
      <c r="B335" s="6" t="s">
        <v>424</v>
      </c>
      <c r="C335" s="6" t="s">
        <v>343</v>
      </c>
      <c r="D335" s="6">
        <v>3</v>
      </c>
      <c r="E335" s="7">
        <v>44318</v>
      </c>
      <c r="F335" s="8" t="s">
        <v>88</v>
      </c>
      <c r="G335" s="9" t="s">
        <v>47</v>
      </c>
    </row>
    <row r="336" spans="1:7" x14ac:dyDescent="0.3">
      <c r="A336" s="86"/>
      <c r="B336" s="2" t="s">
        <v>425</v>
      </c>
      <c r="C336" s="2" t="s">
        <v>343</v>
      </c>
      <c r="D336" s="2">
        <v>3</v>
      </c>
      <c r="E336" s="3">
        <v>44319</v>
      </c>
      <c r="F336" s="4" t="s">
        <v>417</v>
      </c>
      <c r="G336" s="5" t="s">
        <v>47</v>
      </c>
    </row>
    <row r="337" spans="1:7" x14ac:dyDescent="0.3">
      <c r="A337" s="87"/>
      <c r="B337" s="6" t="s">
        <v>426</v>
      </c>
      <c r="C337" s="6" t="s">
        <v>343</v>
      </c>
      <c r="D337" s="6">
        <v>3</v>
      </c>
      <c r="E337" s="7">
        <v>44319</v>
      </c>
      <c r="F337" s="8" t="s">
        <v>136</v>
      </c>
      <c r="G337" s="9" t="s">
        <v>47</v>
      </c>
    </row>
    <row r="338" spans="1:7" x14ac:dyDescent="0.3">
      <c r="A338" s="86"/>
      <c r="B338" s="2" t="s">
        <v>427</v>
      </c>
      <c r="C338" s="2" t="s">
        <v>343</v>
      </c>
      <c r="D338" s="2">
        <v>3</v>
      </c>
      <c r="E338" s="3">
        <v>44317</v>
      </c>
      <c r="F338" s="4" t="s">
        <v>122</v>
      </c>
      <c r="G338" s="5" t="s">
        <v>47</v>
      </c>
    </row>
    <row r="339" spans="1:7" x14ac:dyDescent="0.3">
      <c r="A339" s="87"/>
      <c r="B339" s="6" t="s">
        <v>428</v>
      </c>
      <c r="C339" s="6" t="s">
        <v>343</v>
      </c>
      <c r="D339" s="6">
        <v>4</v>
      </c>
      <c r="E339" s="7">
        <v>44318</v>
      </c>
      <c r="F339" s="8" t="s">
        <v>429</v>
      </c>
      <c r="G339" s="9" t="s">
        <v>47</v>
      </c>
    </row>
    <row r="340" spans="1:7" x14ac:dyDescent="0.3">
      <c r="A340" s="88"/>
      <c r="B340" s="10" t="s">
        <v>430</v>
      </c>
      <c r="C340" s="10" t="s">
        <v>343</v>
      </c>
      <c r="D340" s="10">
        <v>4</v>
      </c>
      <c r="E340" s="11">
        <v>44319</v>
      </c>
      <c r="F340" s="12" t="s">
        <v>417</v>
      </c>
      <c r="G340" s="13" t="s">
        <v>47</v>
      </c>
    </row>
    <row r="341" spans="1:7" x14ac:dyDescent="0.3">
      <c r="A341" s="1"/>
      <c r="B341" s="1" t="s">
        <v>37</v>
      </c>
      <c r="C341" s="1" t="s">
        <v>38</v>
      </c>
      <c r="D341" s="1" t="s">
        <v>39</v>
      </c>
      <c r="E341" s="1" t="s">
        <v>40</v>
      </c>
      <c r="F341" s="1" t="s">
        <v>41</v>
      </c>
      <c r="G341" s="1" t="s">
        <v>42</v>
      </c>
    </row>
    <row r="342" spans="1:7" x14ac:dyDescent="0.3">
      <c r="A342" s="86"/>
      <c r="B342" s="2" t="s">
        <v>431</v>
      </c>
      <c r="C342" s="2" t="s">
        <v>343</v>
      </c>
      <c r="D342" s="2">
        <v>4</v>
      </c>
      <c r="E342" s="3">
        <v>44319</v>
      </c>
      <c r="F342" s="4" t="s">
        <v>136</v>
      </c>
      <c r="G342" s="5" t="s">
        <v>47</v>
      </c>
    </row>
    <row r="343" spans="1:7" x14ac:dyDescent="0.3">
      <c r="A343" s="87"/>
      <c r="B343" s="6" t="s">
        <v>432</v>
      </c>
      <c r="C343" s="6" t="s">
        <v>343</v>
      </c>
      <c r="D343" s="6">
        <v>4</v>
      </c>
      <c r="E343" s="7">
        <v>44317</v>
      </c>
      <c r="F343" s="8" t="s">
        <v>122</v>
      </c>
      <c r="G343" s="9" t="s">
        <v>47</v>
      </c>
    </row>
    <row r="344" spans="1:7" x14ac:dyDescent="0.3">
      <c r="A344" s="86"/>
      <c r="B344" s="2" t="s">
        <v>433</v>
      </c>
      <c r="C344" s="2" t="s">
        <v>343</v>
      </c>
      <c r="D344" s="2">
        <v>5</v>
      </c>
      <c r="E344" s="3">
        <v>44318</v>
      </c>
      <c r="F344" s="4" t="s">
        <v>88</v>
      </c>
      <c r="G344" s="5" t="s">
        <v>47</v>
      </c>
    </row>
    <row r="345" spans="1:7" x14ac:dyDescent="0.3">
      <c r="A345" s="87"/>
      <c r="B345" s="6" t="s">
        <v>434</v>
      </c>
      <c r="C345" s="6" t="s">
        <v>343</v>
      </c>
      <c r="D345" s="6">
        <v>5</v>
      </c>
      <c r="E345" s="7">
        <v>44319</v>
      </c>
      <c r="F345" s="8" t="s">
        <v>417</v>
      </c>
      <c r="G345" s="9" t="s">
        <v>47</v>
      </c>
    </row>
    <row r="346" spans="1:7" x14ac:dyDescent="0.3">
      <c r="A346" s="86"/>
      <c r="B346" s="2" t="s">
        <v>435</v>
      </c>
      <c r="C346" s="2" t="s">
        <v>343</v>
      </c>
      <c r="D346" s="2">
        <v>5</v>
      </c>
      <c r="E346" s="3">
        <v>44319</v>
      </c>
      <c r="F346" s="4" t="s">
        <v>136</v>
      </c>
      <c r="G346" s="5" t="s">
        <v>47</v>
      </c>
    </row>
    <row r="347" spans="1:7" x14ac:dyDescent="0.3">
      <c r="A347" s="87"/>
      <c r="B347" s="6" t="s">
        <v>436</v>
      </c>
      <c r="C347" s="6" t="s">
        <v>343</v>
      </c>
      <c r="D347" s="6">
        <v>5</v>
      </c>
      <c r="E347" s="7">
        <v>44317</v>
      </c>
      <c r="F347" s="8" t="s">
        <v>122</v>
      </c>
      <c r="G347" s="9" t="s">
        <v>47</v>
      </c>
    </row>
    <row r="348" spans="1:7" x14ac:dyDescent="0.3">
      <c r="A348" s="86"/>
      <c r="B348" s="2" t="s">
        <v>437</v>
      </c>
      <c r="C348" s="2" t="s">
        <v>343</v>
      </c>
      <c r="D348" s="2">
        <v>1</v>
      </c>
      <c r="E348" s="3">
        <v>44318</v>
      </c>
      <c r="F348" s="4" t="s">
        <v>88</v>
      </c>
      <c r="G348" s="5" t="s">
        <v>47</v>
      </c>
    </row>
    <row r="349" spans="1:7" x14ac:dyDescent="0.3">
      <c r="A349" s="87"/>
      <c r="B349" s="6" t="s">
        <v>438</v>
      </c>
      <c r="C349" s="6" t="s">
        <v>343</v>
      </c>
      <c r="D349" s="6">
        <v>1</v>
      </c>
      <c r="E349" s="7">
        <v>44319</v>
      </c>
      <c r="F349" s="8" t="s">
        <v>136</v>
      </c>
      <c r="G349" s="9" t="s">
        <v>47</v>
      </c>
    </row>
    <row r="350" spans="1:7" x14ac:dyDescent="0.3">
      <c r="A350" s="86"/>
      <c r="B350" s="2" t="s">
        <v>439</v>
      </c>
      <c r="C350" s="2" t="s">
        <v>343</v>
      </c>
      <c r="D350" s="2">
        <v>1</v>
      </c>
      <c r="E350" s="3">
        <v>44319</v>
      </c>
      <c r="F350" s="4" t="s">
        <v>149</v>
      </c>
      <c r="G350" s="5" t="s">
        <v>47</v>
      </c>
    </row>
    <row r="351" spans="1:7" x14ac:dyDescent="0.3">
      <c r="A351" s="87"/>
      <c r="B351" s="6" t="s">
        <v>440</v>
      </c>
      <c r="C351" s="6" t="s">
        <v>343</v>
      </c>
      <c r="D351" s="6">
        <v>1</v>
      </c>
      <c r="E351" s="7">
        <v>44317</v>
      </c>
      <c r="F351" s="8" t="s">
        <v>366</v>
      </c>
      <c r="G351" s="9" t="s">
        <v>47</v>
      </c>
    </row>
    <row r="352" spans="1:7" x14ac:dyDescent="0.3">
      <c r="A352" s="86"/>
      <c r="B352" s="2" t="s">
        <v>441</v>
      </c>
      <c r="C352" s="2" t="s">
        <v>343</v>
      </c>
      <c r="D352" s="2">
        <v>2</v>
      </c>
      <c r="E352" s="3">
        <v>44318</v>
      </c>
      <c r="F352" s="4" t="s">
        <v>88</v>
      </c>
      <c r="G352" s="5" t="s">
        <v>47</v>
      </c>
    </row>
    <row r="353" spans="1:7" x14ac:dyDescent="0.3">
      <c r="A353" s="87"/>
      <c r="B353" s="6" t="s">
        <v>442</v>
      </c>
      <c r="C353" s="6" t="s">
        <v>343</v>
      </c>
      <c r="D353" s="6">
        <v>2</v>
      </c>
      <c r="E353" s="7">
        <v>44319</v>
      </c>
      <c r="F353" s="8" t="s">
        <v>136</v>
      </c>
      <c r="G353" s="9" t="s">
        <v>47</v>
      </c>
    </row>
    <row r="354" spans="1:7" x14ac:dyDescent="0.3">
      <c r="A354" s="86"/>
      <c r="B354" s="2" t="s">
        <v>443</v>
      </c>
      <c r="C354" s="2" t="s">
        <v>343</v>
      </c>
      <c r="D354" s="2">
        <v>2</v>
      </c>
      <c r="E354" s="3">
        <v>44319</v>
      </c>
      <c r="F354" s="4" t="s">
        <v>149</v>
      </c>
      <c r="G354" s="5" t="s">
        <v>47</v>
      </c>
    </row>
    <row r="355" spans="1:7" x14ac:dyDescent="0.3">
      <c r="A355" s="87"/>
      <c r="B355" s="6" t="s">
        <v>444</v>
      </c>
      <c r="C355" s="6" t="s">
        <v>343</v>
      </c>
      <c r="D355" s="6">
        <v>2</v>
      </c>
      <c r="E355" s="7">
        <v>44317</v>
      </c>
      <c r="F355" s="8" t="s">
        <v>366</v>
      </c>
      <c r="G355" s="9" t="s">
        <v>47</v>
      </c>
    </row>
    <row r="356" spans="1:7" x14ac:dyDescent="0.3">
      <c r="A356" s="86"/>
      <c r="B356" s="2" t="s">
        <v>445</v>
      </c>
      <c r="C356" s="2" t="s">
        <v>343</v>
      </c>
      <c r="D356" s="2">
        <v>3</v>
      </c>
      <c r="E356" s="3">
        <v>44318</v>
      </c>
      <c r="F356" s="4" t="s">
        <v>88</v>
      </c>
      <c r="G356" s="5" t="s">
        <v>47</v>
      </c>
    </row>
    <row r="357" spans="1:7" x14ac:dyDescent="0.3">
      <c r="A357" s="87"/>
      <c r="B357" s="6" t="s">
        <v>446</v>
      </c>
      <c r="C357" s="6" t="s">
        <v>343</v>
      </c>
      <c r="D357" s="6">
        <v>3</v>
      </c>
      <c r="E357" s="7">
        <v>44319</v>
      </c>
      <c r="F357" s="8" t="s">
        <v>136</v>
      </c>
      <c r="G357" s="9" t="s">
        <v>47</v>
      </c>
    </row>
    <row r="358" spans="1:7" x14ac:dyDescent="0.3">
      <c r="A358" s="86"/>
      <c r="B358" s="2" t="s">
        <v>447</v>
      </c>
      <c r="C358" s="2" t="s">
        <v>343</v>
      </c>
      <c r="D358" s="2">
        <v>3</v>
      </c>
      <c r="E358" s="3">
        <v>44319</v>
      </c>
      <c r="F358" s="4" t="s">
        <v>149</v>
      </c>
      <c r="G358" s="5" t="s">
        <v>47</v>
      </c>
    </row>
    <row r="359" spans="1:7" x14ac:dyDescent="0.3">
      <c r="A359" s="87"/>
      <c r="B359" s="6" t="s">
        <v>448</v>
      </c>
      <c r="C359" s="6" t="s">
        <v>343</v>
      </c>
      <c r="D359" s="6">
        <v>3</v>
      </c>
      <c r="E359" s="7">
        <v>44317</v>
      </c>
      <c r="F359" s="8" t="s">
        <v>366</v>
      </c>
      <c r="G359" s="9" t="s">
        <v>47</v>
      </c>
    </row>
    <row r="360" spans="1:7" x14ac:dyDescent="0.3">
      <c r="A360" s="86"/>
      <c r="B360" s="2" t="s">
        <v>449</v>
      </c>
      <c r="C360" s="2" t="s">
        <v>343</v>
      </c>
      <c r="D360" s="2">
        <v>4</v>
      </c>
      <c r="E360" s="3">
        <v>44318</v>
      </c>
      <c r="F360" s="4" t="s">
        <v>88</v>
      </c>
      <c r="G360" s="5" t="s">
        <v>47</v>
      </c>
    </row>
    <row r="361" spans="1:7" x14ac:dyDescent="0.3">
      <c r="A361" s="87"/>
      <c r="B361" s="6" t="s">
        <v>450</v>
      </c>
      <c r="C361" s="6" t="s">
        <v>343</v>
      </c>
      <c r="D361" s="6">
        <v>4</v>
      </c>
      <c r="E361" s="7">
        <v>44319</v>
      </c>
      <c r="F361" s="8" t="s">
        <v>136</v>
      </c>
      <c r="G361" s="9" t="s">
        <v>47</v>
      </c>
    </row>
    <row r="362" spans="1:7" x14ac:dyDescent="0.3">
      <c r="A362" s="86"/>
      <c r="B362" s="2" t="s">
        <v>451</v>
      </c>
      <c r="C362" s="2" t="s">
        <v>343</v>
      </c>
      <c r="D362" s="2">
        <v>4</v>
      </c>
      <c r="E362" s="3">
        <v>44319</v>
      </c>
      <c r="F362" s="4" t="s">
        <v>149</v>
      </c>
      <c r="G362" s="5" t="s">
        <v>47</v>
      </c>
    </row>
    <row r="363" spans="1:7" x14ac:dyDescent="0.3">
      <c r="A363" s="87"/>
      <c r="B363" s="6" t="s">
        <v>452</v>
      </c>
      <c r="C363" s="6" t="s">
        <v>343</v>
      </c>
      <c r="D363" s="6">
        <v>4</v>
      </c>
      <c r="E363" s="7">
        <v>44317</v>
      </c>
      <c r="F363" s="8" t="s">
        <v>366</v>
      </c>
      <c r="G363" s="9" t="s">
        <v>47</v>
      </c>
    </row>
    <row r="364" spans="1:7" x14ac:dyDescent="0.3">
      <c r="A364" s="86"/>
      <c r="B364" s="2" t="s">
        <v>453</v>
      </c>
      <c r="C364" s="2" t="s">
        <v>343</v>
      </c>
      <c r="D364" s="2">
        <v>5</v>
      </c>
      <c r="E364" s="3">
        <v>44318</v>
      </c>
      <c r="F364" s="4" t="s">
        <v>88</v>
      </c>
      <c r="G364" s="5" t="s">
        <v>47</v>
      </c>
    </row>
    <row r="365" spans="1:7" x14ac:dyDescent="0.3">
      <c r="A365" s="87"/>
      <c r="B365" s="6" t="s">
        <v>454</v>
      </c>
      <c r="C365" s="6" t="s">
        <v>343</v>
      </c>
      <c r="D365" s="6">
        <v>5</v>
      </c>
      <c r="E365" s="7">
        <v>44319</v>
      </c>
      <c r="F365" s="8" t="s">
        <v>136</v>
      </c>
      <c r="G365" s="9" t="s">
        <v>47</v>
      </c>
    </row>
    <row r="366" spans="1:7" x14ac:dyDescent="0.3">
      <c r="A366" s="88"/>
      <c r="B366" s="10" t="s">
        <v>455</v>
      </c>
      <c r="C366" s="10" t="s">
        <v>343</v>
      </c>
      <c r="D366" s="10">
        <v>5</v>
      </c>
      <c r="E366" s="11">
        <v>44319</v>
      </c>
      <c r="F366" s="12" t="s">
        <v>149</v>
      </c>
      <c r="G366" s="13" t="s">
        <v>47</v>
      </c>
    </row>
    <row r="367" spans="1:7" x14ac:dyDescent="0.3">
      <c r="A367" s="1"/>
      <c r="B367" s="1" t="s">
        <v>37</v>
      </c>
      <c r="C367" s="1" t="s">
        <v>38</v>
      </c>
      <c r="D367" s="1" t="s">
        <v>39</v>
      </c>
      <c r="E367" s="1" t="s">
        <v>40</v>
      </c>
      <c r="F367" s="1" t="s">
        <v>41</v>
      </c>
      <c r="G367" s="1" t="s">
        <v>42</v>
      </c>
    </row>
    <row r="368" spans="1:7" x14ac:dyDescent="0.3">
      <c r="A368" s="86"/>
      <c r="B368" s="2" t="s">
        <v>456</v>
      </c>
      <c r="C368" s="2" t="s">
        <v>343</v>
      </c>
      <c r="D368" s="2">
        <v>5</v>
      </c>
      <c r="E368" s="3">
        <v>44317</v>
      </c>
      <c r="F368" s="4" t="s">
        <v>366</v>
      </c>
      <c r="G368" s="5" t="s">
        <v>47</v>
      </c>
    </row>
    <row r="369" spans="1:7" x14ac:dyDescent="0.3">
      <c r="A369" s="87"/>
      <c r="B369" s="6" t="s">
        <v>457</v>
      </c>
      <c r="C369" s="6" t="s">
        <v>343</v>
      </c>
      <c r="D369" s="6">
        <v>1</v>
      </c>
      <c r="E369" s="7">
        <v>44317</v>
      </c>
      <c r="F369" s="8" t="s">
        <v>429</v>
      </c>
      <c r="G369" s="9" t="s">
        <v>47</v>
      </c>
    </row>
    <row r="370" spans="1:7" x14ac:dyDescent="0.3">
      <c r="A370" s="86"/>
      <c r="B370" s="2" t="s">
        <v>458</v>
      </c>
      <c r="C370" s="2" t="s">
        <v>343</v>
      </c>
      <c r="D370" s="2">
        <v>1</v>
      </c>
      <c r="E370" s="3">
        <v>44318</v>
      </c>
      <c r="F370" s="4" t="s">
        <v>459</v>
      </c>
      <c r="G370" s="5" t="s">
        <v>47</v>
      </c>
    </row>
    <row r="371" spans="1:7" x14ac:dyDescent="0.3">
      <c r="A371" s="87"/>
      <c r="B371" s="6" t="s">
        <v>460</v>
      </c>
      <c r="C371" s="6" t="s">
        <v>343</v>
      </c>
      <c r="D371" s="6">
        <v>1</v>
      </c>
      <c r="E371" s="7">
        <v>44318</v>
      </c>
      <c r="F371" s="8" t="s">
        <v>459</v>
      </c>
      <c r="G371" s="9" t="s">
        <v>47</v>
      </c>
    </row>
    <row r="372" spans="1:7" x14ac:dyDescent="0.3">
      <c r="A372" s="86"/>
      <c r="B372" s="2" t="s">
        <v>461</v>
      </c>
      <c r="C372" s="2" t="s">
        <v>343</v>
      </c>
      <c r="D372" s="2">
        <v>1</v>
      </c>
      <c r="E372" s="3">
        <v>44318</v>
      </c>
      <c r="F372" s="4" t="s">
        <v>462</v>
      </c>
      <c r="G372" s="5" t="s">
        <v>47</v>
      </c>
    </row>
    <row r="373" spans="1:7" x14ac:dyDescent="0.3">
      <c r="A373" s="87"/>
      <c r="B373" s="6" t="s">
        <v>463</v>
      </c>
      <c r="C373" s="6" t="s">
        <v>343</v>
      </c>
      <c r="D373" s="6">
        <v>1</v>
      </c>
      <c r="E373" s="7">
        <v>44317</v>
      </c>
      <c r="F373" s="8" t="s">
        <v>464</v>
      </c>
      <c r="G373" s="9" t="s">
        <v>47</v>
      </c>
    </row>
    <row r="374" spans="1:7" x14ac:dyDescent="0.3">
      <c r="A374" s="86"/>
      <c r="B374" s="2" t="s">
        <v>465</v>
      </c>
      <c r="C374" s="2" t="s">
        <v>343</v>
      </c>
      <c r="D374" s="2">
        <v>1</v>
      </c>
      <c r="E374" s="3">
        <v>44320</v>
      </c>
      <c r="F374" s="4" t="s">
        <v>466</v>
      </c>
      <c r="G374" s="5" t="s">
        <v>47</v>
      </c>
    </row>
    <row r="375" spans="1:7" x14ac:dyDescent="0.3">
      <c r="A375" s="87"/>
      <c r="B375" s="6" t="s">
        <v>467</v>
      </c>
      <c r="C375" s="6" t="s">
        <v>343</v>
      </c>
      <c r="D375" s="6">
        <v>1</v>
      </c>
      <c r="E375" s="7">
        <v>44320</v>
      </c>
      <c r="F375" s="8" t="s">
        <v>468</v>
      </c>
      <c r="G375" s="9" t="s">
        <v>47</v>
      </c>
    </row>
    <row r="376" spans="1:7" x14ac:dyDescent="0.3">
      <c r="A376" s="86"/>
      <c r="B376" s="2" t="s">
        <v>469</v>
      </c>
      <c r="C376" s="2" t="s">
        <v>343</v>
      </c>
      <c r="D376" s="2">
        <v>2</v>
      </c>
      <c r="E376" s="3">
        <v>44317</v>
      </c>
      <c r="F376" s="4" t="s">
        <v>429</v>
      </c>
      <c r="G376" s="5" t="s">
        <v>47</v>
      </c>
    </row>
    <row r="377" spans="1:7" x14ac:dyDescent="0.3">
      <c r="A377" s="87"/>
      <c r="B377" s="6" t="s">
        <v>470</v>
      </c>
      <c r="C377" s="6" t="s">
        <v>343</v>
      </c>
      <c r="D377" s="6">
        <v>2</v>
      </c>
      <c r="E377" s="7">
        <v>44318</v>
      </c>
      <c r="F377" s="8" t="s">
        <v>459</v>
      </c>
      <c r="G377" s="9" t="s">
        <v>47</v>
      </c>
    </row>
    <row r="378" spans="1:7" x14ac:dyDescent="0.3">
      <c r="A378" s="86"/>
      <c r="B378" s="2" t="s">
        <v>471</v>
      </c>
      <c r="C378" s="2" t="s">
        <v>343</v>
      </c>
      <c r="D378" s="2">
        <v>2</v>
      </c>
      <c r="E378" s="3">
        <v>44318</v>
      </c>
      <c r="F378" s="4" t="s">
        <v>459</v>
      </c>
      <c r="G378" s="5" t="s">
        <v>47</v>
      </c>
    </row>
    <row r="379" spans="1:7" x14ac:dyDescent="0.3">
      <c r="A379" s="87"/>
      <c r="B379" s="6" t="s">
        <v>472</v>
      </c>
      <c r="C379" s="6" t="s">
        <v>343</v>
      </c>
      <c r="D379" s="6">
        <v>2</v>
      </c>
      <c r="E379" s="7">
        <v>44318</v>
      </c>
      <c r="F379" s="8" t="s">
        <v>462</v>
      </c>
      <c r="G379" s="9" t="s">
        <v>47</v>
      </c>
    </row>
    <row r="380" spans="1:7" x14ac:dyDescent="0.3">
      <c r="A380" s="86"/>
      <c r="B380" s="2" t="s">
        <v>473</v>
      </c>
      <c r="C380" s="2" t="s">
        <v>343</v>
      </c>
      <c r="D380" s="2">
        <v>2</v>
      </c>
      <c r="E380" s="3">
        <v>44317</v>
      </c>
      <c r="F380" s="4" t="s">
        <v>464</v>
      </c>
      <c r="G380" s="5" t="s">
        <v>47</v>
      </c>
    </row>
    <row r="381" spans="1:7" x14ac:dyDescent="0.3">
      <c r="A381" s="87"/>
      <c r="B381" s="6" t="s">
        <v>474</v>
      </c>
      <c r="C381" s="6" t="s">
        <v>343</v>
      </c>
      <c r="D381" s="6">
        <v>2</v>
      </c>
      <c r="E381" s="7">
        <v>44320</v>
      </c>
      <c r="F381" s="8" t="s">
        <v>466</v>
      </c>
      <c r="G381" s="9" t="s">
        <v>47</v>
      </c>
    </row>
    <row r="382" spans="1:7" x14ac:dyDescent="0.3">
      <c r="A382" s="86"/>
      <c r="B382" s="2" t="s">
        <v>475</v>
      </c>
      <c r="C382" s="2" t="s">
        <v>343</v>
      </c>
      <c r="D382" s="2">
        <v>2</v>
      </c>
      <c r="E382" s="3">
        <v>44320</v>
      </c>
      <c r="F382" s="4" t="s">
        <v>476</v>
      </c>
      <c r="G382" s="5" t="s">
        <v>47</v>
      </c>
    </row>
    <row r="383" spans="1:7" x14ac:dyDescent="0.3">
      <c r="A383" s="87"/>
      <c r="B383" s="6" t="s">
        <v>477</v>
      </c>
      <c r="C383" s="6" t="s">
        <v>343</v>
      </c>
      <c r="D383" s="6">
        <v>3</v>
      </c>
      <c r="E383" s="7">
        <v>44317</v>
      </c>
      <c r="F383" s="8" t="s">
        <v>429</v>
      </c>
      <c r="G383" s="9" t="s">
        <v>47</v>
      </c>
    </row>
    <row r="384" spans="1:7" x14ac:dyDescent="0.3">
      <c r="A384" s="86"/>
      <c r="B384" s="2" t="s">
        <v>478</v>
      </c>
      <c r="C384" s="2" t="s">
        <v>343</v>
      </c>
      <c r="D384" s="2">
        <v>3</v>
      </c>
      <c r="E384" s="3">
        <v>44318</v>
      </c>
      <c r="F384" s="4" t="s">
        <v>459</v>
      </c>
      <c r="G384" s="5" t="s">
        <v>47</v>
      </c>
    </row>
    <row r="385" spans="1:7" x14ac:dyDescent="0.3">
      <c r="A385" s="87"/>
      <c r="B385" s="6" t="s">
        <v>479</v>
      </c>
      <c r="C385" s="6" t="s">
        <v>343</v>
      </c>
      <c r="D385" s="6">
        <v>3</v>
      </c>
      <c r="E385" s="7">
        <v>44318</v>
      </c>
      <c r="F385" s="8" t="s">
        <v>459</v>
      </c>
      <c r="G385" s="9" t="s">
        <v>47</v>
      </c>
    </row>
    <row r="386" spans="1:7" x14ac:dyDescent="0.3">
      <c r="A386" s="86"/>
      <c r="B386" s="2" t="s">
        <v>480</v>
      </c>
      <c r="C386" s="2" t="s">
        <v>343</v>
      </c>
      <c r="D386" s="2">
        <v>3</v>
      </c>
      <c r="E386" s="3">
        <v>44318</v>
      </c>
      <c r="F386" s="4" t="s">
        <v>462</v>
      </c>
      <c r="G386" s="5" t="s">
        <v>47</v>
      </c>
    </row>
    <row r="387" spans="1:7" x14ac:dyDescent="0.3">
      <c r="A387" s="87"/>
      <c r="B387" s="6" t="s">
        <v>481</v>
      </c>
      <c r="C387" s="6" t="s">
        <v>343</v>
      </c>
      <c r="D387" s="6">
        <v>3</v>
      </c>
      <c r="E387" s="7">
        <v>44317</v>
      </c>
      <c r="F387" s="8" t="s">
        <v>464</v>
      </c>
      <c r="G387" s="9" t="s">
        <v>47</v>
      </c>
    </row>
    <row r="388" spans="1:7" x14ac:dyDescent="0.3">
      <c r="A388" s="86"/>
      <c r="B388" s="2" t="s">
        <v>482</v>
      </c>
      <c r="C388" s="2" t="s">
        <v>343</v>
      </c>
      <c r="D388" s="2">
        <v>3</v>
      </c>
      <c r="E388" s="3">
        <v>44320</v>
      </c>
      <c r="F388" s="4" t="s">
        <v>466</v>
      </c>
      <c r="G388" s="5" t="s">
        <v>47</v>
      </c>
    </row>
    <row r="389" spans="1:7" x14ac:dyDescent="0.3">
      <c r="A389" s="87"/>
      <c r="B389" s="6" t="s">
        <v>483</v>
      </c>
      <c r="C389" s="6" t="s">
        <v>343</v>
      </c>
      <c r="D389" s="6">
        <v>3</v>
      </c>
      <c r="E389" s="7">
        <v>44320</v>
      </c>
      <c r="F389" s="8" t="s">
        <v>476</v>
      </c>
      <c r="G389" s="9" t="s">
        <v>47</v>
      </c>
    </row>
    <row r="390" spans="1:7" x14ac:dyDescent="0.3">
      <c r="A390" s="86"/>
      <c r="B390" s="2" t="s">
        <v>484</v>
      </c>
      <c r="C390" s="2" t="s">
        <v>343</v>
      </c>
      <c r="D390" s="2">
        <v>4</v>
      </c>
      <c r="E390" s="3">
        <v>44317</v>
      </c>
      <c r="F390" s="4" t="s">
        <v>429</v>
      </c>
      <c r="G390" s="5" t="s">
        <v>47</v>
      </c>
    </row>
    <row r="391" spans="1:7" x14ac:dyDescent="0.3">
      <c r="A391" s="87"/>
      <c r="B391" s="6" t="s">
        <v>485</v>
      </c>
      <c r="C391" s="6" t="s">
        <v>343</v>
      </c>
      <c r="D391" s="6">
        <v>4</v>
      </c>
      <c r="E391" s="7">
        <v>44318</v>
      </c>
      <c r="F391" s="8" t="s">
        <v>459</v>
      </c>
      <c r="G391" s="9" t="s">
        <v>47</v>
      </c>
    </row>
    <row r="392" spans="1:7" x14ac:dyDescent="0.3">
      <c r="A392" s="88"/>
      <c r="B392" s="10" t="s">
        <v>486</v>
      </c>
      <c r="C392" s="10" t="s">
        <v>343</v>
      </c>
      <c r="D392" s="10">
        <v>4</v>
      </c>
      <c r="E392" s="11">
        <v>44318</v>
      </c>
      <c r="F392" s="12" t="s">
        <v>459</v>
      </c>
      <c r="G392" s="13" t="s">
        <v>47</v>
      </c>
    </row>
    <row r="393" spans="1:7" x14ac:dyDescent="0.3">
      <c r="A393" s="1"/>
      <c r="B393" s="1" t="s">
        <v>37</v>
      </c>
      <c r="C393" s="1" t="s">
        <v>38</v>
      </c>
      <c r="D393" s="1" t="s">
        <v>39</v>
      </c>
      <c r="E393" s="1" t="s">
        <v>40</v>
      </c>
      <c r="F393" s="1" t="s">
        <v>41</v>
      </c>
      <c r="G393" s="1" t="s">
        <v>42</v>
      </c>
    </row>
    <row r="394" spans="1:7" x14ac:dyDescent="0.3">
      <c r="A394" s="86"/>
      <c r="B394" s="2" t="s">
        <v>487</v>
      </c>
      <c r="C394" s="2" t="s">
        <v>343</v>
      </c>
      <c r="D394" s="2">
        <v>4</v>
      </c>
      <c r="E394" s="3">
        <v>44318</v>
      </c>
      <c r="F394" s="4" t="s">
        <v>462</v>
      </c>
      <c r="G394" s="5" t="s">
        <v>47</v>
      </c>
    </row>
    <row r="395" spans="1:7" x14ac:dyDescent="0.3">
      <c r="A395" s="87"/>
      <c r="B395" s="6" t="s">
        <v>488</v>
      </c>
      <c r="C395" s="6" t="s">
        <v>343</v>
      </c>
      <c r="D395" s="6">
        <v>4</v>
      </c>
      <c r="E395" s="7">
        <v>44317</v>
      </c>
      <c r="F395" s="8" t="s">
        <v>464</v>
      </c>
      <c r="G395" s="9" t="s">
        <v>47</v>
      </c>
    </row>
    <row r="396" spans="1:7" x14ac:dyDescent="0.3">
      <c r="A396" s="86"/>
      <c r="B396" s="2" t="s">
        <v>489</v>
      </c>
      <c r="C396" s="2" t="s">
        <v>343</v>
      </c>
      <c r="D396" s="2">
        <v>4</v>
      </c>
      <c r="E396" s="3">
        <v>44320</v>
      </c>
      <c r="F396" s="4" t="s">
        <v>466</v>
      </c>
      <c r="G396" s="14" t="s">
        <v>286</v>
      </c>
    </row>
    <row r="397" spans="1:7" x14ac:dyDescent="0.3">
      <c r="A397" s="87"/>
      <c r="B397" s="6" t="s">
        <v>490</v>
      </c>
      <c r="C397" s="6" t="s">
        <v>343</v>
      </c>
      <c r="D397" s="6">
        <v>4</v>
      </c>
      <c r="E397" s="7">
        <v>44320</v>
      </c>
      <c r="F397" s="8" t="s">
        <v>476</v>
      </c>
      <c r="G397" s="9" t="s">
        <v>47</v>
      </c>
    </row>
    <row r="398" spans="1:7" x14ac:dyDescent="0.3">
      <c r="A398" s="86"/>
      <c r="B398" s="2" t="s">
        <v>491</v>
      </c>
      <c r="C398" s="2" t="s">
        <v>343</v>
      </c>
      <c r="D398" s="2">
        <v>5</v>
      </c>
      <c r="E398" s="3">
        <v>44317</v>
      </c>
      <c r="F398" s="4" t="s">
        <v>429</v>
      </c>
      <c r="G398" s="5" t="s">
        <v>47</v>
      </c>
    </row>
    <row r="399" spans="1:7" x14ac:dyDescent="0.3">
      <c r="A399" s="87"/>
      <c r="B399" s="6" t="s">
        <v>492</v>
      </c>
      <c r="C399" s="6" t="s">
        <v>343</v>
      </c>
      <c r="D399" s="6">
        <v>5</v>
      </c>
      <c r="E399" s="7">
        <v>44318</v>
      </c>
      <c r="F399" s="8" t="s">
        <v>459</v>
      </c>
      <c r="G399" s="9" t="s">
        <v>47</v>
      </c>
    </row>
    <row r="400" spans="1:7" x14ac:dyDescent="0.3">
      <c r="A400" s="86"/>
      <c r="B400" s="2" t="s">
        <v>493</v>
      </c>
      <c r="C400" s="2" t="s">
        <v>343</v>
      </c>
      <c r="D400" s="2">
        <v>5</v>
      </c>
      <c r="E400" s="3">
        <v>44318</v>
      </c>
      <c r="F400" s="4" t="s">
        <v>459</v>
      </c>
      <c r="G400" s="5" t="s">
        <v>47</v>
      </c>
    </row>
    <row r="401" spans="1:7" x14ac:dyDescent="0.3">
      <c r="A401" s="87"/>
      <c r="B401" s="6" t="s">
        <v>494</v>
      </c>
      <c r="C401" s="6" t="s">
        <v>343</v>
      </c>
      <c r="D401" s="6">
        <v>5</v>
      </c>
      <c r="E401" s="7">
        <v>44318</v>
      </c>
      <c r="F401" s="8" t="s">
        <v>462</v>
      </c>
      <c r="G401" s="9" t="s">
        <v>47</v>
      </c>
    </row>
    <row r="402" spans="1:7" x14ac:dyDescent="0.3">
      <c r="A402" s="86"/>
      <c r="B402" s="2" t="s">
        <v>495</v>
      </c>
      <c r="C402" s="2" t="s">
        <v>343</v>
      </c>
      <c r="D402" s="2">
        <v>5</v>
      </c>
      <c r="E402" s="3">
        <v>44317</v>
      </c>
      <c r="F402" s="4" t="s">
        <v>464</v>
      </c>
      <c r="G402" s="5" t="s">
        <v>47</v>
      </c>
    </row>
    <row r="403" spans="1:7" x14ac:dyDescent="0.3">
      <c r="A403" s="87"/>
      <c r="B403" s="6" t="s">
        <v>496</v>
      </c>
      <c r="C403" s="6" t="s">
        <v>343</v>
      </c>
      <c r="D403" s="6">
        <v>5</v>
      </c>
      <c r="E403" s="7">
        <v>44320</v>
      </c>
      <c r="F403" s="8" t="s">
        <v>466</v>
      </c>
      <c r="G403" s="16" t="s">
        <v>86</v>
      </c>
    </row>
    <row r="404" spans="1:7" x14ac:dyDescent="0.3">
      <c r="A404" s="86"/>
      <c r="B404" s="2" t="s">
        <v>497</v>
      </c>
      <c r="C404" s="2" t="s">
        <v>343</v>
      </c>
      <c r="D404" s="2">
        <v>5</v>
      </c>
      <c r="E404" s="3">
        <v>44320</v>
      </c>
      <c r="F404" s="4" t="s">
        <v>476</v>
      </c>
      <c r="G404" s="5" t="s">
        <v>47</v>
      </c>
    </row>
    <row r="405" spans="1:7" x14ac:dyDescent="0.3">
      <c r="A405" s="87"/>
      <c r="B405" s="6" t="s">
        <v>498</v>
      </c>
      <c r="C405" s="6" t="s">
        <v>499</v>
      </c>
      <c r="D405" s="6">
        <v>1</v>
      </c>
      <c r="E405" s="7">
        <v>44318</v>
      </c>
      <c r="F405" s="8" t="s">
        <v>500</v>
      </c>
      <c r="G405" s="9" t="s">
        <v>47</v>
      </c>
    </row>
    <row r="406" spans="1:7" x14ac:dyDescent="0.3">
      <c r="A406" s="86"/>
      <c r="B406" s="2" t="s">
        <v>501</v>
      </c>
      <c r="C406" s="2" t="s">
        <v>499</v>
      </c>
      <c r="D406" s="2">
        <v>1</v>
      </c>
      <c r="E406" s="3">
        <v>44318</v>
      </c>
      <c r="F406" s="4" t="s">
        <v>500</v>
      </c>
      <c r="G406" s="5" t="s">
        <v>47</v>
      </c>
    </row>
    <row r="407" spans="1:7" x14ac:dyDescent="0.3">
      <c r="A407" s="87"/>
      <c r="B407" s="6" t="s">
        <v>502</v>
      </c>
      <c r="C407" s="6" t="s">
        <v>499</v>
      </c>
      <c r="D407" s="6">
        <v>1</v>
      </c>
      <c r="E407" s="7">
        <v>44319</v>
      </c>
      <c r="F407" s="8" t="s">
        <v>350</v>
      </c>
      <c r="G407" s="9" t="s">
        <v>47</v>
      </c>
    </row>
    <row r="408" spans="1:7" x14ac:dyDescent="0.3">
      <c r="A408" s="86"/>
      <c r="B408" s="2" t="s">
        <v>503</v>
      </c>
      <c r="C408" s="2" t="s">
        <v>499</v>
      </c>
      <c r="D408" s="2">
        <v>1</v>
      </c>
      <c r="E408" s="3">
        <v>44317</v>
      </c>
      <c r="F408" s="4" t="s">
        <v>464</v>
      </c>
      <c r="G408" s="5" t="s">
        <v>47</v>
      </c>
    </row>
    <row r="409" spans="1:7" x14ac:dyDescent="0.3">
      <c r="A409" s="87"/>
      <c r="B409" s="6" t="s">
        <v>504</v>
      </c>
      <c r="C409" s="6" t="s">
        <v>499</v>
      </c>
      <c r="D409" s="6">
        <v>1</v>
      </c>
      <c r="E409" s="7">
        <v>44319</v>
      </c>
      <c r="F409" s="8" t="s">
        <v>505</v>
      </c>
      <c r="G409" s="9" t="s">
        <v>47</v>
      </c>
    </row>
    <row r="410" spans="1:7" x14ac:dyDescent="0.3">
      <c r="A410" s="86"/>
      <c r="B410" s="2" t="s">
        <v>506</v>
      </c>
      <c r="C410" s="2" t="s">
        <v>499</v>
      </c>
      <c r="D410" s="2">
        <v>1</v>
      </c>
      <c r="E410" s="3">
        <v>44320</v>
      </c>
      <c r="F410" s="4" t="s">
        <v>507</v>
      </c>
      <c r="G410" s="15" t="s">
        <v>508</v>
      </c>
    </row>
    <row r="411" spans="1:7" x14ac:dyDescent="0.3">
      <c r="A411" s="87"/>
      <c r="B411" s="6" t="s">
        <v>509</v>
      </c>
      <c r="C411" s="6" t="s">
        <v>499</v>
      </c>
      <c r="D411" s="6">
        <v>2</v>
      </c>
      <c r="E411" s="7">
        <v>44318</v>
      </c>
      <c r="F411" s="8" t="s">
        <v>500</v>
      </c>
      <c r="G411" s="9" t="s">
        <v>47</v>
      </c>
    </row>
    <row r="412" spans="1:7" x14ac:dyDescent="0.3">
      <c r="A412" s="86"/>
      <c r="B412" s="2" t="s">
        <v>510</v>
      </c>
      <c r="C412" s="2" t="s">
        <v>499</v>
      </c>
      <c r="D412" s="2">
        <v>2</v>
      </c>
      <c r="E412" s="3">
        <v>44318</v>
      </c>
      <c r="F412" s="4" t="s">
        <v>500</v>
      </c>
      <c r="G412" s="5" t="s">
        <v>47</v>
      </c>
    </row>
    <row r="413" spans="1:7" x14ac:dyDescent="0.3">
      <c r="A413" s="87"/>
      <c r="B413" s="6" t="s">
        <v>511</v>
      </c>
      <c r="C413" s="6" t="s">
        <v>499</v>
      </c>
      <c r="D413" s="6">
        <v>2</v>
      </c>
      <c r="E413" s="7">
        <v>44319</v>
      </c>
      <c r="F413" s="8" t="s">
        <v>350</v>
      </c>
      <c r="G413" s="9" t="s">
        <v>47</v>
      </c>
    </row>
    <row r="414" spans="1:7" x14ac:dyDescent="0.3">
      <c r="A414" s="86"/>
      <c r="B414" s="2" t="s">
        <v>512</v>
      </c>
      <c r="C414" s="2" t="s">
        <v>499</v>
      </c>
      <c r="D414" s="2">
        <v>2</v>
      </c>
      <c r="E414" s="3">
        <v>44317</v>
      </c>
      <c r="F414" s="4" t="s">
        <v>464</v>
      </c>
      <c r="G414" s="5" t="s">
        <v>47</v>
      </c>
    </row>
    <row r="415" spans="1:7" x14ac:dyDescent="0.3">
      <c r="A415" s="87"/>
      <c r="B415" s="6" t="s">
        <v>513</v>
      </c>
      <c r="C415" s="6" t="s">
        <v>499</v>
      </c>
      <c r="D415" s="6">
        <v>2</v>
      </c>
      <c r="E415" s="7">
        <v>44319</v>
      </c>
      <c r="F415" s="8" t="s">
        <v>505</v>
      </c>
      <c r="G415" s="9" t="s">
        <v>47</v>
      </c>
    </row>
    <row r="416" spans="1:7" x14ac:dyDescent="0.3">
      <c r="A416" s="86"/>
      <c r="B416" s="2" t="s">
        <v>514</v>
      </c>
      <c r="C416" s="2" t="s">
        <v>499</v>
      </c>
      <c r="D416" s="2">
        <v>2</v>
      </c>
      <c r="E416" s="3">
        <v>44320</v>
      </c>
      <c r="F416" s="4" t="s">
        <v>515</v>
      </c>
      <c r="G416" s="15" t="s">
        <v>516</v>
      </c>
    </row>
    <row r="417" spans="1:7" x14ac:dyDescent="0.3">
      <c r="A417" s="87"/>
      <c r="B417" s="6" t="s">
        <v>517</v>
      </c>
      <c r="C417" s="6" t="s">
        <v>499</v>
      </c>
      <c r="D417" s="6">
        <v>3</v>
      </c>
      <c r="E417" s="7">
        <v>44318</v>
      </c>
      <c r="F417" s="8" t="s">
        <v>500</v>
      </c>
      <c r="G417" s="9" t="s">
        <v>47</v>
      </c>
    </row>
    <row r="418" spans="1:7" x14ac:dyDescent="0.3">
      <c r="A418" s="88"/>
      <c r="B418" s="10" t="s">
        <v>518</v>
      </c>
      <c r="C418" s="10" t="s">
        <v>499</v>
      </c>
      <c r="D418" s="10">
        <v>3</v>
      </c>
      <c r="E418" s="11">
        <v>44318</v>
      </c>
      <c r="F418" s="12" t="s">
        <v>500</v>
      </c>
      <c r="G418" s="13" t="s">
        <v>47</v>
      </c>
    </row>
    <row r="419" spans="1:7" x14ac:dyDescent="0.3">
      <c r="A419" s="1"/>
      <c r="B419" s="1" t="s">
        <v>37</v>
      </c>
      <c r="C419" s="1" t="s">
        <v>38</v>
      </c>
      <c r="D419" s="1" t="s">
        <v>39</v>
      </c>
      <c r="E419" s="1" t="s">
        <v>40</v>
      </c>
      <c r="F419" s="1" t="s">
        <v>41</v>
      </c>
      <c r="G419" s="1" t="s">
        <v>42</v>
      </c>
    </row>
    <row r="420" spans="1:7" x14ac:dyDescent="0.3">
      <c r="A420" s="86"/>
      <c r="B420" s="2" t="s">
        <v>519</v>
      </c>
      <c r="C420" s="2" t="s">
        <v>499</v>
      </c>
      <c r="D420" s="2">
        <v>3</v>
      </c>
      <c r="E420" s="3">
        <v>44319</v>
      </c>
      <c r="F420" s="4" t="s">
        <v>350</v>
      </c>
      <c r="G420" s="5" t="s">
        <v>47</v>
      </c>
    </row>
    <row r="421" spans="1:7" x14ac:dyDescent="0.3">
      <c r="A421" s="87"/>
      <c r="B421" s="6" t="s">
        <v>520</v>
      </c>
      <c r="C421" s="6" t="s">
        <v>499</v>
      </c>
      <c r="D421" s="6">
        <v>3</v>
      </c>
      <c r="E421" s="7">
        <v>44317</v>
      </c>
      <c r="F421" s="8" t="s">
        <v>464</v>
      </c>
      <c r="G421" s="9" t="s">
        <v>47</v>
      </c>
    </row>
    <row r="422" spans="1:7" x14ac:dyDescent="0.3">
      <c r="A422" s="86"/>
      <c r="B422" s="2" t="s">
        <v>521</v>
      </c>
      <c r="C422" s="2" t="s">
        <v>499</v>
      </c>
      <c r="D422" s="2">
        <v>3</v>
      </c>
      <c r="E422" s="3">
        <v>44319</v>
      </c>
      <c r="F422" s="4" t="s">
        <v>505</v>
      </c>
      <c r="G422" s="5" t="s">
        <v>47</v>
      </c>
    </row>
    <row r="423" spans="1:7" x14ac:dyDescent="0.3">
      <c r="A423" s="87"/>
      <c r="B423" s="6" t="s">
        <v>522</v>
      </c>
      <c r="C423" s="6" t="s">
        <v>499</v>
      </c>
      <c r="D423" s="6">
        <v>3</v>
      </c>
      <c r="E423" s="7">
        <v>44320</v>
      </c>
      <c r="F423" s="8" t="s">
        <v>515</v>
      </c>
      <c r="G423" s="9" t="s">
        <v>47</v>
      </c>
    </row>
    <row r="424" spans="1:7" x14ac:dyDescent="0.3">
      <c r="A424" s="86"/>
      <c r="B424" s="2" t="s">
        <v>523</v>
      </c>
      <c r="C424" s="2" t="s">
        <v>499</v>
      </c>
      <c r="D424" s="2">
        <v>4</v>
      </c>
      <c r="E424" s="3">
        <v>44318</v>
      </c>
      <c r="F424" s="4" t="s">
        <v>500</v>
      </c>
      <c r="G424" s="5" t="s">
        <v>47</v>
      </c>
    </row>
    <row r="425" spans="1:7" x14ac:dyDescent="0.3">
      <c r="A425" s="87"/>
      <c r="B425" s="6" t="s">
        <v>524</v>
      </c>
      <c r="C425" s="6" t="s">
        <v>499</v>
      </c>
      <c r="D425" s="6">
        <v>4</v>
      </c>
      <c r="E425" s="7">
        <v>44318</v>
      </c>
      <c r="F425" s="8" t="s">
        <v>500</v>
      </c>
      <c r="G425" s="9" t="s">
        <v>47</v>
      </c>
    </row>
    <row r="426" spans="1:7" x14ac:dyDescent="0.3">
      <c r="A426" s="86"/>
      <c r="B426" s="2" t="s">
        <v>525</v>
      </c>
      <c r="C426" s="2" t="s">
        <v>499</v>
      </c>
      <c r="D426" s="2">
        <v>4</v>
      </c>
      <c r="E426" s="3">
        <v>44319</v>
      </c>
      <c r="F426" s="4" t="s">
        <v>350</v>
      </c>
      <c r="G426" s="5" t="s">
        <v>47</v>
      </c>
    </row>
    <row r="427" spans="1:7" x14ac:dyDescent="0.3">
      <c r="A427" s="87"/>
      <c r="B427" s="6" t="s">
        <v>526</v>
      </c>
      <c r="C427" s="6" t="s">
        <v>499</v>
      </c>
      <c r="D427" s="6">
        <v>4</v>
      </c>
      <c r="E427" s="7">
        <v>44317</v>
      </c>
      <c r="F427" s="8" t="s">
        <v>464</v>
      </c>
      <c r="G427" s="9" t="s">
        <v>47</v>
      </c>
    </row>
    <row r="428" spans="1:7" x14ac:dyDescent="0.3">
      <c r="A428" s="86"/>
      <c r="B428" s="2" t="s">
        <v>527</v>
      </c>
      <c r="C428" s="2" t="s">
        <v>499</v>
      </c>
      <c r="D428" s="2">
        <v>4</v>
      </c>
      <c r="E428" s="3">
        <v>44319</v>
      </c>
      <c r="F428" s="4" t="s">
        <v>505</v>
      </c>
      <c r="G428" s="5" t="s">
        <v>47</v>
      </c>
    </row>
    <row r="429" spans="1:7" x14ac:dyDescent="0.3">
      <c r="A429" s="87"/>
      <c r="B429" s="6" t="s">
        <v>528</v>
      </c>
      <c r="C429" s="6" t="s">
        <v>499</v>
      </c>
      <c r="D429" s="6">
        <v>4</v>
      </c>
      <c r="E429" s="7">
        <v>44320</v>
      </c>
      <c r="F429" s="8" t="s">
        <v>515</v>
      </c>
      <c r="G429" s="9" t="s">
        <v>47</v>
      </c>
    </row>
    <row r="430" spans="1:7" x14ac:dyDescent="0.3">
      <c r="A430" s="86"/>
      <c r="B430" s="2" t="s">
        <v>529</v>
      </c>
      <c r="C430" s="2" t="s">
        <v>499</v>
      </c>
      <c r="D430" s="2">
        <v>1</v>
      </c>
      <c r="E430" s="3">
        <v>44319</v>
      </c>
      <c r="F430" s="4" t="s">
        <v>203</v>
      </c>
      <c r="G430" s="5" t="s">
        <v>47</v>
      </c>
    </row>
    <row r="431" spans="1:7" x14ac:dyDescent="0.3">
      <c r="A431" s="87"/>
      <c r="B431" s="6" t="s">
        <v>530</v>
      </c>
      <c r="C431" s="6" t="s">
        <v>499</v>
      </c>
      <c r="D431" s="6">
        <v>1</v>
      </c>
      <c r="E431" s="7">
        <v>44320</v>
      </c>
      <c r="F431" s="8" t="s">
        <v>531</v>
      </c>
      <c r="G431" s="9" t="s">
        <v>47</v>
      </c>
    </row>
    <row r="432" spans="1:7" x14ac:dyDescent="0.3">
      <c r="A432" s="86"/>
      <c r="B432" s="2" t="s">
        <v>532</v>
      </c>
      <c r="C432" s="2" t="s">
        <v>499</v>
      </c>
      <c r="D432" s="2">
        <v>1</v>
      </c>
      <c r="E432" s="3">
        <v>44317</v>
      </c>
      <c r="F432" s="4" t="s">
        <v>366</v>
      </c>
      <c r="G432" s="5" t="s">
        <v>47</v>
      </c>
    </row>
    <row r="433" spans="1:7" x14ac:dyDescent="0.3">
      <c r="A433" s="87"/>
      <c r="B433" s="6" t="s">
        <v>533</v>
      </c>
      <c r="C433" s="6" t="s">
        <v>499</v>
      </c>
      <c r="D433" s="6">
        <v>1</v>
      </c>
      <c r="E433" s="7">
        <v>44318</v>
      </c>
      <c r="F433" s="8" t="s">
        <v>534</v>
      </c>
      <c r="G433" s="9" t="s">
        <v>47</v>
      </c>
    </row>
    <row r="434" spans="1:7" x14ac:dyDescent="0.3">
      <c r="A434" s="86"/>
      <c r="B434" s="2" t="s">
        <v>535</v>
      </c>
      <c r="C434" s="2" t="s">
        <v>499</v>
      </c>
      <c r="D434" s="2">
        <v>1</v>
      </c>
      <c r="E434" s="3">
        <v>44320</v>
      </c>
      <c r="F434" s="4" t="s">
        <v>466</v>
      </c>
      <c r="G434" s="5" t="s">
        <v>47</v>
      </c>
    </row>
    <row r="435" spans="1:7" x14ac:dyDescent="0.3">
      <c r="A435" s="87"/>
      <c r="B435" s="6" t="s">
        <v>536</v>
      </c>
      <c r="C435" s="6" t="s">
        <v>499</v>
      </c>
      <c r="D435" s="6">
        <v>2</v>
      </c>
      <c r="E435" s="7">
        <v>44319</v>
      </c>
      <c r="F435" s="8" t="s">
        <v>203</v>
      </c>
      <c r="G435" s="9" t="s">
        <v>47</v>
      </c>
    </row>
    <row r="436" spans="1:7" x14ac:dyDescent="0.3">
      <c r="A436" s="86"/>
      <c r="B436" s="2" t="s">
        <v>537</v>
      </c>
      <c r="C436" s="2" t="s">
        <v>499</v>
      </c>
      <c r="D436" s="2">
        <v>2</v>
      </c>
      <c r="E436" s="3">
        <v>44320</v>
      </c>
      <c r="F436" s="4" t="s">
        <v>531</v>
      </c>
      <c r="G436" s="5" t="s">
        <v>47</v>
      </c>
    </row>
    <row r="437" spans="1:7" x14ac:dyDescent="0.3">
      <c r="A437" s="87"/>
      <c r="B437" s="6" t="s">
        <v>538</v>
      </c>
      <c r="C437" s="6" t="s">
        <v>499</v>
      </c>
      <c r="D437" s="6">
        <v>2</v>
      </c>
      <c r="E437" s="7">
        <v>44317</v>
      </c>
      <c r="F437" s="8" t="s">
        <v>366</v>
      </c>
      <c r="G437" s="9" t="s">
        <v>47</v>
      </c>
    </row>
    <row r="438" spans="1:7" x14ac:dyDescent="0.3">
      <c r="A438" s="86"/>
      <c r="B438" s="2" t="s">
        <v>539</v>
      </c>
      <c r="C438" s="2" t="s">
        <v>499</v>
      </c>
      <c r="D438" s="2">
        <v>2</v>
      </c>
      <c r="E438" s="3">
        <v>44318</v>
      </c>
      <c r="F438" s="4" t="s">
        <v>534</v>
      </c>
      <c r="G438" s="5" t="s">
        <v>47</v>
      </c>
    </row>
    <row r="439" spans="1:7" x14ac:dyDescent="0.3">
      <c r="A439" s="87"/>
      <c r="B439" s="6" t="s">
        <v>540</v>
      </c>
      <c r="C439" s="6" t="s">
        <v>499</v>
      </c>
      <c r="D439" s="6">
        <v>2</v>
      </c>
      <c r="E439" s="7">
        <v>44320</v>
      </c>
      <c r="F439" s="8" t="s">
        <v>466</v>
      </c>
      <c r="G439" s="9" t="s">
        <v>47</v>
      </c>
    </row>
    <row r="440" spans="1:7" x14ac:dyDescent="0.3">
      <c r="A440" s="86"/>
      <c r="B440" s="2" t="s">
        <v>541</v>
      </c>
      <c r="C440" s="2" t="s">
        <v>499</v>
      </c>
      <c r="D440" s="2">
        <v>3</v>
      </c>
      <c r="E440" s="3">
        <v>44319</v>
      </c>
      <c r="F440" s="4" t="s">
        <v>203</v>
      </c>
      <c r="G440" s="5" t="s">
        <v>47</v>
      </c>
    </row>
    <row r="441" spans="1:7" x14ac:dyDescent="0.3">
      <c r="A441" s="87"/>
      <c r="B441" s="6" t="s">
        <v>542</v>
      </c>
      <c r="C441" s="6" t="s">
        <v>499</v>
      </c>
      <c r="D441" s="6">
        <v>3</v>
      </c>
      <c r="E441" s="7">
        <v>44320</v>
      </c>
      <c r="F441" s="8" t="s">
        <v>531</v>
      </c>
      <c r="G441" s="19" t="s">
        <v>543</v>
      </c>
    </row>
    <row r="442" spans="1:7" x14ac:dyDescent="0.3">
      <c r="A442" s="86"/>
      <c r="B442" s="2" t="s">
        <v>544</v>
      </c>
      <c r="C442" s="2" t="s">
        <v>499</v>
      </c>
      <c r="D442" s="2">
        <v>3</v>
      </c>
      <c r="E442" s="3">
        <v>44317</v>
      </c>
      <c r="F442" s="4" t="s">
        <v>366</v>
      </c>
      <c r="G442" s="5" t="s">
        <v>47</v>
      </c>
    </row>
    <row r="443" spans="1:7" x14ac:dyDescent="0.3">
      <c r="A443" s="87"/>
      <c r="B443" s="6" t="s">
        <v>545</v>
      </c>
      <c r="C443" s="6" t="s">
        <v>499</v>
      </c>
      <c r="D443" s="6">
        <v>3</v>
      </c>
      <c r="E443" s="7">
        <v>44318</v>
      </c>
      <c r="F443" s="8" t="s">
        <v>534</v>
      </c>
      <c r="G443" s="9" t="s">
        <v>47</v>
      </c>
    </row>
    <row r="444" spans="1:7" x14ac:dyDescent="0.3">
      <c r="A444" s="88"/>
      <c r="B444" s="10" t="s">
        <v>546</v>
      </c>
      <c r="C444" s="10" t="s">
        <v>499</v>
      </c>
      <c r="D444" s="10">
        <v>3</v>
      </c>
      <c r="E444" s="11">
        <v>44320</v>
      </c>
      <c r="F444" s="12" t="s">
        <v>466</v>
      </c>
      <c r="G444" s="13" t="s">
        <v>47</v>
      </c>
    </row>
    <row r="445" spans="1:7" x14ac:dyDescent="0.3">
      <c r="A445" s="1"/>
      <c r="B445" s="1" t="s">
        <v>37</v>
      </c>
      <c r="C445" s="1" t="s">
        <v>38</v>
      </c>
      <c r="D445" s="1" t="s">
        <v>39</v>
      </c>
      <c r="E445" s="1" t="s">
        <v>40</v>
      </c>
      <c r="F445" s="1" t="s">
        <v>41</v>
      </c>
      <c r="G445" s="1" t="s">
        <v>42</v>
      </c>
    </row>
    <row r="446" spans="1:7" x14ac:dyDescent="0.3">
      <c r="A446" s="86"/>
      <c r="B446" s="2" t="s">
        <v>547</v>
      </c>
      <c r="C446" s="2" t="s">
        <v>499</v>
      </c>
      <c r="D446" s="2">
        <v>4</v>
      </c>
      <c r="E446" s="3">
        <v>44319</v>
      </c>
      <c r="F446" s="4" t="s">
        <v>203</v>
      </c>
      <c r="G446" s="5" t="s">
        <v>47</v>
      </c>
    </row>
    <row r="447" spans="1:7" x14ac:dyDescent="0.3">
      <c r="A447" s="87"/>
      <c r="B447" s="6" t="s">
        <v>548</v>
      </c>
      <c r="C447" s="6" t="s">
        <v>499</v>
      </c>
      <c r="D447" s="6">
        <v>4</v>
      </c>
      <c r="E447" s="7">
        <v>44320</v>
      </c>
      <c r="F447" s="8" t="s">
        <v>531</v>
      </c>
      <c r="G447" s="9" t="s">
        <v>47</v>
      </c>
    </row>
    <row r="448" spans="1:7" x14ac:dyDescent="0.3">
      <c r="A448" s="86"/>
      <c r="B448" s="2" t="s">
        <v>549</v>
      </c>
      <c r="C448" s="2" t="s">
        <v>499</v>
      </c>
      <c r="D448" s="2">
        <v>4</v>
      </c>
      <c r="E448" s="3">
        <v>44317</v>
      </c>
      <c r="F448" s="4" t="s">
        <v>366</v>
      </c>
      <c r="G448" s="5" t="s">
        <v>47</v>
      </c>
    </row>
    <row r="449" spans="1:7" x14ac:dyDescent="0.3">
      <c r="A449" s="87"/>
      <c r="B449" s="6" t="s">
        <v>550</v>
      </c>
      <c r="C449" s="6" t="s">
        <v>499</v>
      </c>
      <c r="D449" s="6">
        <v>4</v>
      </c>
      <c r="E449" s="7">
        <v>44318</v>
      </c>
      <c r="F449" s="8" t="s">
        <v>534</v>
      </c>
      <c r="G449" s="9" t="s">
        <v>47</v>
      </c>
    </row>
    <row r="450" spans="1:7" x14ac:dyDescent="0.3">
      <c r="A450" s="86"/>
      <c r="B450" s="2" t="s">
        <v>551</v>
      </c>
      <c r="C450" s="2" t="s">
        <v>499</v>
      </c>
      <c r="D450" s="2">
        <v>4</v>
      </c>
      <c r="E450" s="3">
        <v>44320</v>
      </c>
      <c r="F450" s="4" t="s">
        <v>466</v>
      </c>
      <c r="G450" s="5" t="s">
        <v>47</v>
      </c>
    </row>
    <row r="451" spans="1:7" x14ac:dyDescent="0.3">
      <c r="A451" s="87"/>
      <c r="B451" s="6" t="s">
        <v>552</v>
      </c>
      <c r="C451" s="6" t="s">
        <v>499</v>
      </c>
      <c r="D451" s="6">
        <v>1</v>
      </c>
      <c r="E451" s="7">
        <v>44317</v>
      </c>
      <c r="F451" s="8" t="s">
        <v>553</v>
      </c>
      <c r="G451" s="9" t="s">
        <v>47</v>
      </c>
    </row>
    <row r="452" spans="1:7" x14ac:dyDescent="0.3">
      <c r="A452" s="86"/>
      <c r="B452" s="2" t="s">
        <v>554</v>
      </c>
      <c r="C452" s="2" t="s">
        <v>499</v>
      </c>
      <c r="D452" s="2">
        <v>1</v>
      </c>
      <c r="E452" s="3">
        <v>44317</v>
      </c>
      <c r="F452" s="4" t="s">
        <v>553</v>
      </c>
      <c r="G452" s="5" t="s">
        <v>47</v>
      </c>
    </row>
    <row r="453" spans="1:7" x14ac:dyDescent="0.3">
      <c r="A453" s="87"/>
      <c r="B453" s="6" t="s">
        <v>555</v>
      </c>
      <c r="C453" s="6" t="s">
        <v>499</v>
      </c>
      <c r="D453" s="6">
        <v>1</v>
      </c>
      <c r="E453" s="7">
        <v>44320</v>
      </c>
      <c r="F453" s="8" t="s">
        <v>515</v>
      </c>
      <c r="G453" s="19" t="s">
        <v>556</v>
      </c>
    </row>
    <row r="454" spans="1:7" x14ac:dyDescent="0.3">
      <c r="A454" s="86"/>
      <c r="B454" s="2" t="s">
        <v>557</v>
      </c>
      <c r="C454" s="2" t="s">
        <v>499</v>
      </c>
      <c r="D454" s="2">
        <v>1</v>
      </c>
      <c r="E454" s="3">
        <v>44319</v>
      </c>
      <c r="F454" s="4" t="s">
        <v>321</v>
      </c>
      <c r="G454" s="5" t="s">
        <v>47</v>
      </c>
    </row>
    <row r="455" spans="1:7" x14ac:dyDescent="0.3">
      <c r="A455" s="87"/>
      <c r="B455" s="6" t="s">
        <v>558</v>
      </c>
      <c r="C455" s="6" t="s">
        <v>499</v>
      </c>
      <c r="D455" s="6">
        <v>1</v>
      </c>
      <c r="E455" s="7">
        <v>44318</v>
      </c>
      <c r="F455" s="8" t="s">
        <v>534</v>
      </c>
      <c r="G455" s="9" t="s">
        <v>47</v>
      </c>
    </row>
    <row r="456" spans="1:7" x14ac:dyDescent="0.3">
      <c r="A456" s="86"/>
      <c r="B456" s="2" t="s">
        <v>559</v>
      </c>
      <c r="C456" s="2" t="s">
        <v>499</v>
      </c>
      <c r="D456" s="2">
        <v>1</v>
      </c>
      <c r="E456" s="3">
        <v>44320</v>
      </c>
      <c r="F456" s="4" t="s">
        <v>531</v>
      </c>
      <c r="G456" s="5" t="s">
        <v>47</v>
      </c>
    </row>
    <row r="457" spans="1:7" x14ac:dyDescent="0.3">
      <c r="A457" s="87"/>
      <c r="B457" s="6" t="s">
        <v>560</v>
      </c>
      <c r="C457" s="6" t="s">
        <v>499</v>
      </c>
      <c r="D457" s="6">
        <v>2</v>
      </c>
      <c r="E457" s="7">
        <v>44317</v>
      </c>
      <c r="F457" s="8" t="s">
        <v>553</v>
      </c>
      <c r="G457" s="9" t="s">
        <v>47</v>
      </c>
    </row>
    <row r="458" spans="1:7" x14ac:dyDescent="0.3">
      <c r="A458" s="86"/>
      <c r="B458" s="2" t="s">
        <v>561</v>
      </c>
      <c r="C458" s="2" t="s">
        <v>499</v>
      </c>
      <c r="D458" s="2">
        <v>2</v>
      </c>
      <c r="E458" s="3">
        <v>44317</v>
      </c>
      <c r="F458" s="4" t="s">
        <v>553</v>
      </c>
      <c r="G458" s="5" t="s">
        <v>47</v>
      </c>
    </row>
    <row r="459" spans="1:7" x14ac:dyDescent="0.3">
      <c r="A459" s="87"/>
      <c r="B459" s="6" t="s">
        <v>562</v>
      </c>
      <c r="C459" s="6" t="s">
        <v>499</v>
      </c>
      <c r="D459" s="6">
        <v>2</v>
      </c>
      <c r="E459" s="7">
        <v>44320</v>
      </c>
      <c r="F459" s="8" t="s">
        <v>515</v>
      </c>
      <c r="G459" s="9" t="s">
        <v>47</v>
      </c>
    </row>
    <row r="460" spans="1:7" x14ac:dyDescent="0.3">
      <c r="A460" s="86"/>
      <c r="B460" s="2" t="s">
        <v>563</v>
      </c>
      <c r="C460" s="2" t="s">
        <v>499</v>
      </c>
      <c r="D460" s="2">
        <v>2</v>
      </c>
      <c r="E460" s="3">
        <v>44319</v>
      </c>
      <c r="F460" s="4" t="s">
        <v>321</v>
      </c>
      <c r="G460" s="5" t="s">
        <v>47</v>
      </c>
    </row>
    <row r="461" spans="1:7" x14ac:dyDescent="0.3">
      <c r="A461" s="87"/>
      <c r="B461" s="6" t="s">
        <v>564</v>
      </c>
      <c r="C461" s="6" t="s">
        <v>499</v>
      </c>
      <c r="D461" s="6">
        <v>2</v>
      </c>
      <c r="E461" s="7">
        <v>44318</v>
      </c>
      <c r="F461" s="8" t="s">
        <v>534</v>
      </c>
      <c r="G461" s="9" t="s">
        <v>47</v>
      </c>
    </row>
    <row r="462" spans="1:7" x14ac:dyDescent="0.3">
      <c r="A462" s="86"/>
      <c r="B462" s="2" t="s">
        <v>565</v>
      </c>
      <c r="C462" s="2" t="s">
        <v>499</v>
      </c>
      <c r="D462" s="2">
        <v>2</v>
      </c>
      <c r="E462" s="3">
        <v>44320</v>
      </c>
      <c r="F462" s="4" t="s">
        <v>531</v>
      </c>
      <c r="G462" s="5" t="s">
        <v>47</v>
      </c>
    </row>
    <row r="463" spans="1:7" x14ac:dyDescent="0.3">
      <c r="A463" s="87"/>
      <c r="B463" s="6" t="s">
        <v>566</v>
      </c>
      <c r="C463" s="6" t="s">
        <v>499</v>
      </c>
      <c r="D463" s="6">
        <v>3</v>
      </c>
      <c r="E463" s="7">
        <v>44317</v>
      </c>
      <c r="F463" s="8" t="s">
        <v>553</v>
      </c>
      <c r="G463" s="9" t="s">
        <v>47</v>
      </c>
    </row>
    <row r="464" spans="1:7" x14ac:dyDescent="0.3">
      <c r="A464" s="86"/>
      <c r="B464" s="2" t="s">
        <v>567</v>
      </c>
      <c r="C464" s="2" t="s">
        <v>499</v>
      </c>
      <c r="D464" s="2">
        <v>3</v>
      </c>
      <c r="E464" s="3">
        <v>44317</v>
      </c>
      <c r="F464" s="4" t="s">
        <v>553</v>
      </c>
      <c r="G464" s="5" t="s">
        <v>47</v>
      </c>
    </row>
    <row r="465" spans="1:7" x14ac:dyDescent="0.3">
      <c r="A465" s="87"/>
      <c r="B465" s="6" t="s">
        <v>568</v>
      </c>
      <c r="C465" s="6" t="s">
        <v>499</v>
      </c>
      <c r="D465" s="6">
        <v>3</v>
      </c>
      <c r="E465" s="7">
        <v>44320</v>
      </c>
      <c r="F465" s="8" t="s">
        <v>515</v>
      </c>
      <c r="G465" s="9" t="s">
        <v>47</v>
      </c>
    </row>
    <row r="466" spans="1:7" x14ac:dyDescent="0.3">
      <c r="A466" s="86"/>
      <c r="B466" s="2" t="s">
        <v>569</v>
      </c>
      <c r="C466" s="2" t="s">
        <v>499</v>
      </c>
      <c r="D466" s="2">
        <v>3</v>
      </c>
      <c r="E466" s="3">
        <v>44319</v>
      </c>
      <c r="F466" s="4" t="s">
        <v>321</v>
      </c>
      <c r="G466" s="5" t="s">
        <v>47</v>
      </c>
    </row>
    <row r="467" spans="1:7" x14ac:dyDescent="0.3">
      <c r="A467" s="87"/>
      <c r="B467" s="6" t="s">
        <v>570</v>
      </c>
      <c r="C467" s="6" t="s">
        <v>499</v>
      </c>
      <c r="D467" s="6">
        <v>3</v>
      </c>
      <c r="E467" s="7">
        <v>44318</v>
      </c>
      <c r="F467" s="8" t="s">
        <v>534</v>
      </c>
      <c r="G467" s="9" t="s">
        <v>47</v>
      </c>
    </row>
    <row r="468" spans="1:7" x14ac:dyDescent="0.3">
      <c r="A468" s="86"/>
      <c r="B468" s="2" t="s">
        <v>571</v>
      </c>
      <c r="C468" s="2" t="s">
        <v>499</v>
      </c>
      <c r="D468" s="2">
        <v>3</v>
      </c>
      <c r="E468" s="3">
        <v>44320</v>
      </c>
      <c r="F468" s="4" t="s">
        <v>531</v>
      </c>
      <c r="G468" s="5" t="s">
        <v>47</v>
      </c>
    </row>
    <row r="469" spans="1:7" x14ac:dyDescent="0.3">
      <c r="A469" s="87"/>
      <c r="B469" s="6" t="s">
        <v>572</v>
      </c>
      <c r="C469" s="6" t="s">
        <v>499</v>
      </c>
      <c r="D469" s="6">
        <v>4</v>
      </c>
      <c r="E469" s="7">
        <v>44317</v>
      </c>
      <c r="F469" s="8" t="s">
        <v>553</v>
      </c>
      <c r="G469" s="9" t="s">
        <v>47</v>
      </c>
    </row>
    <row r="470" spans="1:7" x14ac:dyDescent="0.3">
      <c r="A470" s="88"/>
      <c r="B470" s="10" t="s">
        <v>573</v>
      </c>
      <c r="C470" s="10" t="s">
        <v>499</v>
      </c>
      <c r="D470" s="10">
        <v>4</v>
      </c>
      <c r="E470" s="11">
        <v>44317</v>
      </c>
      <c r="F470" s="12" t="s">
        <v>553</v>
      </c>
      <c r="G470" s="13" t="s">
        <v>47</v>
      </c>
    </row>
    <row r="471" spans="1:7" x14ac:dyDescent="0.3">
      <c r="A471" s="1"/>
      <c r="B471" s="1" t="s">
        <v>37</v>
      </c>
      <c r="C471" s="1" t="s">
        <v>38</v>
      </c>
      <c r="D471" s="1" t="s">
        <v>39</v>
      </c>
      <c r="E471" s="1" t="s">
        <v>40</v>
      </c>
      <c r="F471" s="1" t="s">
        <v>41</v>
      </c>
      <c r="G471" s="1" t="s">
        <v>42</v>
      </c>
    </row>
    <row r="472" spans="1:7" x14ac:dyDescent="0.3">
      <c r="A472" s="86"/>
      <c r="B472" s="2" t="s">
        <v>574</v>
      </c>
      <c r="C472" s="2" t="s">
        <v>499</v>
      </c>
      <c r="D472" s="2">
        <v>4</v>
      </c>
      <c r="E472" s="3">
        <v>44320</v>
      </c>
      <c r="F472" s="4" t="s">
        <v>515</v>
      </c>
      <c r="G472" s="5" t="s">
        <v>47</v>
      </c>
    </row>
    <row r="473" spans="1:7" x14ac:dyDescent="0.3">
      <c r="A473" s="87"/>
      <c r="B473" s="6" t="s">
        <v>575</v>
      </c>
      <c r="C473" s="6" t="s">
        <v>499</v>
      </c>
      <c r="D473" s="6">
        <v>4</v>
      </c>
      <c r="E473" s="7">
        <v>44319</v>
      </c>
      <c r="F473" s="8" t="s">
        <v>321</v>
      </c>
      <c r="G473" s="9" t="s">
        <v>47</v>
      </c>
    </row>
    <row r="474" spans="1:7" x14ac:dyDescent="0.3">
      <c r="A474" s="86"/>
      <c r="B474" s="2" t="s">
        <v>576</v>
      </c>
      <c r="C474" s="2" t="s">
        <v>499</v>
      </c>
      <c r="D474" s="2">
        <v>4</v>
      </c>
      <c r="E474" s="3">
        <v>44318</v>
      </c>
      <c r="F474" s="4" t="s">
        <v>534</v>
      </c>
      <c r="G474" s="5" t="s">
        <v>47</v>
      </c>
    </row>
    <row r="475" spans="1:7" x14ac:dyDescent="0.3">
      <c r="A475" s="88"/>
      <c r="B475" s="10" t="s">
        <v>577</v>
      </c>
      <c r="C475" s="10" t="s">
        <v>499</v>
      </c>
      <c r="D475" s="10">
        <v>4</v>
      </c>
      <c r="E475" s="11">
        <v>44320</v>
      </c>
      <c r="F475" s="12" t="s">
        <v>531</v>
      </c>
      <c r="G475" s="18" t="s">
        <v>543</v>
      </c>
    </row>
    <row r="476" spans="1:7" x14ac:dyDescent="0.3">
      <c r="A476" s="89"/>
      <c r="B476" s="83"/>
      <c r="C476" s="83"/>
      <c r="D476" s="83"/>
      <c r="E476" s="83"/>
      <c r="F476" s="83"/>
      <c r="G476" s="83"/>
    </row>
    <row r="477" spans="1:7" x14ac:dyDescent="0.3">
      <c r="A477" s="86" t="s">
        <v>1339</v>
      </c>
      <c r="B477" s="2" t="s">
        <v>1273</v>
      </c>
      <c r="C477" s="2" t="s">
        <v>319</v>
      </c>
      <c r="D477" s="2" t="s">
        <v>45</v>
      </c>
      <c r="E477" s="3">
        <v>44318</v>
      </c>
      <c r="F477" s="4" t="s">
        <v>70</v>
      </c>
      <c r="G477" s="5" t="s">
        <v>1274</v>
      </c>
    </row>
    <row r="478" spans="1:7" x14ac:dyDescent="0.3">
      <c r="A478" s="86" t="s">
        <v>1339</v>
      </c>
      <c r="B478" s="6" t="s">
        <v>1275</v>
      </c>
      <c r="C478" s="6" t="s">
        <v>319</v>
      </c>
      <c r="D478" s="6" t="s">
        <v>45</v>
      </c>
      <c r="E478" s="7">
        <v>44319</v>
      </c>
      <c r="F478" s="8" t="s">
        <v>417</v>
      </c>
      <c r="G478" s="9" t="s">
        <v>1274</v>
      </c>
    </row>
    <row r="479" spans="1:7" x14ac:dyDescent="0.3">
      <c r="A479" s="86" t="s">
        <v>1339</v>
      </c>
      <c r="B479" s="2" t="s">
        <v>1276</v>
      </c>
      <c r="C479" s="2" t="s">
        <v>319</v>
      </c>
      <c r="D479" s="2" t="s">
        <v>45</v>
      </c>
      <c r="E479" s="2" t="s">
        <v>331</v>
      </c>
      <c r="F479" s="4" t="s">
        <v>1277</v>
      </c>
      <c r="G479" s="5" t="s">
        <v>1274</v>
      </c>
    </row>
    <row r="480" spans="1:7" x14ac:dyDescent="0.3">
      <c r="A480" s="86" t="s">
        <v>1339</v>
      </c>
      <c r="B480" s="6" t="s">
        <v>1278</v>
      </c>
      <c r="C480" s="6" t="s">
        <v>319</v>
      </c>
      <c r="D480" s="6" t="s">
        <v>45</v>
      </c>
      <c r="E480" s="7">
        <v>44320</v>
      </c>
      <c r="F480" s="8" t="s">
        <v>120</v>
      </c>
      <c r="G480" s="9" t="s">
        <v>1274</v>
      </c>
    </row>
    <row r="481" spans="1:7" x14ac:dyDescent="0.3">
      <c r="A481" s="86" t="s">
        <v>1339</v>
      </c>
      <c r="B481" s="2" t="s">
        <v>1279</v>
      </c>
      <c r="C481" s="2" t="s">
        <v>319</v>
      </c>
      <c r="D481" s="2">
        <v>1</v>
      </c>
      <c r="E481" s="3">
        <v>44318</v>
      </c>
      <c r="F481" s="4" t="s">
        <v>534</v>
      </c>
      <c r="G481" s="5" t="s">
        <v>1274</v>
      </c>
    </row>
    <row r="482" spans="1:7" x14ac:dyDescent="0.3">
      <c r="A482" s="86" t="s">
        <v>1339</v>
      </c>
      <c r="B482" s="6" t="s">
        <v>1280</v>
      </c>
      <c r="C482" s="6" t="s">
        <v>319</v>
      </c>
      <c r="D482" s="6">
        <v>1</v>
      </c>
      <c r="E482" s="7">
        <v>44319</v>
      </c>
      <c r="F482" s="8" t="s">
        <v>417</v>
      </c>
      <c r="G482" s="9" t="s">
        <v>1274</v>
      </c>
    </row>
    <row r="483" spans="1:7" x14ac:dyDescent="0.3">
      <c r="A483" s="86" t="s">
        <v>1339</v>
      </c>
      <c r="B483" s="2" t="s">
        <v>1281</v>
      </c>
      <c r="C483" s="2" t="s">
        <v>319</v>
      </c>
      <c r="D483" s="2">
        <v>1</v>
      </c>
      <c r="E483" s="3">
        <v>44318</v>
      </c>
      <c r="F483" s="4" t="s">
        <v>50</v>
      </c>
      <c r="G483" s="5" t="s">
        <v>1274</v>
      </c>
    </row>
    <row r="484" spans="1:7" x14ac:dyDescent="0.3">
      <c r="A484" s="86" t="s">
        <v>1339</v>
      </c>
      <c r="B484" s="6" t="s">
        <v>1282</v>
      </c>
      <c r="C484" s="6" t="s">
        <v>319</v>
      </c>
      <c r="D484" s="6">
        <v>1</v>
      </c>
      <c r="E484" s="7">
        <v>44320</v>
      </c>
      <c r="F484" s="8" t="s">
        <v>120</v>
      </c>
      <c r="G484" s="9" t="s">
        <v>1274</v>
      </c>
    </row>
    <row r="485" spans="1:7" x14ac:dyDescent="0.3">
      <c r="A485" s="86" t="s">
        <v>1339</v>
      </c>
      <c r="B485" s="2" t="s">
        <v>1283</v>
      </c>
      <c r="C485" s="2" t="s">
        <v>319</v>
      </c>
      <c r="D485" s="2">
        <v>2</v>
      </c>
      <c r="E485" s="3">
        <v>44318</v>
      </c>
      <c r="F485" s="4" t="s">
        <v>534</v>
      </c>
      <c r="G485" s="5" t="s">
        <v>1274</v>
      </c>
    </row>
    <row r="486" spans="1:7" x14ac:dyDescent="0.3">
      <c r="A486" s="86" t="s">
        <v>1339</v>
      </c>
      <c r="B486" s="6" t="s">
        <v>1284</v>
      </c>
      <c r="C486" s="6" t="s">
        <v>319</v>
      </c>
      <c r="D486" s="6">
        <v>2</v>
      </c>
      <c r="E486" s="7">
        <v>44319</v>
      </c>
      <c r="F486" s="8" t="s">
        <v>417</v>
      </c>
      <c r="G486" s="9" t="s">
        <v>1274</v>
      </c>
    </row>
    <row r="487" spans="1:7" x14ac:dyDescent="0.3">
      <c r="A487" s="86" t="s">
        <v>1339</v>
      </c>
      <c r="B487" s="2" t="s">
        <v>1285</v>
      </c>
      <c r="C487" s="2" t="s">
        <v>319</v>
      </c>
      <c r="D487" s="2">
        <v>2</v>
      </c>
      <c r="E487" s="3">
        <v>44318</v>
      </c>
      <c r="F487" s="4" t="s">
        <v>50</v>
      </c>
      <c r="G487" s="5" t="s">
        <v>1274</v>
      </c>
    </row>
    <row r="488" spans="1:7" x14ac:dyDescent="0.3">
      <c r="A488" s="86" t="s">
        <v>1339</v>
      </c>
      <c r="B488" s="6" t="s">
        <v>1286</v>
      </c>
      <c r="C488" s="6" t="s">
        <v>319</v>
      </c>
      <c r="D488" s="6">
        <v>2</v>
      </c>
      <c r="E488" s="7">
        <v>44320</v>
      </c>
      <c r="F488" s="8" t="s">
        <v>120</v>
      </c>
      <c r="G488" s="9" t="s">
        <v>1274</v>
      </c>
    </row>
    <row r="489" spans="1:7" x14ac:dyDescent="0.3">
      <c r="A489" s="86" t="s">
        <v>1339</v>
      </c>
      <c r="B489" s="2" t="s">
        <v>1287</v>
      </c>
      <c r="C489" s="2" t="s">
        <v>319</v>
      </c>
      <c r="D489" s="2">
        <v>3</v>
      </c>
      <c r="E489" s="3">
        <v>44318</v>
      </c>
      <c r="F489" s="4" t="s">
        <v>534</v>
      </c>
      <c r="G489" s="5" t="s">
        <v>1274</v>
      </c>
    </row>
    <row r="490" spans="1:7" x14ac:dyDescent="0.3">
      <c r="A490" s="86" t="s">
        <v>1339</v>
      </c>
      <c r="B490" s="6" t="s">
        <v>1288</v>
      </c>
      <c r="C490" s="6" t="s">
        <v>319</v>
      </c>
      <c r="D490" s="6">
        <v>3</v>
      </c>
      <c r="E490" s="7">
        <v>44319</v>
      </c>
      <c r="F490" s="8" t="s">
        <v>417</v>
      </c>
      <c r="G490" s="19" t="s">
        <v>1289</v>
      </c>
    </row>
    <row r="491" spans="1:7" x14ac:dyDescent="0.3">
      <c r="A491" s="86" t="s">
        <v>1339</v>
      </c>
      <c r="B491" s="2" t="s">
        <v>1290</v>
      </c>
      <c r="C491" s="2" t="s">
        <v>319</v>
      </c>
      <c r="D491" s="2">
        <v>3</v>
      </c>
      <c r="E491" s="3">
        <v>44318</v>
      </c>
      <c r="F491" s="4" t="s">
        <v>50</v>
      </c>
      <c r="G491" s="5" t="s">
        <v>1274</v>
      </c>
    </row>
    <row r="492" spans="1:7" x14ac:dyDescent="0.3">
      <c r="A492" s="86" t="s">
        <v>1339</v>
      </c>
      <c r="B492" s="6" t="s">
        <v>1291</v>
      </c>
      <c r="C492" s="6" t="s">
        <v>319</v>
      </c>
      <c r="D492" s="6">
        <v>3</v>
      </c>
      <c r="E492" s="7">
        <v>44320</v>
      </c>
      <c r="F492" s="8" t="s">
        <v>120</v>
      </c>
      <c r="G492" s="9" t="s">
        <v>1274</v>
      </c>
    </row>
    <row r="493" spans="1:7" x14ac:dyDescent="0.3">
      <c r="A493" s="86" t="s">
        <v>1339</v>
      </c>
      <c r="B493" s="2" t="s">
        <v>1292</v>
      </c>
      <c r="C493" s="2" t="s">
        <v>319</v>
      </c>
      <c r="D493" s="2" t="s">
        <v>45</v>
      </c>
      <c r="E493" s="2" t="s">
        <v>331</v>
      </c>
      <c r="F493" s="4" t="s">
        <v>1293</v>
      </c>
      <c r="G493" s="5" t="s">
        <v>1274</v>
      </c>
    </row>
    <row r="494" spans="1:7" x14ac:dyDescent="0.3">
      <c r="A494" s="86" t="s">
        <v>1339</v>
      </c>
      <c r="B494" s="6" t="s">
        <v>1294</v>
      </c>
      <c r="C494" s="6" t="s">
        <v>319</v>
      </c>
      <c r="D494" s="6" t="s">
        <v>45</v>
      </c>
      <c r="E494" s="7">
        <v>44320</v>
      </c>
      <c r="F494" s="8" t="s">
        <v>1295</v>
      </c>
      <c r="G494" s="9" t="s">
        <v>1274</v>
      </c>
    </row>
    <row r="495" spans="1:7" x14ac:dyDescent="0.3">
      <c r="A495" s="86" t="s">
        <v>1339</v>
      </c>
      <c r="B495" s="2" t="s">
        <v>1296</v>
      </c>
      <c r="C495" s="2" t="s">
        <v>319</v>
      </c>
      <c r="D495" s="2" t="s">
        <v>45</v>
      </c>
      <c r="E495" s="2" t="s">
        <v>331</v>
      </c>
      <c r="F495" s="4" t="s">
        <v>1297</v>
      </c>
      <c r="G495" s="5" t="s">
        <v>1274</v>
      </c>
    </row>
    <row r="496" spans="1:7" x14ac:dyDescent="0.3">
      <c r="A496" s="86" t="s">
        <v>1339</v>
      </c>
      <c r="B496" s="6" t="s">
        <v>1298</v>
      </c>
      <c r="C496" s="6" t="s">
        <v>319</v>
      </c>
      <c r="D496" s="6" t="s">
        <v>45</v>
      </c>
      <c r="E496" s="7">
        <v>44318</v>
      </c>
      <c r="F496" s="8" t="s">
        <v>154</v>
      </c>
      <c r="G496" s="9" t="s">
        <v>1274</v>
      </c>
    </row>
    <row r="497" spans="1:7" x14ac:dyDescent="0.3">
      <c r="A497" s="86" t="s">
        <v>1339</v>
      </c>
      <c r="B497" s="2" t="s">
        <v>1299</v>
      </c>
      <c r="C497" s="2" t="s">
        <v>319</v>
      </c>
      <c r="D497" s="2" t="s">
        <v>45</v>
      </c>
      <c r="E497" s="3">
        <v>44319</v>
      </c>
      <c r="F497" s="4" t="s">
        <v>1300</v>
      </c>
      <c r="G497" s="5" t="s">
        <v>1274</v>
      </c>
    </row>
    <row r="498" spans="1:7" x14ac:dyDescent="0.3">
      <c r="A498" s="86" t="s">
        <v>1339</v>
      </c>
      <c r="B498" s="6" t="s">
        <v>1301</v>
      </c>
      <c r="C498" s="6" t="s">
        <v>319</v>
      </c>
      <c r="D498" s="6">
        <v>1</v>
      </c>
      <c r="E498" s="7">
        <v>44319</v>
      </c>
      <c r="F498" s="8" t="s">
        <v>1302</v>
      </c>
      <c r="G498" s="9" t="s">
        <v>1274</v>
      </c>
    </row>
    <row r="499" spans="1:7" x14ac:dyDescent="0.3">
      <c r="A499" s="86" t="s">
        <v>1339</v>
      </c>
      <c r="B499" s="2" t="s">
        <v>1303</v>
      </c>
      <c r="C499" s="2" t="s">
        <v>319</v>
      </c>
      <c r="D499" s="2">
        <v>1</v>
      </c>
      <c r="E499" s="3">
        <v>44320</v>
      </c>
      <c r="F499" s="4" t="s">
        <v>1295</v>
      </c>
      <c r="G499" s="5" t="s">
        <v>1274</v>
      </c>
    </row>
    <row r="500" spans="1:7" x14ac:dyDescent="0.3">
      <c r="A500" s="86" t="s">
        <v>1339</v>
      </c>
      <c r="B500" s="6" t="s">
        <v>1304</v>
      </c>
      <c r="C500" s="6" t="s">
        <v>319</v>
      </c>
      <c r="D500" s="6">
        <v>1</v>
      </c>
      <c r="E500" s="7">
        <v>44318</v>
      </c>
      <c r="F500" s="8" t="s">
        <v>298</v>
      </c>
      <c r="G500" s="9" t="s">
        <v>1274</v>
      </c>
    </row>
    <row r="501" spans="1:7" x14ac:dyDescent="0.3">
      <c r="A501" s="86" t="s">
        <v>1339</v>
      </c>
      <c r="B501" s="10" t="s">
        <v>1305</v>
      </c>
      <c r="C501" s="10" t="s">
        <v>319</v>
      </c>
      <c r="D501" s="10">
        <v>1</v>
      </c>
      <c r="E501" s="11">
        <v>44318</v>
      </c>
      <c r="F501" s="12" t="s">
        <v>50</v>
      </c>
      <c r="G501" s="13" t="s">
        <v>1274</v>
      </c>
    </row>
    <row r="502" spans="1:7" x14ac:dyDescent="0.3">
      <c r="A502" s="86" t="s">
        <v>1339</v>
      </c>
      <c r="B502" s="2" t="s">
        <v>1306</v>
      </c>
      <c r="C502" s="2" t="s">
        <v>319</v>
      </c>
      <c r="D502" s="2">
        <v>1</v>
      </c>
      <c r="E502" s="3">
        <v>44319</v>
      </c>
      <c r="F502" s="4" t="s">
        <v>417</v>
      </c>
      <c r="G502" s="5" t="s">
        <v>1274</v>
      </c>
    </row>
    <row r="503" spans="1:7" x14ac:dyDescent="0.3">
      <c r="A503" s="86" t="s">
        <v>1339</v>
      </c>
      <c r="B503" s="6" t="s">
        <v>1307</v>
      </c>
      <c r="C503" s="6" t="s">
        <v>319</v>
      </c>
      <c r="D503" s="6">
        <v>2</v>
      </c>
      <c r="E503" s="7">
        <v>44319</v>
      </c>
      <c r="F503" s="8" t="s">
        <v>1302</v>
      </c>
      <c r="G503" s="9" t="s">
        <v>1274</v>
      </c>
    </row>
    <row r="504" spans="1:7" x14ac:dyDescent="0.3">
      <c r="A504" s="86" t="s">
        <v>1339</v>
      </c>
      <c r="B504" s="2" t="s">
        <v>1308</v>
      </c>
      <c r="C504" s="2" t="s">
        <v>319</v>
      </c>
      <c r="D504" s="2">
        <v>2</v>
      </c>
      <c r="E504" s="3">
        <v>44320</v>
      </c>
      <c r="F504" s="4" t="s">
        <v>1295</v>
      </c>
      <c r="G504" s="5" t="s">
        <v>1274</v>
      </c>
    </row>
    <row r="505" spans="1:7" x14ac:dyDescent="0.3">
      <c r="A505" s="86" t="s">
        <v>1339</v>
      </c>
      <c r="B505" s="6" t="s">
        <v>1309</v>
      </c>
      <c r="C505" s="6" t="s">
        <v>319</v>
      </c>
      <c r="D505" s="6">
        <v>2</v>
      </c>
      <c r="E505" s="7">
        <v>44318</v>
      </c>
      <c r="F505" s="8" t="s">
        <v>298</v>
      </c>
      <c r="G505" s="9" t="s">
        <v>1274</v>
      </c>
    </row>
    <row r="506" spans="1:7" x14ac:dyDescent="0.3">
      <c r="A506" s="86" t="s">
        <v>1339</v>
      </c>
      <c r="B506" s="2" t="s">
        <v>1310</v>
      </c>
      <c r="C506" s="2" t="s">
        <v>319</v>
      </c>
      <c r="D506" s="2">
        <v>2</v>
      </c>
      <c r="E506" s="3">
        <v>44318</v>
      </c>
      <c r="F506" s="4" t="s">
        <v>50</v>
      </c>
      <c r="G506" s="5" t="s">
        <v>1274</v>
      </c>
    </row>
    <row r="507" spans="1:7" x14ac:dyDescent="0.3">
      <c r="A507" s="86" t="s">
        <v>1339</v>
      </c>
      <c r="B507" s="6" t="s">
        <v>1311</v>
      </c>
      <c r="C507" s="6" t="s">
        <v>319</v>
      </c>
      <c r="D507" s="6">
        <v>2</v>
      </c>
      <c r="E507" s="7">
        <v>44319</v>
      </c>
      <c r="F507" s="8" t="s">
        <v>417</v>
      </c>
      <c r="G507" s="9" t="s">
        <v>1274</v>
      </c>
    </row>
    <row r="508" spans="1:7" x14ac:dyDescent="0.3">
      <c r="A508" s="86" t="s">
        <v>1339</v>
      </c>
      <c r="B508" s="2" t="s">
        <v>1312</v>
      </c>
      <c r="C508" s="2" t="s">
        <v>319</v>
      </c>
      <c r="D508" s="2">
        <v>3</v>
      </c>
      <c r="E508" s="3">
        <v>44319</v>
      </c>
      <c r="F508" s="4" t="s">
        <v>1302</v>
      </c>
      <c r="G508" s="5" t="s">
        <v>1274</v>
      </c>
    </row>
    <row r="509" spans="1:7" x14ac:dyDescent="0.3">
      <c r="A509" s="86" t="s">
        <v>1339</v>
      </c>
      <c r="B509" s="6" t="s">
        <v>1313</v>
      </c>
      <c r="C509" s="6" t="s">
        <v>319</v>
      </c>
      <c r="D509" s="6">
        <v>3</v>
      </c>
      <c r="E509" s="7">
        <v>44320</v>
      </c>
      <c r="F509" s="8" t="s">
        <v>1295</v>
      </c>
      <c r="G509" s="9" t="s">
        <v>1274</v>
      </c>
    </row>
    <row r="510" spans="1:7" x14ac:dyDescent="0.3">
      <c r="A510" s="86" t="s">
        <v>1339</v>
      </c>
      <c r="B510" s="2" t="s">
        <v>1314</v>
      </c>
      <c r="C510" s="2" t="s">
        <v>319</v>
      </c>
      <c r="D510" s="2">
        <v>3</v>
      </c>
      <c r="E510" s="3">
        <v>44318</v>
      </c>
      <c r="F510" s="4" t="s">
        <v>298</v>
      </c>
      <c r="G510" s="5" t="s">
        <v>1274</v>
      </c>
    </row>
    <row r="511" spans="1:7" x14ac:dyDescent="0.3">
      <c r="A511" s="86" t="s">
        <v>1339</v>
      </c>
      <c r="B511" s="6" t="s">
        <v>1315</v>
      </c>
      <c r="C511" s="6" t="s">
        <v>319</v>
      </c>
      <c r="D511" s="6">
        <v>3</v>
      </c>
      <c r="E511" s="7">
        <v>44318</v>
      </c>
      <c r="F511" s="8" t="s">
        <v>50</v>
      </c>
      <c r="G511" s="9" t="s">
        <v>1274</v>
      </c>
    </row>
    <row r="512" spans="1:7" x14ac:dyDescent="0.3">
      <c r="A512" s="86" t="s">
        <v>1339</v>
      </c>
      <c r="B512" s="2" t="s">
        <v>1316</v>
      </c>
      <c r="C512" s="2" t="s">
        <v>319</v>
      </c>
      <c r="D512" s="2">
        <v>3</v>
      </c>
      <c r="E512" s="3">
        <v>44319</v>
      </c>
      <c r="F512" s="4" t="s">
        <v>417</v>
      </c>
      <c r="G512" s="5" t="s">
        <v>1274</v>
      </c>
    </row>
    <row r="513" spans="1:7" x14ac:dyDescent="0.3">
      <c r="A513" s="86" t="s">
        <v>1339</v>
      </c>
      <c r="B513" s="6" t="s">
        <v>1317</v>
      </c>
      <c r="C513" s="6" t="s">
        <v>319</v>
      </c>
      <c r="D513" s="6" t="s">
        <v>45</v>
      </c>
      <c r="E513" s="7">
        <v>44318</v>
      </c>
      <c r="F513" s="8" t="s">
        <v>1277</v>
      </c>
      <c r="G513" s="9" t="s">
        <v>1274</v>
      </c>
    </row>
    <row r="514" spans="1:7" x14ac:dyDescent="0.3">
      <c r="A514" s="86" t="s">
        <v>1339</v>
      </c>
      <c r="B514" s="2" t="s">
        <v>1318</v>
      </c>
      <c r="C514" s="2" t="s">
        <v>319</v>
      </c>
      <c r="D514" s="2" t="s">
        <v>45</v>
      </c>
      <c r="E514" s="3">
        <v>44318</v>
      </c>
      <c r="F514" s="4" t="s">
        <v>68</v>
      </c>
      <c r="G514" s="5" t="s">
        <v>1274</v>
      </c>
    </row>
    <row r="515" spans="1:7" x14ac:dyDescent="0.3">
      <c r="A515" s="86" t="s">
        <v>1339</v>
      </c>
      <c r="B515" s="6" t="s">
        <v>1319</v>
      </c>
      <c r="C515" s="6" t="s">
        <v>319</v>
      </c>
      <c r="D515" s="6" t="s">
        <v>45</v>
      </c>
      <c r="E515" s="7">
        <v>44318</v>
      </c>
      <c r="F515" s="8" t="s">
        <v>327</v>
      </c>
      <c r="G515" s="9" t="s">
        <v>1274</v>
      </c>
    </row>
    <row r="516" spans="1:7" x14ac:dyDescent="0.3">
      <c r="A516" s="86" t="s">
        <v>1339</v>
      </c>
      <c r="B516" s="2" t="s">
        <v>1320</v>
      </c>
      <c r="C516" s="2" t="s">
        <v>319</v>
      </c>
      <c r="D516" s="2" t="s">
        <v>45</v>
      </c>
      <c r="E516" s="3">
        <v>44319</v>
      </c>
      <c r="F516" s="4" t="s">
        <v>1321</v>
      </c>
      <c r="G516" s="5" t="s">
        <v>1274</v>
      </c>
    </row>
    <row r="517" spans="1:7" x14ac:dyDescent="0.3">
      <c r="A517" s="86" t="s">
        <v>1339</v>
      </c>
      <c r="B517" s="6" t="s">
        <v>1322</v>
      </c>
      <c r="C517" s="6" t="s">
        <v>319</v>
      </c>
      <c r="D517" s="6" t="s">
        <v>45</v>
      </c>
      <c r="E517" s="6" t="s">
        <v>331</v>
      </c>
      <c r="F517" s="8" t="s">
        <v>553</v>
      </c>
      <c r="G517" s="9" t="s">
        <v>1274</v>
      </c>
    </row>
    <row r="518" spans="1:7" x14ac:dyDescent="0.3">
      <c r="A518" s="86" t="s">
        <v>1339</v>
      </c>
      <c r="B518" s="2" t="s">
        <v>1323</v>
      </c>
      <c r="C518" s="2" t="s">
        <v>319</v>
      </c>
      <c r="D518" s="2">
        <v>1</v>
      </c>
      <c r="E518" s="3">
        <v>44320</v>
      </c>
      <c r="F518" s="4" t="s">
        <v>1295</v>
      </c>
      <c r="G518" s="5" t="s">
        <v>1274</v>
      </c>
    </row>
    <row r="519" spans="1:7" x14ac:dyDescent="0.3">
      <c r="A519" s="86" t="s">
        <v>1339</v>
      </c>
      <c r="B519" s="6" t="s">
        <v>1324</v>
      </c>
      <c r="C519" s="6" t="s">
        <v>319</v>
      </c>
      <c r="D519" s="6">
        <v>1</v>
      </c>
      <c r="E519" s="6" t="s">
        <v>331</v>
      </c>
      <c r="F519" s="8" t="s">
        <v>464</v>
      </c>
      <c r="G519" s="9" t="s">
        <v>1274</v>
      </c>
    </row>
    <row r="520" spans="1:7" x14ac:dyDescent="0.3">
      <c r="A520" s="86" t="s">
        <v>1339</v>
      </c>
      <c r="B520" s="2" t="s">
        <v>1325</v>
      </c>
      <c r="C520" s="2" t="s">
        <v>319</v>
      </c>
      <c r="D520" s="2">
        <v>1</v>
      </c>
      <c r="E520" s="2" t="s">
        <v>331</v>
      </c>
      <c r="F520" s="4" t="s">
        <v>1293</v>
      </c>
      <c r="G520" s="5" t="s">
        <v>1274</v>
      </c>
    </row>
    <row r="521" spans="1:7" x14ac:dyDescent="0.3">
      <c r="A521" s="86" t="s">
        <v>1339</v>
      </c>
      <c r="B521" s="6" t="s">
        <v>1326</v>
      </c>
      <c r="C521" s="6" t="s">
        <v>319</v>
      </c>
      <c r="D521" s="6">
        <v>1</v>
      </c>
      <c r="E521" s="7">
        <v>44319</v>
      </c>
      <c r="F521" s="8" t="s">
        <v>1321</v>
      </c>
      <c r="G521" s="9" t="s">
        <v>1274</v>
      </c>
    </row>
    <row r="522" spans="1:7" x14ac:dyDescent="0.3">
      <c r="A522" s="86" t="s">
        <v>1339</v>
      </c>
      <c r="B522" s="2" t="s">
        <v>1327</v>
      </c>
      <c r="C522" s="2" t="s">
        <v>319</v>
      </c>
      <c r="D522" s="2">
        <v>1</v>
      </c>
      <c r="E522" s="3">
        <v>44318</v>
      </c>
      <c r="F522" s="4" t="s">
        <v>88</v>
      </c>
      <c r="G522" s="5" t="s">
        <v>1274</v>
      </c>
    </row>
    <row r="523" spans="1:7" x14ac:dyDescent="0.3">
      <c r="A523" s="86" t="s">
        <v>1339</v>
      </c>
      <c r="B523" s="6" t="s">
        <v>1328</v>
      </c>
      <c r="C523" s="6" t="s">
        <v>319</v>
      </c>
      <c r="D523" s="6">
        <v>2</v>
      </c>
      <c r="E523" s="7">
        <v>44320</v>
      </c>
      <c r="F523" s="8" t="s">
        <v>1295</v>
      </c>
      <c r="G523" s="9" t="s">
        <v>1274</v>
      </c>
    </row>
    <row r="524" spans="1:7" x14ac:dyDescent="0.3">
      <c r="A524" s="86" t="s">
        <v>1339</v>
      </c>
      <c r="B524" s="2" t="s">
        <v>1329</v>
      </c>
      <c r="C524" s="2" t="s">
        <v>319</v>
      </c>
      <c r="D524" s="2">
        <v>2</v>
      </c>
      <c r="E524" s="2" t="s">
        <v>331</v>
      </c>
      <c r="F524" s="4" t="s">
        <v>464</v>
      </c>
      <c r="G524" s="5" t="s">
        <v>1274</v>
      </c>
    </row>
    <row r="525" spans="1:7" x14ac:dyDescent="0.3">
      <c r="A525" s="86" t="s">
        <v>1339</v>
      </c>
      <c r="B525" s="6" t="s">
        <v>1330</v>
      </c>
      <c r="C525" s="6" t="s">
        <v>319</v>
      </c>
      <c r="D525" s="6">
        <v>2</v>
      </c>
      <c r="E525" s="6" t="s">
        <v>331</v>
      </c>
      <c r="F525" s="8" t="s">
        <v>1293</v>
      </c>
      <c r="G525" s="9" t="s">
        <v>1274</v>
      </c>
    </row>
    <row r="526" spans="1:7" x14ac:dyDescent="0.3">
      <c r="A526" s="86" t="s">
        <v>1339</v>
      </c>
      <c r="B526" s="10" t="s">
        <v>1331</v>
      </c>
      <c r="C526" s="10" t="s">
        <v>319</v>
      </c>
      <c r="D526" s="10">
        <v>2</v>
      </c>
      <c r="E526" s="11">
        <v>44319</v>
      </c>
      <c r="F526" s="12" t="s">
        <v>1321</v>
      </c>
      <c r="G526" s="13" t="s">
        <v>1274</v>
      </c>
    </row>
    <row r="527" spans="1:7" x14ac:dyDescent="0.3">
      <c r="A527" s="86" t="s">
        <v>1339</v>
      </c>
      <c r="B527" s="2" t="s">
        <v>1332</v>
      </c>
      <c r="C527" s="2" t="s">
        <v>319</v>
      </c>
      <c r="D527" s="2">
        <v>2</v>
      </c>
      <c r="E527" s="3">
        <v>44318</v>
      </c>
      <c r="F527" s="4" t="s">
        <v>88</v>
      </c>
      <c r="G527" s="5" t="s">
        <v>1274</v>
      </c>
    </row>
    <row r="528" spans="1:7" x14ac:dyDescent="0.3">
      <c r="A528" s="86" t="s">
        <v>1339</v>
      </c>
      <c r="B528" s="6" t="s">
        <v>1333</v>
      </c>
      <c r="C528" s="6" t="s">
        <v>319</v>
      </c>
      <c r="D528" s="6">
        <v>3</v>
      </c>
      <c r="E528" s="7">
        <v>44320</v>
      </c>
      <c r="F528" s="8" t="s">
        <v>1295</v>
      </c>
      <c r="G528" s="9" t="s">
        <v>1274</v>
      </c>
    </row>
    <row r="529" spans="1:7" x14ac:dyDescent="0.3">
      <c r="A529" s="86" t="s">
        <v>1339</v>
      </c>
      <c r="B529" s="2" t="s">
        <v>1334</v>
      </c>
      <c r="C529" s="2" t="s">
        <v>319</v>
      </c>
      <c r="D529" s="2">
        <v>3</v>
      </c>
      <c r="E529" s="2" t="s">
        <v>331</v>
      </c>
      <c r="F529" s="4" t="s">
        <v>464</v>
      </c>
      <c r="G529" s="5" t="s">
        <v>1274</v>
      </c>
    </row>
    <row r="530" spans="1:7" x14ac:dyDescent="0.3">
      <c r="A530" s="86" t="s">
        <v>1339</v>
      </c>
      <c r="B530" s="6" t="s">
        <v>1335</v>
      </c>
      <c r="C530" s="6" t="s">
        <v>319</v>
      </c>
      <c r="D530" s="6">
        <v>3</v>
      </c>
      <c r="E530" s="6" t="s">
        <v>331</v>
      </c>
      <c r="F530" s="8" t="s">
        <v>1293</v>
      </c>
      <c r="G530" s="9" t="s">
        <v>1274</v>
      </c>
    </row>
    <row r="531" spans="1:7" x14ac:dyDescent="0.3">
      <c r="A531" s="86" t="s">
        <v>1339</v>
      </c>
      <c r="B531" s="2" t="s">
        <v>1336</v>
      </c>
      <c r="C531" s="2" t="s">
        <v>319</v>
      </c>
      <c r="D531" s="2">
        <v>3</v>
      </c>
      <c r="E531" s="3">
        <v>44319</v>
      </c>
      <c r="F531" s="4" t="s">
        <v>1321</v>
      </c>
      <c r="G531" s="15" t="s">
        <v>1337</v>
      </c>
    </row>
    <row r="532" spans="1:7" x14ac:dyDescent="0.3">
      <c r="A532" s="86" t="s">
        <v>1339</v>
      </c>
      <c r="B532" s="10" t="s">
        <v>1338</v>
      </c>
      <c r="C532" s="10" t="s">
        <v>319</v>
      </c>
      <c r="D532" s="10">
        <v>3</v>
      </c>
      <c r="E532" s="11">
        <v>44318</v>
      </c>
      <c r="F532" s="12" t="s">
        <v>88</v>
      </c>
      <c r="G532" s="13" t="s">
        <v>1274</v>
      </c>
    </row>
    <row r="533" spans="1:7" x14ac:dyDescent="0.3">
      <c r="A533" s="1" t="s">
        <v>37</v>
      </c>
      <c r="B533" s="1" t="s">
        <v>38</v>
      </c>
      <c r="C533" s="1" t="s">
        <v>39</v>
      </c>
      <c r="D533" s="1" t="s">
        <v>40</v>
      </c>
      <c r="E533" s="1" t="s">
        <v>41</v>
      </c>
      <c r="F533" s="1" t="s">
        <v>42</v>
      </c>
      <c r="G533" s="84"/>
    </row>
    <row r="534" spans="1:7" x14ac:dyDescent="0.3">
      <c r="A534" s="86" t="s">
        <v>1351</v>
      </c>
      <c r="B534" s="2">
        <v>1</v>
      </c>
      <c r="C534" s="2" t="s">
        <v>295</v>
      </c>
      <c r="D534" s="2">
        <v>1</v>
      </c>
      <c r="E534" s="3">
        <v>44318</v>
      </c>
      <c r="F534" s="4" t="s">
        <v>50</v>
      </c>
      <c r="G534" s="5" t="s">
        <v>47</v>
      </c>
    </row>
    <row r="535" spans="1:7" x14ac:dyDescent="0.3">
      <c r="A535" s="86" t="s">
        <v>1351</v>
      </c>
      <c r="B535" s="6">
        <v>2</v>
      </c>
      <c r="C535" s="6" t="s">
        <v>295</v>
      </c>
      <c r="D535" s="6">
        <v>1</v>
      </c>
      <c r="E535" s="7">
        <v>44318</v>
      </c>
      <c r="F535" s="8" t="s">
        <v>50</v>
      </c>
      <c r="G535" s="9" t="s">
        <v>47</v>
      </c>
    </row>
    <row r="536" spans="1:7" x14ac:dyDescent="0.3">
      <c r="A536" s="86" t="s">
        <v>1351</v>
      </c>
      <c r="B536" s="2">
        <v>3</v>
      </c>
      <c r="C536" s="2" t="s">
        <v>295</v>
      </c>
      <c r="D536" s="2">
        <v>1</v>
      </c>
      <c r="E536" s="3">
        <v>44318</v>
      </c>
      <c r="F536" s="4" t="s">
        <v>298</v>
      </c>
      <c r="G536" s="5" t="s">
        <v>47</v>
      </c>
    </row>
    <row r="537" spans="1:7" x14ac:dyDescent="0.3">
      <c r="A537" s="86" t="s">
        <v>1351</v>
      </c>
      <c r="B537" s="6">
        <v>4</v>
      </c>
      <c r="C537" s="6" t="s">
        <v>295</v>
      </c>
      <c r="D537" s="6">
        <v>1</v>
      </c>
      <c r="E537" s="7">
        <v>44318</v>
      </c>
      <c r="F537" s="8" t="s">
        <v>1340</v>
      </c>
      <c r="G537" s="9" t="s">
        <v>47</v>
      </c>
    </row>
    <row r="538" spans="1:7" x14ac:dyDescent="0.3">
      <c r="A538" s="86" t="s">
        <v>1351</v>
      </c>
      <c r="B538" s="2">
        <v>5</v>
      </c>
      <c r="C538" s="2" t="s">
        <v>295</v>
      </c>
      <c r="D538" s="2">
        <v>1</v>
      </c>
      <c r="E538" s="3">
        <v>44318</v>
      </c>
      <c r="F538" s="4" t="s">
        <v>1340</v>
      </c>
      <c r="G538" s="15" t="s">
        <v>1341</v>
      </c>
    </row>
    <row r="539" spans="1:7" x14ac:dyDescent="0.3">
      <c r="A539" s="86" t="s">
        <v>1351</v>
      </c>
      <c r="B539" s="6">
        <v>6</v>
      </c>
      <c r="C539" s="6" t="s">
        <v>295</v>
      </c>
      <c r="D539" s="6">
        <v>1</v>
      </c>
      <c r="E539" s="7">
        <v>44318</v>
      </c>
      <c r="F539" s="8" t="s">
        <v>68</v>
      </c>
      <c r="G539" s="19" t="s">
        <v>1342</v>
      </c>
    </row>
    <row r="540" spans="1:7" x14ac:dyDescent="0.3">
      <c r="A540" s="86" t="s">
        <v>1351</v>
      </c>
      <c r="B540" s="2">
        <v>7</v>
      </c>
      <c r="C540" s="2" t="s">
        <v>295</v>
      </c>
      <c r="D540" s="2">
        <v>1</v>
      </c>
      <c r="E540" s="3">
        <v>44318</v>
      </c>
      <c r="F540" s="4" t="s">
        <v>1340</v>
      </c>
      <c r="G540" s="5" t="s">
        <v>47</v>
      </c>
    </row>
    <row r="541" spans="1:7" x14ac:dyDescent="0.3">
      <c r="A541" s="86" t="s">
        <v>1351</v>
      </c>
      <c r="B541" s="6">
        <v>8</v>
      </c>
      <c r="C541" s="6" t="s">
        <v>295</v>
      </c>
      <c r="D541" s="6">
        <v>1</v>
      </c>
      <c r="E541" s="7">
        <v>44318</v>
      </c>
      <c r="F541" s="8" t="s">
        <v>1340</v>
      </c>
      <c r="G541" s="9" t="s">
        <v>47</v>
      </c>
    </row>
    <row r="542" spans="1:7" x14ac:dyDescent="0.3">
      <c r="A542" s="86" t="s">
        <v>1351</v>
      </c>
      <c r="B542" s="2">
        <v>9</v>
      </c>
      <c r="C542" s="2" t="s">
        <v>295</v>
      </c>
      <c r="D542" s="2">
        <v>1</v>
      </c>
      <c r="E542" s="3">
        <v>44318</v>
      </c>
      <c r="F542" s="4" t="s">
        <v>1340</v>
      </c>
      <c r="G542" s="15" t="s">
        <v>1341</v>
      </c>
    </row>
    <row r="543" spans="1:7" x14ac:dyDescent="0.3">
      <c r="A543" s="86" t="s">
        <v>1351</v>
      </c>
      <c r="B543" s="6">
        <v>10</v>
      </c>
      <c r="C543" s="6" t="s">
        <v>295</v>
      </c>
      <c r="D543" s="6">
        <v>1</v>
      </c>
      <c r="E543" s="7">
        <v>44318</v>
      </c>
      <c r="F543" s="8" t="s">
        <v>68</v>
      </c>
      <c r="G543" s="9" t="s">
        <v>47</v>
      </c>
    </row>
    <row r="544" spans="1:7" x14ac:dyDescent="0.3">
      <c r="A544" s="86" t="s">
        <v>1351</v>
      </c>
      <c r="B544" s="2">
        <v>11</v>
      </c>
      <c r="C544" s="2" t="s">
        <v>295</v>
      </c>
      <c r="D544" s="2">
        <v>1</v>
      </c>
      <c r="E544" s="3">
        <v>44318</v>
      </c>
      <c r="F544" s="4" t="s">
        <v>1343</v>
      </c>
      <c r="G544" s="5" t="s">
        <v>47</v>
      </c>
    </row>
    <row r="545" spans="1:7" x14ac:dyDescent="0.3">
      <c r="A545" s="86" t="s">
        <v>1351</v>
      </c>
      <c r="B545" s="6">
        <v>12</v>
      </c>
      <c r="C545" s="6" t="s">
        <v>295</v>
      </c>
      <c r="D545" s="6">
        <v>1</v>
      </c>
      <c r="E545" s="7">
        <v>44319</v>
      </c>
      <c r="F545" s="8" t="s">
        <v>1344</v>
      </c>
      <c r="G545" s="9" t="s">
        <v>47</v>
      </c>
    </row>
    <row r="546" spans="1:7" x14ac:dyDescent="0.3">
      <c r="A546" s="86" t="s">
        <v>1351</v>
      </c>
      <c r="B546" s="2">
        <v>13</v>
      </c>
      <c r="C546" s="2" t="s">
        <v>295</v>
      </c>
      <c r="D546" s="2">
        <v>1</v>
      </c>
      <c r="E546" s="3">
        <v>44318</v>
      </c>
      <c r="F546" s="4" t="s">
        <v>50</v>
      </c>
      <c r="G546" s="5" t="s">
        <v>47</v>
      </c>
    </row>
    <row r="547" spans="1:7" x14ac:dyDescent="0.3">
      <c r="A547" s="86" t="s">
        <v>1351</v>
      </c>
      <c r="B547" s="6">
        <v>14</v>
      </c>
      <c r="C547" s="6" t="s">
        <v>295</v>
      </c>
      <c r="D547" s="6">
        <v>1</v>
      </c>
      <c r="E547" s="7">
        <v>44318</v>
      </c>
      <c r="F547" s="8" t="s">
        <v>50</v>
      </c>
      <c r="G547" s="9" t="s">
        <v>47</v>
      </c>
    </row>
    <row r="548" spans="1:7" x14ac:dyDescent="0.3">
      <c r="A548" s="86" t="s">
        <v>1351</v>
      </c>
      <c r="B548" s="2">
        <v>15</v>
      </c>
      <c r="C548" s="2" t="s">
        <v>295</v>
      </c>
      <c r="D548" s="2">
        <v>1</v>
      </c>
      <c r="E548" s="3">
        <v>44318</v>
      </c>
      <c r="F548" s="4" t="s">
        <v>50</v>
      </c>
      <c r="G548" s="5" t="s">
        <v>47</v>
      </c>
    </row>
    <row r="549" spans="1:7" x14ac:dyDescent="0.3">
      <c r="A549" s="86" t="s">
        <v>1351</v>
      </c>
      <c r="B549" s="6">
        <v>16</v>
      </c>
      <c r="C549" s="6" t="s">
        <v>295</v>
      </c>
      <c r="D549" s="6">
        <v>1</v>
      </c>
      <c r="E549" s="7">
        <v>44318</v>
      </c>
      <c r="F549" s="8" t="s">
        <v>298</v>
      </c>
      <c r="G549" s="9" t="s">
        <v>47</v>
      </c>
    </row>
    <row r="550" spans="1:7" x14ac:dyDescent="0.3">
      <c r="A550" s="86" t="s">
        <v>1351</v>
      </c>
      <c r="B550" s="2">
        <v>17</v>
      </c>
      <c r="C550" s="2" t="s">
        <v>295</v>
      </c>
      <c r="D550" s="2">
        <v>2</v>
      </c>
      <c r="E550" s="3">
        <v>44318</v>
      </c>
      <c r="F550" s="4" t="s">
        <v>50</v>
      </c>
      <c r="G550" s="5" t="s">
        <v>47</v>
      </c>
    </row>
    <row r="551" spans="1:7" x14ac:dyDescent="0.3">
      <c r="A551" s="86" t="s">
        <v>1351</v>
      </c>
      <c r="B551" s="6">
        <v>18</v>
      </c>
      <c r="C551" s="6" t="s">
        <v>295</v>
      </c>
      <c r="D551" s="6">
        <v>2</v>
      </c>
      <c r="E551" s="7">
        <v>44318</v>
      </c>
      <c r="F551" s="8" t="s">
        <v>50</v>
      </c>
      <c r="G551" s="19" t="s">
        <v>1345</v>
      </c>
    </row>
    <row r="552" spans="1:7" x14ac:dyDescent="0.3">
      <c r="A552" s="86" t="s">
        <v>1351</v>
      </c>
      <c r="B552" s="2">
        <v>19</v>
      </c>
      <c r="C552" s="2" t="s">
        <v>295</v>
      </c>
      <c r="D552" s="2">
        <v>2</v>
      </c>
      <c r="E552" s="3">
        <v>44318</v>
      </c>
      <c r="F552" s="4" t="s">
        <v>298</v>
      </c>
      <c r="G552" s="5" t="s">
        <v>47</v>
      </c>
    </row>
    <row r="553" spans="1:7" x14ac:dyDescent="0.3">
      <c r="A553" s="86" t="s">
        <v>1351</v>
      </c>
      <c r="B553" s="6">
        <v>20</v>
      </c>
      <c r="C553" s="6" t="s">
        <v>295</v>
      </c>
      <c r="D553" s="6">
        <v>2</v>
      </c>
      <c r="E553" s="7">
        <v>44318</v>
      </c>
      <c r="F553" s="8" t="s">
        <v>534</v>
      </c>
      <c r="G553" s="19" t="s">
        <v>1346</v>
      </c>
    </row>
    <row r="554" spans="1:7" x14ac:dyDescent="0.3">
      <c r="A554" s="86" t="s">
        <v>1351</v>
      </c>
      <c r="B554" s="2">
        <v>21</v>
      </c>
      <c r="C554" s="2" t="s">
        <v>295</v>
      </c>
      <c r="D554" s="2">
        <v>2</v>
      </c>
      <c r="E554" s="3">
        <v>44318</v>
      </c>
      <c r="F554" s="4" t="s">
        <v>459</v>
      </c>
      <c r="G554" s="15" t="s">
        <v>1347</v>
      </c>
    </row>
    <row r="555" spans="1:7" x14ac:dyDescent="0.3">
      <c r="A555" s="86" t="s">
        <v>1351</v>
      </c>
      <c r="B555" s="6">
        <v>22</v>
      </c>
      <c r="C555" s="6" t="s">
        <v>295</v>
      </c>
      <c r="D555" s="6">
        <v>2</v>
      </c>
      <c r="E555" s="7">
        <v>44318</v>
      </c>
      <c r="F555" s="8" t="s">
        <v>1348</v>
      </c>
      <c r="G555" s="19" t="s">
        <v>1349</v>
      </c>
    </row>
    <row r="556" spans="1:7" x14ac:dyDescent="0.3">
      <c r="A556" s="86" t="s">
        <v>1351</v>
      </c>
      <c r="B556" s="2">
        <v>23</v>
      </c>
      <c r="C556" s="2" t="s">
        <v>295</v>
      </c>
      <c r="D556" s="2">
        <v>2</v>
      </c>
      <c r="E556" s="3">
        <v>44318</v>
      </c>
      <c r="F556" s="4" t="s">
        <v>140</v>
      </c>
      <c r="G556" s="5" t="s">
        <v>47</v>
      </c>
    </row>
    <row r="557" spans="1:7" x14ac:dyDescent="0.3">
      <c r="A557" s="86" t="s">
        <v>1351</v>
      </c>
      <c r="B557" s="6">
        <v>24</v>
      </c>
      <c r="C557" s="6" t="s">
        <v>295</v>
      </c>
      <c r="D557" s="6">
        <v>2</v>
      </c>
      <c r="E557" s="7">
        <v>44318</v>
      </c>
      <c r="F557" s="8" t="s">
        <v>68</v>
      </c>
      <c r="G557" s="19" t="s">
        <v>1350</v>
      </c>
    </row>
    <row r="558" spans="1:7" x14ac:dyDescent="0.3">
      <c r="A558" s="86" t="s">
        <v>1351</v>
      </c>
      <c r="B558" s="10">
        <v>25</v>
      </c>
      <c r="C558" s="10" t="s">
        <v>295</v>
      </c>
      <c r="D558" s="10">
        <v>2</v>
      </c>
      <c r="E558" s="11">
        <v>44318</v>
      </c>
      <c r="F558" s="12" t="s">
        <v>1340</v>
      </c>
      <c r="G558" s="18" t="s">
        <v>1341</v>
      </c>
    </row>
    <row r="559" spans="1:7" x14ac:dyDescent="0.3">
      <c r="A559" s="86" t="s">
        <v>1351</v>
      </c>
      <c r="B559" s="2">
        <v>26</v>
      </c>
      <c r="C559" s="2" t="s">
        <v>295</v>
      </c>
      <c r="D559" s="2">
        <v>2</v>
      </c>
      <c r="E559" s="3">
        <v>44318</v>
      </c>
      <c r="F559" s="4" t="s">
        <v>1340</v>
      </c>
      <c r="G559" s="15" t="s">
        <v>1341</v>
      </c>
    </row>
    <row r="560" spans="1:7" x14ac:dyDescent="0.3">
      <c r="A560" s="86" t="s">
        <v>1351</v>
      </c>
      <c r="B560" s="6">
        <v>27</v>
      </c>
      <c r="C560" s="6" t="s">
        <v>295</v>
      </c>
      <c r="D560" s="6">
        <v>2</v>
      </c>
      <c r="E560" s="7">
        <v>44318</v>
      </c>
      <c r="F560" s="8" t="s">
        <v>1340</v>
      </c>
      <c r="G560" s="9" t="s">
        <v>47</v>
      </c>
    </row>
    <row r="561" spans="1:7" x14ac:dyDescent="0.3">
      <c r="A561" s="86" t="s">
        <v>1351</v>
      </c>
      <c r="B561" s="2">
        <v>28</v>
      </c>
      <c r="C561" s="2" t="s">
        <v>295</v>
      </c>
      <c r="D561" s="2">
        <v>2</v>
      </c>
      <c r="E561" s="3">
        <v>44318</v>
      </c>
      <c r="F561" s="4" t="s">
        <v>1340</v>
      </c>
      <c r="G561" s="5" t="s">
        <v>47</v>
      </c>
    </row>
    <row r="562" spans="1:7" x14ac:dyDescent="0.3">
      <c r="A562" s="86" t="s">
        <v>1351</v>
      </c>
      <c r="B562" s="6">
        <v>29</v>
      </c>
      <c r="C562" s="6" t="s">
        <v>295</v>
      </c>
      <c r="D562" s="6">
        <v>2</v>
      </c>
      <c r="E562" s="7">
        <v>44318</v>
      </c>
      <c r="F562" s="8" t="s">
        <v>1340</v>
      </c>
      <c r="G562" s="9" t="s">
        <v>47</v>
      </c>
    </row>
    <row r="563" spans="1:7" x14ac:dyDescent="0.3">
      <c r="A563" s="86" t="s">
        <v>1351</v>
      </c>
      <c r="B563" s="2">
        <v>30</v>
      </c>
      <c r="C563" s="2" t="s">
        <v>295</v>
      </c>
      <c r="D563" s="2">
        <v>2</v>
      </c>
      <c r="E563" s="3">
        <v>44318</v>
      </c>
      <c r="F563" s="4" t="s">
        <v>1340</v>
      </c>
      <c r="G563" s="15" t="s">
        <v>1341</v>
      </c>
    </row>
    <row r="564" spans="1:7" x14ac:dyDescent="0.3">
      <c r="A564" s="86" t="s">
        <v>1351</v>
      </c>
      <c r="B564" s="6">
        <v>31</v>
      </c>
      <c r="C564" s="6" t="s">
        <v>295</v>
      </c>
      <c r="D564" s="6">
        <v>2</v>
      </c>
      <c r="E564" s="7">
        <v>44318</v>
      </c>
      <c r="F564" s="8" t="s">
        <v>68</v>
      </c>
      <c r="G564" s="9" t="s">
        <v>47</v>
      </c>
    </row>
    <row r="565" spans="1:7" x14ac:dyDescent="0.3">
      <c r="A565" s="86" t="s">
        <v>1351</v>
      </c>
      <c r="B565" s="2">
        <v>32</v>
      </c>
      <c r="C565" s="2" t="s">
        <v>295</v>
      </c>
      <c r="D565" s="2">
        <v>2</v>
      </c>
      <c r="E565" s="3">
        <v>44318</v>
      </c>
      <c r="F565" s="4" t="s">
        <v>1343</v>
      </c>
      <c r="G565" s="15" t="s">
        <v>1352</v>
      </c>
    </row>
    <row r="566" spans="1:7" x14ac:dyDescent="0.3">
      <c r="A566" s="86" t="s">
        <v>1351</v>
      </c>
      <c r="B566" s="6">
        <v>33</v>
      </c>
      <c r="C566" s="6" t="s">
        <v>295</v>
      </c>
      <c r="D566" s="6">
        <v>2</v>
      </c>
      <c r="E566" s="7">
        <v>44319</v>
      </c>
      <c r="F566" s="8" t="s">
        <v>1344</v>
      </c>
      <c r="G566" s="9" t="s">
        <v>47</v>
      </c>
    </row>
    <row r="567" spans="1:7" x14ac:dyDescent="0.3">
      <c r="A567" s="86" t="s">
        <v>1351</v>
      </c>
      <c r="B567" s="2">
        <v>34</v>
      </c>
      <c r="C567" s="2" t="s">
        <v>295</v>
      </c>
      <c r="D567" s="2">
        <v>2</v>
      </c>
      <c r="E567" s="3">
        <v>44318</v>
      </c>
      <c r="F567" s="4" t="s">
        <v>50</v>
      </c>
      <c r="G567" s="5" t="s">
        <v>47</v>
      </c>
    </row>
    <row r="568" spans="1:7" x14ac:dyDescent="0.3">
      <c r="A568" s="86" t="s">
        <v>1351</v>
      </c>
      <c r="B568" s="6">
        <v>35</v>
      </c>
      <c r="C568" s="6" t="s">
        <v>295</v>
      </c>
      <c r="D568" s="6">
        <v>2</v>
      </c>
      <c r="E568" s="7">
        <v>44318</v>
      </c>
      <c r="F568" s="8" t="s">
        <v>50</v>
      </c>
      <c r="G568" s="9" t="s">
        <v>47</v>
      </c>
    </row>
    <row r="569" spans="1:7" x14ac:dyDescent="0.3">
      <c r="A569" s="86" t="s">
        <v>1351</v>
      </c>
      <c r="B569" s="2">
        <v>36</v>
      </c>
      <c r="C569" s="2" t="s">
        <v>295</v>
      </c>
      <c r="D569" s="2">
        <v>2</v>
      </c>
      <c r="E569" s="3">
        <v>44318</v>
      </c>
      <c r="F569" s="4" t="s">
        <v>50</v>
      </c>
      <c r="G569" s="5" t="s">
        <v>47</v>
      </c>
    </row>
    <row r="570" spans="1:7" x14ac:dyDescent="0.3">
      <c r="A570" s="86" t="s">
        <v>1351</v>
      </c>
      <c r="B570" s="6">
        <v>37</v>
      </c>
      <c r="C570" s="6" t="s">
        <v>295</v>
      </c>
      <c r="D570" s="6">
        <v>2</v>
      </c>
      <c r="E570" s="7">
        <v>44318</v>
      </c>
      <c r="F570" s="8" t="s">
        <v>298</v>
      </c>
      <c r="G570" s="9" t="s">
        <v>47</v>
      </c>
    </row>
    <row r="571" spans="1:7" x14ac:dyDescent="0.3">
      <c r="A571" s="86" t="s">
        <v>1351</v>
      </c>
      <c r="B571" s="2">
        <v>38</v>
      </c>
      <c r="C571" s="2" t="s">
        <v>295</v>
      </c>
      <c r="D571" s="2">
        <v>3</v>
      </c>
      <c r="E571" s="3">
        <v>44318</v>
      </c>
      <c r="F571" s="4" t="s">
        <v>50</v>
      </c>
      <c r="G571" s="5" t="s">
        <v>47</v>
      </c>
    </row>
    <row r="572" spans="1:7" x14ac:dyDescent="0.3">
      <c r="A572" s="86" t="s">
        <v>1351</v>
      </c>
      <c r="B572" s="6">
        <v>39</v>
      </c>
      <c r="C572" s="6" t="s">
        <v>295</v>
      </c>
      <c r="D572" s="6">
        <v>3</v>
      </c>
      <c r="E572" s="7">
        <v>44318</v>
      </c>
      <c r="F572" s="8" t="s">
        <v>50</v>
      </c>
      <c r="G572" s="19" t="s">
        <v>1353</v>
      </c>
    </row>
    <row r="573" spans="1:7" x14ac:dyDescent="0.3">
      <c r="A573" s="86" t="s">
        <v>1351</v>
      </c>
      <c r="B573" s="2">
        <v>40</v>
      </c>
      <c r="C573" s="2" t="s">
        <v>295</v>
      </c>
      <c r="D573" s="2">
        <v>3</v>
      </c>
      <c r="E573" s="3">
        <v>44318</v>
      </c>
      <c r="F573" s="4" t="s">
        <v>298</v>
      </c>
      <c r="G573" s="5" t="s">
        <v>47</v>
      </c>
    </row>
    <row r="574" spans="1:7" x14ac:dyDescent="0.3">
      <c r="A574" s="86" t="s">
        <v>1351</v>
      </c>
      <c r="B574" s="6">
        <v>41</v>
      </c>
      <c r="C574" s="6" t="s">
        <v>295</v>
      </c>
      <c r="D574" s="6">
        <v>3</v>
      </c>
      <c r="E574" s="7">
        <v>44318</v>
      </c>
      <c r="F574" s="8" t="s">
        <v>534</v>
      </c>
      <c r="G574" s="19" t="s">
        <v>1354</v>
      </c>
    </row>
    <row r="575" spans="1:7" x14ac:dyDescent="0.3">
      <c r="A575" s="86" t="s">
        <v>1351</v>
      </c>
      <c r="B575" s="2">
        <v>42</v>
      </c>
      <c r="C575" s="2" t="s">
        <v>295</v>
      </c>
      <c r="D575" s="2">
        <v>3</v>
      </c>
      <c r="E575" s="3">
        <v>44318</v>
      </c>
      <c r="F575" s="4" t="s">
        <v>459</v>
      </c>
      <c r="G575" s="15" t="s">
        <v>1355</v>
      </c>
    </row>
    <row r="576" spans="1:7" x14ac:dyDescent="0.3">
      <c r="A576" s="86" t="s">
        <v>1351</v>
      </c>
      <c r="B576" s="6">
        <v>43</v>
      </c>
      <c r="C576" s="6" t="s">
        <v>295</v>
      </c>
      <c r="D576" s="6">
        <v>3</v>
      </c>
      <c r="E576" s="7">
        <v>44318</v>
      </c>
      <c r="F576" s="8" t="s">
        <v>1348</v>
      </c>
      <c r="G576" s="9" t="s">
        <v>47</v>
      </c>
    </row>
    <row r="577" spans="1:7" x14ac:dyDescent="0.3">
      <c r="A577" s="86" t="s">
        <v>1351</v>
      </c>
      <c r="B577" s="2">
        <v>44</v>
      </c>
      <c r="C577" s="2" t="s">
        <v>295</v>
      </c>
      <c r="D577" s="2">
        <v>3</v>
      </c>
      <c r="E577" s="3">
        <v>44318</v>
      </c>
      <c r="F577" s="4" t="s">
        <v>140</v>
      </c>
      <c r="G577" s="5" t="s">
        <v>47</v>
      </c>
    </row>
    <row r="578" spans="1:7" x14ac:dyDescent="0.3">
      <c r="A578" s="86" t="s">
        <v>1351</v>
      </c>
      <c r="B578" s="6">
        <v>45</v>
      </c>
      <c r="C578" s="6" t="s">
        <v>295</v>
      </c>
      <c r="D578" s="6">
        <v>3</v>
      </c>
      <c r="E578" s="7">
        <v>44318</v>
      </c>
      <c r="F578" s="8" t="s">
        <v>68</v>
      </c>
      <c r="G578" s="19" t="s">
        <v>1356</v>
      </c>
    </row>
    <row r="579" spans="1:7" x14ac:dyDescent="0.3">
      <c r="A579" s="86" t="s">
        <v>1351</v>
      </c>
      <c r="B579" s="2">
        <v>46</v>
      </c>
      <c r="C579" s="2" t="s">
        <v>295</v>
      </c>
      <c r="D579" s="2">
        <v>3</v>
      </c>
      <c r="E579" s="3">
        <v>44318</v>
      </c>
      <c r="F579" s="4" t="s">
        <v>1340</v>
      </c>
      <c r="G579" s="15" t="s">
        <v>1341</v>
      </c>
    </row>
    <row r="580" spans="1:7" x14ac:dyDescent="0.3">
      <c r="A580" s="86" t="s">
        <v>1351</v>
      </c>
      <c r="B580" s="6">
        <v>47</v>
      </c>
      <c r="C580" s="6" t="s">
        <v>295</v>
      </c>
      <c r="D580" s="6">
        <v>3</v>
      </c>
      <c r="E580" s="7">
        <v>44318</v>
      </c>
      <c r="F580" s="8" t="s">
        <v>1340</v>
      </c>
      <c r="G580" s="19" t="s">
        <v>1341</v>
      </c>
    </row>
    <row r="581" spans="1:7" x14ac:dyDescent="0.3">
      <c r="A581" s="86" t="s">
        <v>1351</v>
      </c>
      <c r="B581" s="2">
        <v>48</v>
      </c>
      <c r="C581" s="2" t="s">
        <v>295</v>
      </c>
      <c r="D581" s="2">
        <v>3</v>
      </c>
      <c r="E581" s="3">
        <v>44318</v>
      </c>
      <c r="F581" s="4" t="s">
        <v>1340</v>
      </c>
      <c r="G581" s="5" t="s">
        <v>47</v>
      </c>
    </row>
    <row r="582" spans="1:7" x14ac:dyDescent="0.3">
      <c r="A582" s="86" t="s">
        <v>1351</v>
      </c>
      <c r="B582" s="6">
        <v>49</v>
      </c>
      <c r="C582" s="6" t="s">
        <v>295</v>
      </c>
      <c r="D582" s="6">
        <v>3</v>
      </c>
      <c r="E582" s="7">
        <v>44318</v>
      </c>
      <c r="F582" s="8" t="s">
        <v>1340</v>
      </c>
      <c r="G582" s="19" t="s">
        <v>1341</v>
      </c>
    </row>
    <row r="583" spans="1:7" x14ac:dyDescent="0.3">
      <c r="A583" s="86" t="s">
        <v>1351</v>
      </c>
      <c r="B583" s="10">
        <v>50</v>
      </c>
      <c r="C583" s="10" t="s">
        <v>295</v>
      </c>
      <c r="D583" s="10">
        <v>3</v>
      </c>
      <c r="E583" s="11">
        <v>44318</v>
      </c>
      <c r="F583" s="12" t="s">
        <v>1340</v>
      </c>
      <c r="G583" s="18" t="s">
        <v>1341</v>
      </c>
    </row>
    <row r="584" spans="1:7" x14ac:dyDescent="0.3">
      <c r="A584" s="86" t="s">
        <v>1351</v>
      </c>
      <c r="B584" s="2">
        <v>51</v>
      </c>
      <c r="C584" s="2" t="s">
        <v>295</v>
      </c>
      <c r="D584" s="2">
        <v>3</v>
      </c>
      <c r="E584" s="3">
        <v>44318</v>
      </c>
      <c r="F584" s="4" t="s">
        <v>1340</v>
      </c>
      <c r="G584" s="15" t="s">
        <v>1341</v>
      </c>
    </row>
    <row r="585" spans="1:7" x14ac:dyDescent="0.3">
      <c r="A585" s="86" t="s">
        <v>1351</v>
      </c>
      <c r="B585" s="6">
        <v>52</v>
      </c>
      <c r="C585" s="6" t="s">
        <v>295</v>
      </c>
      <c r="D585" s="6">
        <v>3</v>
      </c>
      <c r="E585" s="7">
        <v>44318</v>
      </c>
      <c r="F585" s="8" t="s">
        <v>68</v>
      </c>
      <c r="G585" s="19" t="s">
        <v>1342</v>
      </c>
    </row>
    <row r="586" spans="1:7" x14ac:dyDescent="0.3">
      <c r="A586" s="86" t="s">
        <v>1351</v>
      </c>
      <c r="B586" s="2">
        <v>53</v>
      </c>
      <c r="C586" s="2" t="s">
        <v>295</v>
      </c>
      <c r="D586" s="2">
        <v>3</v>
      </c>
      <c r="E586" s="3">
        <v>44318</v>
      </c>
      <c r="F586" s="4" t="s">
        <v>1343</v>
      </c>
      <c r="G586" s="5" t="s">
        <v>47</v>
      </c>
    </row>
    <row r="587" spans="1:7" x14ac:dyDescent="0.3">
      <c r="A587" s="86" t="s">
        <v>1351</v>
      </c>
      <c r="B587" s="6">
        <v>54</v>
      </c>
      <c r="C587" s="6" t="s">
        <v>295</v>
      </c>
      <c r="D587" s="6">
        <v>3</v>
      </c>
      <c r="E587" s="7">
        <v>44319</v>
      </c>
      <c r="F587" s="8" t="s">
        <v>1344</v>
      </c>
      <c r="G587" s="9" t="s">
        <v>47</v>
      </c>
    </row>
    <row r="588" spans="1:7" x14ac:dyDescent="0.3">
      <c r="A588" s="86" t="s">
        <v>1351</v>
      </c>
      <c r="B588" s="2">
        <v>55</v>
      </c>
      <c r="C588" s="2" t="s">
        <v>295</v>
      </c>
      <c r="D588" s="2">
        <v>3</v>
      </c>
      <c r="E588" s="3">
        <v>44318</v>
      </c>
      <c r="F588" s="4" t="s">
        <v>50</v>
      </c>
      <c r="G588" s="5" t="s">
        <v>47</v>
      </c>
    </row>
    <row r="589" spans="1:7" x14ac:dyDescent="0.3">
      <c r="A589" s="86" t="s">
        <v>1351</v>
      </c>
      <c r="B589" s="6">
        <v>56</v>
      </c>
      <c r="C589" s="6" t="s">
        <v>295</v>
      </c>
      <c r="D589" s="6">
        <v>3</v>
      </c>
      <c r="E589" s="7">
        <v>44318</v>
      </c>
      <c r="F589" s="8" t="s">
        <v>50</v>
      </c>
      <c r="G589" s="9" t="s">
        <v>47</v>
      </c>
    </row>
    <row r="590" spans="1:7" x14ac:dyDescent="0.3">
      <c r="A590" s="86" t="s">
        <v>1351</v>
      </c>
      <c r="B590" s="2">
        <v>57</v>
      </c>
      <c r="C590" s="2" t="s">
        <v>295</v>
      </c>
      <c r="D590" s="2">
        <v>3</v>
      </c>
      <c r="E590" s="3">
        <v>44318</v>
      </c>
      <c r="F590" s="4" t="s">
        <v>50</v>
      </c>
      <c r="G590" s="5" t="s">
        <v>47</v>
      </c>
    </row>
    <row r="591" spans="1:7" x14ac:dyDescent="0.3">
      <c r="A591" s="86" t="s">
        <v>1351</v>
      </c>
      <c r="B591" s="6">
        <v>58</v>
      </c>
      <c r="C591" s="6" t="s">
        <v>295</v>
      </c>
      <c r="D591" s="6">
        <v>3</v>
      </c>
      <c r="E591" s="7">
        <v>44318</v>
      </c>
      <c r="F591" s="8" t="s">
        <v>298</v>
      </c>
      <c r="G591" s="9" t="s">
        <v>47</v>
      </c>
    </row>
    <row r="592" spans="1:7" x14ac:dyDescent="0.3">
      <c r="A592" s="86" t="s">
        <v>1351</v>
      </c>
      <c r="B592" s="2">
        <v>59</v>
      </c>
      <c r="C592" s="2" t="s">
        <v>295</v>
      </c>
      <c r="D592" s="2">
        <v>4</v>
      </c>
      <c r="E592" s="3">
        <v>44318</v>
      </c>
      <c r="F592" s="4" t="s">
        <v>50</v>
      </c>
      <c r="G592" s="15" t="s">
        <v>1357</v>
      </c>
    </row>
    <row r="593" spans="1:7" x14ac:dyDescent="0.3">
      <c r="A593" s="86" t="s">
        <v>1351</v>
      </c>
      <c r="B593" s="6">
        <v>60</v>
      </c>
      <c r="C593" s="6" t="s">
        <v>295</v>
      </c>
      <c r="D593" s="6">
        <v>4</v>
      </c>
      <c r="E593" s="7">
        <v>44318</v>
      </c>
      <c r="F593" s="8" t="s">
        <v>50</v>
      </c>
      <c r="G593" s="9" t="s">
        <v>47</v>
      </c>
    </row>
    <row r="594" spans="1:7" x14ac:dyDescent="0.3">
      <c r="A594" s="86" t="s">
        <v>1351</v>
      </c>
      <c r="B594" s="2">
        <v>61</v>
      </c>
      <c r="C594" s="2" t="s">
        <v>295</v>
      </c>
      <c r="D594" s="2">
        <v>4</v>
      </c>
      <c r="E594" s="3">
        <v>44318</v>
      </c>
      <c r="F594" s="4" t="s">
        <v>298</v>
      </c>
      <c r="G594" s="15" t="s">
        <v>1358</v>
      </c>
    </row>
    <row r="595" spans="1:7" x14ac:dyDescent="0.3">
      <c r="A595" s="86" t="s">
        <v>1351</v>
      </c>
      <c r="B595" s="6">
        <v>62</v>
      </c>
      <c r="C595" s="6" t="s">
        <v>295</v>
      </c>
      <c r="D595" s="6">
        <v>4</v>
      </c>
      <c r="E595" s="7">
        <v>44318</v>
      </c>
      <c r="F595" s="8" t="s">
        <v>534</v>
      </c>
      <c r="G595" s="19" t="s">
        <v>1359</v>
      </c>
    </row>
    <row r="596" spans="1:7" x14ac:dyDescent="0.3">
      <c r="A596" s="86" t="s">
        <v>1351</v>
      </c>
      <c r="B596" s="2">
        <v>63</v>
      </c>
      <c r="C596" s="2" t="s">
        <v>295</v>
      </c>
      <c r="D596" s="2">
        <v>4</v>
      </c>
      <c r="E596" s="3">
        <v>44318</v>
      </c>
      <c r="F596" s="4" t="s">
        <v>459</v>
      </c>
      <c r="G596" s="15" t="s">
        <v>1355</v>
      </c>
    </row>
    <row r="597" spans="1:7" x14ac:dyDescent="0.3">
      <c r="A597" s="86" t="s">
        <v>1351</v>
      </c>
      <c r="B597" s="6">
        <v>64</v>
      </c>
      <c r="C597" s="6" t="s">
        <v>295</v>
      </c>
      <c r="D597" s="6">
        <v>4</v>
      </c>
      <c r="E597" s="7">
        <v>44318</v>
      </c>
      <c r="F597" s="8" t="s">
        <v>1348</v>
      </c>
      <c r="G597" s="19" t="s">
        <v>1347</v>
      </c>
    </row>
    <row r="598" spans="1:7" x14ac:dyDescent="0.3">
      <c r="A598" s="86" t="s">
        <v>1351</v>
      </c>
      <c r="B598" s="2">
        <v>65</v>
      </c>
      <c r="C598" s="2" t="s">
        <v>295</v>
      </c>
      <c r="D598" s="2">
        <v>4</v>
      </c>
      <c r="E598" s="3">
        <v>44318</v>
      </c>
      <c r="F598" s="4" t="s">
        <v>140</v>
      </c>
      <c r="G598" s="5" t="s">
        <v>47</v>
      </c>
    </row>
    <row r="599" spans="1:7" x14ac:dyDescent="0.3">
      <c r="A599" s="86" t="s">
        <v>1351</v>
      </c>
      <c r="B599" s="6">
        <v>66</v>
      </c>
      <c r="C599" s="6" t="s">
        <v>295</v>
      </c>
      <c r="D599" s="6">
        <v>4</v>
      </c>
      <c r="E599" s="7">
        <v>44318</v>
      </c>
      <c r="F599" s="8" t="s">
        <v>68</v>
      </c>
      <c r="G599" s="9" t="s">
        <v>47</v>
      </c>
    </row>
    <row r="600" spans="1:7" x14ac:dyDescent="0.3">
      <c r="A600" s="86" t="s">
        <v>1351</v>
      </c>
      <c r="B600" s="2">
        <v>67</v>
      </c>
      <c r="C600" s="2" t="s">
        <v>295</v>
      </c>
      <c r="D600" s="2">
        <v>4</v>
      </c>
      <c r="E600" s="3">
        <v>44318</v>
      </c>
      <c r="F600" s="4" t="s">
        <v>1340</v>
      </c>
      <c r="G600" s="5" t="s">
        <v>47</v>
      </c>
    </row>
    <row r="601" spans="1:7" x14ac:dyDescent="0.3">
      <c r="A601" s="86" t="s">
        <v>1351</v>
      </c>
      <c r="B601" s="6">
        <v>68</v>
      </c>
      <c r="C601" s="6" t="s">
        <v>295</v>
      </c>
      <c r="D601" s="6">
        <v>4</v>
      </c>
      <c r="E601" s="7">
        <v>44318</v>
      </c>
      <c r="F601" s="8" t="s">
        <v>1340</v>
      </c>
      <c r="G601" s="9" t="s">
        <v>47</v>
      </c>
    </row>
    <row r="602" spans="1:7" x14ac:dyDescent="0.3">
      <c r="A602" s="86" t="s">
        <v>1351</v>
      </c>
      <c r="B602" s="2">
        <v>69</v>
      </c>
      <c r="C602" s="2" t="s">
        <v>295</v>
      </c>
      <c r="D602" s="2">
        <v>4</v>
      </c>
      <c r="E602" s="3">
        <v>44318</v>
      </c>
      <c r="F602" s="4" t="s">
        <v>1340</v>
      </c>
      <c r="G602" s="15" t="s">
        <v>1360</v>
      </c>
    </row>
    <row r="603" spans="1:7" x14ac:dyDescent="0.3">
      <c r="A603" s="86" t="s">
        <v>1351</v>
      </c>
      <c r="B603" s="6">
        <v>70</v>
      </c>
      <c r="C603" s="6" t="s">
        <v>295</v>
      </c>
      <c r="D603" s="6">
        <v>4</v>
      </c>
      <c r="E603" s="7">
        <v>44318</v>
      </c>
      <c r="F603" s="8" t="s">
        <v>1340</v>
      </c>
      <c r="G603" s="9" t="s">
        <v>47</v>
      </c>
    </row>
    <row r="604" spans="1:7" x14ac:dyDescent="0.3">
      <c r="A604" s="86" t="s">
        <v>1351</v>
      </c>
      <c r="B604" s="2">
        <v>71</v>
      </c>
      <c r="C604" s="2" t="s">
        <v>295</v>
      </c>
      <c r="D604" s="2">
        <v>4</v>
      </c>
      <c r="E604" s="3">
        <v>44318</v>
      </c>
      <c r="F604" s="4" t="s">
        <v>1340</v>
      </c>
      <c r="G604" s="5" t="s">
        <v>47</v>
      </c>
    </row>
    <row r="605" spans="1:7" x14ac:dyDescent="0.3">
      <c r="A605" s="86" t="s">
        <v>1351</v>
      </c>
      <c r="B605" s="6">
        <v>72</v>
      </c>
      <c r="C605" s="6" t="s">
        <v>295</v>
      </c>
      <c r="D605" s="6">
        <v>4</v>
      </c>
      <c r="E605" s="7">
        <v>44318</v>
      </c>
      <c r="F605" s="8" t="s">
        <v>1340</v>
      </c>
      <c r="G605" s="9" t="s">
        <v>47</v>
      </c>
    </row>
    <row r="606" spans="1:7" x14ac:dyDescent="0.3">
      <c r="A606" s="86" t="s">
        <v>1351</v>
      </c>
      <c r="B606" s="2">
        <v>73</v>
      </c>
      <c r="C606" s="2" t="s">
        <v>295</v>
      </c>
      <c r="D606" s="2">
        <v>4</v>
      </c>
      <c r="E606" s="3">
        <v>44318</v>
      </c>
      <c r="F606" s="4" t="s">
        <v>68</v>
      </c>
      <c r="G606" s="15" t="s">
        <v>1361</v>
      </c>
    </row>
    <row r="607" spans="1:7" x14ac:dyDescent="0.3">
      <c r="A607" s="86" t="s">
        <v>1351</v>
      </c>
      <c r="B607" s="6">
        <v>74</v>
      </c>
      <c r="C607" s="6" t="s">
        <v>295</v>
      </c>
      <c r="D607" s="6">
        <v>4</v>
      </c>
      <c r="E607" s="7">
        <v>44318</v>
      </c>
      <c r="F607" s="8" t="s">
        <v>1343</v>
      </c>
      <c r="G607" s="9" t="s">
        <v>47</v>
      </c>
    </row>
    <row r="608" spans="1:7" x14ac:dyDescent="0.3">
      <c r="A608" s="86" t="s">
        <v>1351</v>
      </c>
      <c r="B608" s="10">
        <v>75</v>
      </c>
      <c r="C608" s="10" t="s">
        <v>295</v>
      </c>
      <c r="D608" s="10">
        <v>4</v>
      </c>
      <c r="E608" s="11">
        <v>44319</v>
      </c>
      <c r="F608" s="12" t="s">
        <v>1344</v>
      </c>
      <c r="G608" s="13" t="s">
        <v>47</v>
      </c>
    </row>
    <row r="609" spans="1:7" x14ac:dyDescent="0.3">
      <c r="A609" s="86" t="s">
        <v>1351</v>
      </c>
      <c r="B609" s="2">
        <v>76</v>
      </c>
      <c r="C609" s="2" t="s">
        <v>295</v>
      </c>
      <c r="D609" s="2">
        <v>4</v>
      </c>
      <c r="E609" s="3">
        <v>44318</v>
      </c>
      <c r="F609" s="4" t="s">
        <v>50</v>
      </c>
      <c r="G609" s="15" t="s">
        <v>1357</v>
      </c>
    </row>
    <row r="610" spans="1:7" x14ac:dyDescent="0.3">
      <c r="A610" s="86" t="s">
        <v>1351</v>
      </c>
      <c r="B610" s="6">
        <v>77</v>
      </c>
      <c r="C610" s="6" t="s">
        <v>295</v>
      </c>
      <c r="D610" s="6">
        <v>4</v>
      </c>
      <c r="E610" s="7">
        <v>44318</v>
      </c>
      <c r="F610" s="8" t="s">
        <v>50</v>
      </c>
      <c r="G610" s="19" t="s">
        <v>1357</v>
      </c>
    </row>
    <row r="611" spans="1:7" x14ac:dyDescent="0.3">
      <c r="A611" s="86" t="s">
        <v>1351</v>
      </c>
      <c r="B611" s="2">
        <v>78</v>
      </c>
      <c r="C611" s="2" t="s">
        <v>295</v>
      </c>
      <c r="D611" s="2">
        <v>4</v>
      </c>
      <c r="E611" s="3">
        <v>44318</v>
      </c>
      <c r="F611" s="4" t="s">
        <v>50</v>
      </c>
      <c r="G611" s="15" t="s">
        <v>1357</v>
      </c>
    </row>
    <row r="612" spans="1:7" x14ac:dyDescent="0.3">
      <c r="A612" s="86" t="s">
        <v>1351</v>
      </c>
      <c r="B612" s="6">
        <v>79</v>
      </c>
      <c r="C612" s="6" t="s">
        <v>295</v>
      </c>
      <c r="D612" s="6">
        <v>4</v>
      </c>
      <c r="E612" s="7">
        <v>44318</v>
      </c>
      <c r="F612" s="8" t="s">
        <v>298</v>
      </c>
      <c r="G612" s="9" t="s">
        <v>47</v>
      </c>
    </row>
    <row r="613" spans="1:7" x14ac:dyDescent="0.3">
      <c r="A613" s="86" t="s">
        <v>1351</v>
      </c>
      <c r="B613" s="2">
        <v>80</v>
      </c>
      <c r="C613" s="2" t="s">
        <v>295</v>
      </c>
      <c r="D613" s="2">
        <v>5</v>
      </c>
      <c r="E613" s="3">
        <v>44318</v>
      </c>
      <c r="F613" s="4" t="s">
        <v>50</v>
      </c>
      <c r="G613" s="5" t="s">
        <v>47</v>
      </c>
    </row>
    <row r="614" spans="1:7" x14ac:dyDescent="0.3">
      <c r="A614" s="86" t="s">
        <v>1351</v>
      </c>
      <c r="B614" s="6">
        <v>81</v>
      </c>
      <c r="C614" s="6" t="s">
        <v>295</v>
      </c>
      <c r="D614" s="6">
        <v>5</v>
      </c>
      <c r="E614" s="7">
        <v>44318</v>
      </c>
      <c r="F614" s="8" t="s">
        <v>50</v>
      </c>
      <c r="G614" s="19" t="s">
        <v>1362</v>
      </c>
    </row>
    <row r="615" spans="1:7" x14ac:dyDescent="0.3">
      <c r="A615" s="86" t="s">
        <v>1351</v>
      </c>
      <c r="B615" s="2">
        <v>82</v>
      </c>
      <c r="C615" s="2" t="s">
        <v>295</v>
      </c>
      <c r="D615" s="2">
        <v>5</v>
      </c>
      <c r="E615" s="3">
        <v>44318</v>
      </c>
      <c r="F615" s="4" t="s">
        <v>298</v>
      </c>
      <c r="G615" s="5" t="s">
        <v>47</v>
      </c>
    </row>
    <row r="616" spans="1:7" x14ac:dyDescent="0.3">
      <c r="A616" s="86" t="s">
        <v>1351</v>
      </c>
      <c r="B616" s="6">
        <v>83</v>
      </c>
      <c r="C616" s="6" t="s">
        <v>295</v>
      </c>
      <c r="D616" s="6">
        <v>5</v>
      </c>
      <c r="E616" s="7">
        <v>44318</v>
      </c>
      <c r="F616" s="8" t="s">
        <v>534</v>
      </c>
      <c r="G616" s="19" t="s">
        <v>1363</v>
      </c>
    </row>
    <row r="617" spans="1:7" x14ac:dyDescent="0.3">
      <c r="A617" s="86" t="s">
        <v>1351</v>
      </c>
      <c r="B617" s="2">
        <v>84</v>
      </c>
      <c r="C617" s="2" t="s">
        <v>295</v>
      </c>
      <c r="D617" s="2">
        <v>5</v>
      </c>
      <c r="E617" s="3">
        <v>44318</v>
      </c>
      <c r="F617" s="4" t="s">
        <v>459</v>
      </c>
      <c r="G617" s="5" t="s">
        <v>47</v>
      </c>
    </row>
    <row r="618" spans="1:7" x14ac:dyDescent="0.3">
      <c r="A618" s="86" t="s">
        <v>1351</v>
      </c>
      <c r="B618" s="6">
        <v>85</v>
      </c>
      <c r="C618" s="6" t="s">
        <v>295</v>
      </c>
      <c r="D618" s="6">
        <v>5</v>
      </c>
      <c r="E618" s="7">
        <v>44318</v>
      </c>
      <c r="F618" s="8" t="s">
        <v>1348</v>
      </c>
      <c r="G618" s="19" t="s">
        <v>1347</v>
      </c>
    </row>
    <row r="619" spans="1:7" x14ac:dyDescent="0.3">
      <c r="A619" s="86" t="s">
        <v>1351</v>
      </c>
      <c r="B619" s="2">
        <v>86</v>
      </c>
      <c r="C619" s="2" t="s">
        <v>295</v>
      </c>
      <c r="D619" s="2">
        <v>5</v>
      </c>
      <c r="E619" s="3">
        <v>44318</v>
      </c>
      <c r="F619" s="4" t="s">
        <v>140</v>
      </c>
      <c r="G619" s="5" t="s">
        <v>47</v>
      </c>
    </row>
    <row r="620" spans="1:7" x14ac:dyDescent="0.3">
      <c r="A620" s="86" t="s">
        <v>1351</v>
      </c>
      <c r="B620" s="6">
        <v>87</v>
      </c>
      <c r="C620" s="6" t="s">
        <v>295</v>
      </c>
      <c r="D620" s="6">
        <v>5</v>
      </c>
      <c r="E620" s="7">
        <v>44318</v>
      </c>
      <c r="F620" s="8" t="s">
        <v>68</v>
      </c>
      <c r="G620" s="9" t="s">
        <v>47</v>
      </c>
    </row>
    <row r="621" spans="1:7" x14ac:dyDescent="0.3">
      <c r="A621" s="86" t="s">
        <v>1351</v>
      </c>
      <c r="B621" s="2">
        <v>88</v>
      </c>
      <c r="C621" s="2" t="s">
        <v>295</v>
      </c>
      <c r="D621" s="2">
        <v>5</v>
      </c>
      <c r="E621" s="3">
        <v>44318</v>
      </c>
      <c r="F621" s="4" t="s">
        <v>1340</v>
      </c>
      <c r="G621" s="5" t="s">
        <v>47</v>
      </c>
    </row>
    <row r="622" spans="1:7" x14ac:dyDescent="0.3">
      <c r="A622" s="86" t="s">
        <v>1351</v>
      </c>
      <c r="B622" s="6">
        <v>89</v>
      </c>
      <c r="C622" s="6" t="s">
        <v>295</v>
      </c>
      <c r="D622" s="6">
        <v>5</v>
      </c>
      <c r="E622" s="7">
        <v>44318</v>
      </c>
      <c r="F622" s="8" t="s">
        <v>1340</v>
      </c>
      <c r="G622" s="9" t="s">
        <v>47</v>
      </c>
    </row>
    <row r="623" spans="1:7" x14ac:dyDescent="0.3">
      <c r="A623" s="86" t="s">
        <v>1351</v>
      </c>
      <c r="B623" s="2">
        <v>90</v>
      </c>
      <c r="C623" s="2" t="s">
        <v>295</v>
      </c>
      <c r="D623" s="2">
        <v>5</v>
      </c>
      <c r="E623" s="3">
        <v>44318</v>
      </c>
      <c r="F623" s="4" t="s">
        <v>1340</v>
      </c>
      <c r="G623" s="5" t="s">
        <v>47</v>
      </c>
    </row>
    <row r="624" spans="1:7" x14ac:dyDescent="0.3">
      <c r="A624" s="86" t="s">
        <v>1351</v>
      </c>
      <c r="B624" s="6">
        <v>91</v>
      </c>
      <c r="C624" s="6" t="s">
        <v>295</v>
      </c>
      <c r="D624" s="6">
        <v>5</v>
      </c>
      <c r="E624" s="7">
        <v>44318</v>
      </c>
      <c r="F624" s="8" t="s">
        <v>1340</v>
      </c>
      <c r="G624" s="9" t="s">
        <v>47</v>
      </c>
    </row>
    <row r="625" spans="1:7" x14ac:dyDescent="0.3">
      <c r="A625" s="86" t="s">
        <v>1351</v>
      </c>
      <c r="B625" s="2">
        <v>92</v>
      </c>
      <c r="C625" s="2" t="s">
        <v>295</v>
      </c>
      <c r="D625" s="2">
        <v>5</v>
      </c>
      <c r="E625" s="3">
        <v>44318</v>
      </c>
      <c r="F625" s="4" t="s">
        <v>1340</v>
      </c>
      <c r="G625" s="5" t="s">
        <v>47</v>
      </c>
    </row>
    <row r="626" spans="1:7" x14ac:dyDescent="0.3">
      <c r="A626" s="86" t="s">
        <v>1351</v>
      </c>
      <c r="B626" s="6">
        <v>93</v>
      </c>
      <c r="C626" s="6" t="s">
        <v>295</v>
      </c>
      <c r="D626" s="6">
        <v>5</v>
      </c>
      <c r="E626" s="7">
        <v>44318</v>
      </c>
      <c r="F626" s="8" t="s">
        <v>1340</v>
      </c>
      <c r="G626" s="9" t="s">
        <v>47</v>
      </c>
    </row>
    <row r="627" spans="1:7" x14ac:dyDescent="0.3">
      <c r="A627" s="86" t="s">
        <v>1351</v>
      </c>
      <c r="B627" s="2">
        <v>94</v>
      </c>
      <c r="C627" s="2" t="s">
        <v>295</v>
      </c>
      <c r="D627" s="2">
        <v>5</v>
      </c>
      <c r="E627" s="3">
        <v>44318</v>
      </c>
      <c r="F627" s="4" t="s">
        <v>68</v>
      </c>
      <c r="G627" s="5" t="s">
        <v>47</v>
      </c>
    </row>
    <row r="628" spans="1:7" x14ac:dyDescent="0.3">
      <c r="A628" s="86" t="s">
        <v>1351</v>
      </c>
      <c r="B628" s="6">
        <v>95</v>
      </c>
      <c r="C628" s="6" t="s">
        <v>295</v>
      </c>
      <c r="D628" s="6">
        <v>5</v>
      </c>
      <c r="E628" s="7">
        <v>44318</v>
      </c>
      <c r="F628" s="8" t="s">
        <v>1343</v>
      </c>
      <c r="G628" s="9" t="s">
        <v>47</v>
      </c>
    </row>
    <row r="629" spans="1:7" x14ac:dyDescent="0.3">
      <c r="A629" s="86" t="s">
        <v>1351</v>
      </c>
      <c r="B629" s="2">
        <v>96</v>
      </c>
      <c r="C629" s="2" t="s">
        <v>295</v>
      </c>
      <c r="D629" s="2">
        <v>5</v>
      </c>
      <c r="E629" s="3">
        <v>44319</v>
      </c>
      <c r="F629" s="4" t="s">
        <v>1344</v>
      </c>
      <c r="G629" s="5" t="s">
        <v>47</v>
      </c>
    </row>
    <row r="630" spans="1:7" x14ac:dyDescent="0.3">
      <c r="A630" s="86" t="s">
        <v>1351</v>
      </c>
      <c r="B630" s="6">
        <v>97</v>
      </c>
      <c r="C630" s="6" t="s">
        <v>295</v>
      </c>
      <c r="D630" s="6">
        <v>5</v>
      </c>
      <c r="E630" s="7">
        <v>44318</v>
      </c>
      <c r="F630" s="8" t="s">
        <v>50</v>
      </c>
      <c r="G630" s="19" t="s">
        <v>1362</v>
      </c>
    </row>
    <row r="631" spans="1:7" x14ac:dyDescent="0.3">
      <c r="A631" s="86" t="s">
        <v>1351</v>
      </c>
      <c r="B631" s="2">
        <v>98</v>
      </c>
      <c r="C631" s="2" t="s">
        <v>295</v>
      </c>
      <c r="D631" s="2">
        <v>5</v>
      </c>
      <c r="E631" s="3">
        <v>44318</v>
      </c>
      <c r="F631" s="4" t="s">
        <v>50</v>
      </c>
      <c r="G631" s="15" t="s">
        <v>1362</v>
      </c>
    </row>
    <row r="632" spans="1:7" x14ac:dyDescent="0.3">
      <c r="A632" s="86" t="s">
        <v>1351</v>
      </c>
      <c r="B632" s="6">
        <v>99</v>
      </c>
      <c r="C632" s="6" t="s">
        <v>295</v>
      </c>
      <c r="D632" s="6">
        <v>5</v>
      </c>
      <c r="E632" s="7">
        <v>44318</v>
      </c>
      <c r="F632" s="8" t="s">
        <v>50</v>
      </c>
      <c r="G632" s="19" t="s">
        <v>1362</v>
      </c>
    </row>
    <row r="633" spans="1:7" x14ac:dyDescent="0.3">
      <c r="A633" s="86" t="s">
        <v>1351</v>
      </c>
      <c r="B633" s="10">
        <v>100</v>
      </c>
      <c r="C633" s="10" t="s">
        <v>295</v>
      </c>
      <c r="D633" s="10">
        <v>5</v>
      </c>
      <c r="E633" s="11">
        <v>44318</v>
      </c>
      <c r="F633" s="12" t="s">
        <v>298</v>
      </c>
      <c r="G633" s="13" t="s">
        <v>47</v>
      </c>
    </row>
    <row r="634" spans="1:7" x14ac:dyDescent="0.3">
      <c r="A634" s="86" t="s">
        <v>1375</v>
      </c>
      <c r="B634" s="2" t="s">
        <v>1365</v>
      </c>
      <c r="C634" s="2" t="s">
        <v>295</v>
      </c>
      <c r="D634" s="2" t="s">
        <v>45</v>
      </c>
      <c r="E634" s="2" t="s">
        <v>331</v>
      </c>
      <c r="F634" s="4" t="s">
        <v>1366</v>
      </c>
      <c r="G634" s="14" t="s">
        <v>286</v>
      </c>
    </row>
    <row r="635" spans="1:7" x14ac:dyDescent="0.3">
      <c r="A635" s="86" t="s">
        <v>1375</v>
      </c>
      <c r="B635" s="6" t="s">
        <v>1367</v>
      </c>
      <c r="C635" s="6" t="s">
        <v>295</v>
      </c>
      <c r="D635" s="6" t="s">
        <v>45</v>
      </c>
      <c r="E635" s="6" t="s">
        <v>331</v>
      </c>
      <c r="F635" s="8" t="s">
        <v>46</v>
      </c>
      <c r="G635" s="16" t="s">
        <v>286</v>
      </c>
    </row>
    <row r="636" spans="1:7" x14ac:dyDescent="0.3">
      <c r="A636" s="86" t="s">
        <v>1375</v>
      </c>
      <c r="B636" s="2" t="s">
        <v>1368</v>
      </c>
      <c r="C636" s="2" t="s">
        <v>295</v>
      </c>
      <c r="D636" s="2" t="s">
        <v>45</v>
      </c>
      <c r="E636" s="2" t="s">
        <v>331</v>
      </c>
      <c r="F636" s="4" t="s">
        <v>1369</v>
      </c>
      <c r="G636" s="14" t="s">
        <v>286</v>
      </c>
    </row>
    <row r="637" spans="1:7" x14ac:dyDescent="0.3">
      <c r="A637" s="86" t="s">
        <v>1375</v>
      </c>
      <c r="B637" s="6" t="s">
        <v>1370</v>
      </c>
      <c r="C637" s="6" t="s">
        <v>295</v>
      </c>
      <c r="D637" s="6" t="s">
        <v>45</v>
      </c>
      <c r="E637" s="6" t="s">
        <v>331</v>
      </c>
      <c r="F637" s="8" t="s">
        <v>88</v>
      </c>
      <c r="G637" s="16" t="s">
        <v>286</v>
      </c>
    </row>
    <row r="638" spans="1:7" x14ac:dyDescent="0.3">
      <c r="A638" s="86" t="s">
        <v>1375</v>
      </c>
      <c r="B638" s="2" t="s">
        <v>1371</v>
      </c>
      <c r="C638" s="2" t="s">
        <v>295</v>
      </c>
      <c r="D638" s="2" t="s">
        <v>45</v>
      </c>
      <c r="E638" s="2" t="s">
        <v>331</v>
      </c>
      <c r="F638" s="4" t="s">
        <v>151</v>
      </c>
      <c r="G638" s="15" t="s">
        <v>1372</v>
      </c>
    </row>
    <row r="639" spans="1:7" x14ac:dyDescent="0.3">
      <c r="A639" s="86" t="s">
        <v>1375</v>
      </c>
      <c r="B639" s="10" t="s">
        <v>1373</v>
      </c>
      <c r="C639" s="10" t="s">
        <v>295</v>
      </c>
      <c r="D639" s="10" t="s">
        <v>45</v>
      </c>
      <c r="E639" s="10" t="s">
        <v>331</v>
      </c>
      <c r="F639" s="12" t="s">
        <v>1374</v>
      </c>
      <c r="G639" s="13" t="s">
        <v>47</v>
      </c>
    </row>
    <row r="640" spans="1:7" x14ac:dyDescent="0.3">
      <c r="A640" s="86" t="s">
        <v>1375</v>
      </c>
      <c r="B640" s="2" t="s">
        <v>1376</v>
      </c>
      <c r="C640" s="2" t="s">
        <v>343</v>
      </c>
      <c r="D640" s="2" t="s">
        <v>45</v>
      </c>
      <c r="E640" s="2" t="s">
        <v>331</v>
      </c>
      <c r="F640" s="4" t="s">
        <v>507</v>
      </c>
      <c r="G640" s="5" t="s">
        <v>47</v>
      </c>
    </row>
    <row r="641" spans="1:7" x14ac:dyDescent="0.3">
      <c r="A641" s="86" t="s">
        <v>1375</v>
      </c>
      <c r="B641" s="6" t="s">
        <v>1377</v>
      </c>
      <c r="C641" s="6" t="s">
        <v>343</v>
      </c>
      <c r="D641" s="6" t="s">
        <v>45</v>
      </c>
      <c r="E641" s="6" t="s">
        <v>331</v>
      </c>
      <c r="F641" s="8" t="s">
        <v>1378</v>
      </c>
      <c r="G641" s="9" t="s">
        <v>47</v>
      </c>
    </row>
    <row r="642" spans="1:7" x14ac:dyDescent="0.3">
      <c r="A642" s="86" t="s">
        <v>1375</v>
      </c>
      <c r="B642" s="2" t="s">
        <v>1379</v>
      </c>
      <c r="C642" s="2" t="s">
        <v>343</v>
      </c>
      <c r="D642" s="2" t="s">
        <v>45</v>
      </c>
      <c r="E642" s="2" t="s">
        <v>331</v>
      </c>
      <c r="F642" s="4" t="s">
        <v>1380</v>
      </c>
      <c r="G642" s="15" t="s">
        <v>1381</v>
      </c>
    </row>
    <row r="643" spans="1:7" x14ac:dyDescent="0.3">
      <c r="A643" s="86" t="s">
        <v>1375</v>
      </c>
      <c r="B643" s="6" t="s">
        <v>1382</v>
      </c>
      <c r="C643" s="6" t="s">
        <v>343</v>
      </c>
      <c r="D643" s="6" t="s">
        <v>45</v>
      </c>
      <c r="E643" s="6" t="s">
        <v>331</v>
      </c>
      <c r="F643" s="8" t="s">
        <v>1383</v>
      </c>
      <c r="G643" s="9" t="s">
        <v>47</v>
      </c>
    </row>
    <row r="644" spans="1:7" x14ac:dyDescent="0.3">
      <c r="A644" s="86" t="s">
        <v>1375</v>
      </c>
      <c r="B644" s="2" t="s">
        <v>1384</v>
      </c>
      <c r="C644" s="2" t="s">
        <v>343</v>
      </c>
      <c r="D644" s="2" t="s">
        <v>45</v>
      </c>
      <c r="E644" s="2" t="s">
        <v>331</v>
      </c>
      <c r="F644" s="4" t="s">
        <v>1385</v>
      </c>
      <c r="G644" s="5" t="s">
        <v>47</v>
      </c>
    </row>
    <row r="645" spans="1:7" x14ac:dyDescent="0.3">
      <c r="A645" s="86" t="s">
        <v>1375</v>
      </c>
      <c r="B645" s="6" t="s">
        <v>1386</v>
      </c>
      <c r="C645" s="6" t="s">
        <v>343</v>
      </c>
      <c r="D645" s="6" t="s">
        <v>45</v>
      </c>
      <c r="E645" s="6" t="s">
        <v>331</v>
      </c>
      <c r="F645" s="8" t="s">
        <v>1387</v>
      </c>
      <c r="G645" s="9" t="s">
        <v>47</v>
      </c>
    </row>
    <row r="646" spans="1:7" x14ac:dyDescent="0.3">
      <c r="A646" s="86" t="s">
        <v>1375</v>
      </c>
      <c r="B646" s="2" t="s">
        <v>1388</v>
      </c>
      <c r="C646" s="2" t="s">
        <v>343</v>
      </c>
      <c r="D646" s="2" t="s">
        <v>45</v>
      </c>
      <c r="E646" s="2" t="s">
        <v>331</v>
      </c>
      <c r="F646" s="4" t="s">
        <v>1389</v>
      </c>
      <c r="G646" s="14" t="s">
        <v>286</v>
      </c>
    </row>
    <row r="647" spans="1:7" x14ac:dyDescent="0.3">
      <c r="A647" s="86" t="s">
        <v>1375</v>
      </c>
      <c r="B647" s="10" t="s">
        <v>1390</v>
      </c>
      <c r="C647" s="10" t="s">
        <v>343</v>
      </c>
      <c r="D647" s="10" t="s">
        <v>45</v>
      </c>
      <c r="E647" s="10" t="s">
        <v>331</v>
      </c>
      <c r="F647" s="12" t="s">
        <v>1391</v>
      </c>
      <c r="G647" s="13" t="s">
        <v>47</v>
      </c>
    </row>
    <row r="648" spans="1:7" x14ac:dyDescent="0.3">
      <c r="A648" s="86" t="s">
        <v>1375</v>
      </c>
      <c r="B648" s="2" t="s">
        <v>1392</v>
      </c>
      <c r="C648" s="2" t="s">
        <v>499</v>
      </c>
      <c r="D648" s="2" t="s">
        <v>45</v>
      </c>
      <c r="E648" s="2" t="s">
        <v>331</v>
      </c>
      <c r="F648" s="4" t="s">
        <v>1393</v>
      </c>
      <c r="G648" s="5" t="s">
        <v>47</v>
      </c>
    </row>
    <row r="649" spans="1:7" x14ac:dyDescent="0.3">
      <c r="A649" s="86" t="s">
        <v>1375</v>
      </c>
      <c r="B649" s="6" t="s">
        <v>1394</v>
      </c>
      <c r="C649" s="6" t="s">
        <v>499</v>
      </c>
      <c r="D649" s="6" t="s">
        <v>45</v>
      </c>
      <c r="E649" s="6" t="s">
        <v>331</v>
      </c>
      <c r="F649" s="8" t="s">
        <v>1395</v>
      </c>
      <c r="G649" s="9" t="s">
        <v>47</v>
      </c>
    </row>
    <row r="650" spans="1:7" x14ac:dyDescent="0.3">
      <c r="A650" s="86" t="s">
        <v>1375</v>
      </c>
      <c r="B650" s="2" t="s">
        <v>1396</v>
      </c>
      <c r="C650" s="2" t="s">
        <v>499</v>
      </c>
      <c r="D650" s="2" t="s">
        <v>45</v>
      </c>
      <c r="E650" s="2" t="s">
        <v>331</v>
      </c>
      <c r="F650" s="4" t="s">
        <v>531</v>
      </c>
      <c r="G650" s="5" t="s">
        <v>47</v>
      </c>
    </row>
    <row r="651" spans="1:7" x14ac:dyDescent="0.3">
      <c r="A651" s="86" t="s">
        <v>1375</v>
      </c>
      <c r="B651" s="6" t="s">
        <v>1397</v>
      </c>
      <c r="C651" s="6" t="s">
        <v>499</v>
      </c>
      <c r="D651" s="6" t="s">
        <v>45</v>
      </c>
      <c r="E651" s="6" t="s">
        <v>331</v>
      </c>
      <c r="F651" s="8" t="s">
        <v>1398</v>
      </c>
      <c r="G651" s="9" t="s">
        <v>47</v>
      </c>
    </row>
    <row r="652" spans="1:7" x14ac:dyDescent="0.3">
      <c r="A652" s="86" t="s">
        <v>1375</v>
      </c>
      <c r="B652" s="10" t="s">
        <v>1399</v>
      </c>
      <c r="C652" s="10" t="s">
        <v>499</v>
      </c>
      <c r="D652" s="10" t="s">
        <v>45</v>
      </c>
      <c r="E652" s="10" t="s">
        <v>331</v>
      </c>
      <c r="F652" s="12" t="s">
        <v>1400</v>
      </c>
      <c r="G652" s="13" t="s">
        <v>47</v>
      </c>
    </row>
    <row r="653" spans="1:7" x14ac:dyDescent="0.3">
      <c r="A653" s="86" t="s">
        <v>1375</v>
      </c>
      <c r="B653" s="2" t="s">
        <v>1401</v>
      </c>
      <c r="C653" s="2" t="s">
        <v>167</v>
      </c>
      <c r="D653" s="2" t="s">
        <v>45</v>
      </c>
      <c r="E653" s="2" t="s">
        <v>331</v>
      </c>
      <c r="F653" s="4" t="s">
        <v>1402</v>
      </c>
      <c r="G653" s="5" t="s">
        <v>47</v>
      </c>
    </row>
    <row r="654" spans="1:7" x14ac:dyDescent="0.3">
      <c r="A654" s="86" t="s">
        <v>1375</v>
      </c>
      <c r="B654" s="6" t="s">
        <v>1403</v>
      </c>
      <c r="C654" s="6" t="s">
        <v>167</v>
      </c>
      <c r="D654" s="6" t="s">
        <v>45</v>
      </c>
      <c r="E654" s="6" t="s">
        <v>331</v>
      </c>
      <c r="F654" s="8" t="s">
        <v>298</v>
      </c>
      <c r="G654" s="9" t="s">
        <v>47</v>
      </c>
    </row>
    <row r="655" spans="1:7" x14ac:dyDescent="0.3">
      <c r="A655" s="86" t="s">
        <v>1375</v>
      </c>
      <c r="B655" s="2" t="s">
        <v>1404</v>
      </c>
      <c r="C655" s="2" t="s">
        <v>167</v>
      </c>
      <c r="D655" s="2" t="s">
        <v>45</v>
      </c>
      <c r="E655" s="2" t="s">
        <v>331</v>
      </c>
      <c r="F655" s="4" t="s">
        <v>1405</v>
      </c>
      <c r="G655" s="15" t="s">
        <v>1406</v>
      </c>
    </row>
    <row r="656" spans="1:7" x14ac:dyDescent="0.3">
      <c r="A656" s="86" t="s">
        <v>1375</v>
      </c>
      <c r="B656" s="6" t="s">
        <v>1407</v>
      </c>
      <c r="C656" s="6" t="s">
        <v>167</v>
      </c>
      <c r="D656" s="6" t="s">
        <v>45</v>
      </c>
      <c r="E656" s="6" t="s">
        <v>331</v>
      </c>
      <c r="F656" s="8" t="s">
        <v>1408</v>
      </c>
      <c r="G656" s="19" t="s">
        <v>1406</v>
      </c>
    </row>
    <row r="657" spans="1:7" x14ac:dyDescent="0.3">
      <c r="A657" s="86" t="s">
        <v>1375</v>
      </c>
      <c r="B657" s="2" t="s">
        <v>1409</v>
      </c>
      <c r="C657" s="2" t="s">
        <v>167</v>
      </c>
      <c r="D657" s="2" t="s">
        <v>45</v>
      </c>
      <c r="E657" s="2" t="s">
        <v>331</v>
      </c>
      <c r="F657" s="4" t="s">
        <v>468</v>
      </c>
      <c r="G657" s="15" t="s">
        <v>1410</v>
      </c>
    </row>
    <row r="658" spans="1:7" x14ac:dyDescent="0.3">
      <c r="A658" s="86" t="s">
        <v>1375</v>
      </c>
      <c r="B658" s="6" t="s">
        <v>1411</v>
      </c>
      <c r="C658" s="6" t="s">
        <v>167</v>
      </c>
      <c r="D658" s="6" t="s">
        <v>45</v>
      </c>
      <c r="E658" s="6" t="s">
        <v>331</v>
      </c>
      <c r="F658" s="8" t="s">
        <v>115</v>
      </c>
      <c r="G658" s="19" t="s">
        <v>1410</v>
      </c>
    </row>
    <row r="659" spans="1:7" x14ac:dyDescent="0.3">
      <c r="A659" s="86" t="s">
        <v>1375</v>
      </c>
      <c r="B659" s="2" t="s">
        <v>1412</v>
      </c>
      <c r="C659" s="2" t="s">
        <v>167</v>
      </c>
      <c r="D659" s="2" t="s">
        <v>45</v>
      </c>
      <c r="E659" s="2" t="s">
        <v>331</v>
      </c>
      <c r="F659" s="4" t="s">
        <v>327</v>
      </c>
      <c r="G659" s="15" t="s">
        <v>1410</v>
      </c>
    </row>
    <row r="660" spans="1:7" x14ac:dyDescent="0.3">
      <c r="A660" s="86" t="s">
        <v>1375</v>
      </c>
      <c r="B660" s="10" t="s">
        <v>1413</v>
      </c>
      <c r="C660" s="10" t="s">
        <v>167</v>
      </c>
      <c r="D660" s="10" t="s">
        <v>45</v>
      </c>
      <c r="E660" s="10" t="s">
        <v>331</v>
      </c>
      <c r="F660" s="12" t="s">
        <v>205</v>
      </c>
      <c r="G660" s="13" t="s">
        <v>47</v>
      </c>
    </row>
    <row r="661" spans="1:7" x14ac:dyDescent="0.3">
      <c r="A661" s="86" t="s">
        <v>1375</v>
      </c>
      <c r="B661" s="2" t="s">
        <v>1414</v>
      </c>
      <c r="C661" s="2" t="s">
        <v>167</v>
      </c>
      <c r="D661" s="2" t="s">
        <v>45</v>
      </c>
      <c r="E661" s="2" t="s">
        <v>331</v>
      </c>
      <c r="F661" s="4" t="s">
        <v>1415</v>
      </c>
      <c r="G661" s="15" t="s">
        <v>1406</v>
      </c>
    </row>
    <row r="662" spans="1:7" x14ac:dyDescent="0.3">
      <c r="A662" s="86" t="s">
        <v>1375</v>
      </c>
      <c r="B662" s="2" t="s">
        <v>1416</v>
      </c>
      <c r="C662" s="2" t="s">
        <v>1417</v>
      </c>
      <c r="D662" s="2" t="s">
        <v>45</v>
      </c>
      <c r="E662" s="2" t="s">
        <v>331</v>
      </c>
      <c r="F662" s="4" t="s">
        <v>1418</v>
      </c>
      <c r="G662" s="15" t="s">
        <v>1419</v>
      </c>
    </row>
    <row r="663" spans="1:7" x14ac:dyDescent="0.3">
      <c r="A663" s="86" t="s">
        <v>1375</v>
      </c>
      <c r="B663" s="6" t="s">
        <v>1420</v>
      </c>
      <c r="C663" s="6" t="s">
        <v>1417</v>
      </c>
      <c r="D663" s="6" t="s">
        <v>45</v>
      </c>
      <c r="E663" s="6" t="s">
        <v>331</v>
      </c>
      <c r="F663" s="8" t="s">
        <v>1421</v>
      </c>
      <c r="G663" s="16" t="s">
        <v>286</v>
      </c>
    </row>
    <row r="664" spans="1:7" x14ac:dyDescent="0.3">
      <c r="A664" s="86" t="s">
        <v>1375</v>
      </c>
      <c r="B664" s="90">
        <v>36906</v>
      </c>
      <c r="C664" s="2" t="s">
        <v>1417</v>
      </c>
      <c r="D664" s="2">
        <v>1</v>
      </c>
      <c r="E664" s="2" t="s">
        <v>331</v>
      </c>
      <c r="F664" s="4" t="s">
        <v>1422</v>
      </c>
      <c r="G664" s="5" t="s">
        <v>47</v>
      </c>
    </row>
    <row r="665" spans="1:7" x14ac:dyDescent="0.3">
      <c r="A665" s="86" t="s">
        <v>1375</v>
      </c>
      <c r="B665" s="91">
        <v>36937</v>
      </c>
      <c r="C665" s="6" t="s">
        <v>1417</v>
      </c>
      <c r="D665" s="6">
        <v>2</v>
      </c>
      <c r="E665" s="6" t="s">
        <v>331</v>
      </c>
      <c r="F665" s="8" t="s">
        <v>1422</v>
      </c>
      <c r="G665" s="9" t="s">
        <v>47</v>
      </c>
    </row>
    <row r="666" spans="1:7" x14ac:dyDescent="0.3">
      <c r="A666" s="86" t="s">
        <v>1375</v>
      </c>
      <c r="B666" s="90">
        <v>36965</v>
      </c>
      <c r="C666" s="2" t="s">
        <v>1417</v>
      </c>
      <c r="D666" s="2">
        <v>3</v>
      </c>
      <c r="E666" s="2" t="s">
        <v>331</v>
      </c>
      <c r="F666" s="4" t="s">
        <v>1422</v>
      </c>
      <c r="G666" s="5" t="s">
        <v>47</v>
      </c>
    </row>
    <row r="667" spans="1:7" x14ac:dyDescent="0.3">
      <c r="A667" s="86" t="s">
        <v>1375</v>
      </c>
      <c r="B667" s="91">
        <v>36996</v>
      </c>
      <c r="C667" s="6" t="s">
        <v>1417</v>
      </c>
      <c r="D667" s="6">
        <v>4</v>
      </c>
      <c r="E667" s="6" t="s">
        <v>331</v>
      </c>
      <c r="F667" s="8" t="s">
        <v>1422</v>
      </c>
      <c r="G667" s="9" t="s">
        <v>47</v>
      </c>
    </row>
    <row r="668" spans="1:7" x14ac:dyDescent="0.3">
      <c r="A668" s="86" t="s">
        <v>1375</v>
      </c>
      <c r="B668" s="92">
        <v>37026</v>
      </c>
      <c r="C668" s="10" t="s">
        <v>1417</v>
      </c>
      <c r="D668" s="10">
        <v>5</v>
      </c>
      <c r="E668" s="10" t="s">
        <v>331</v>
      </c>
      <c r="F668" s="12" t="s">
        <v>1422</v>
      </c>
      <c r="G668" s="13" t="s">
        <v>47</v>
      </c>
    </row>
  </sheetData>
  <autoFilter ref="B3:G475" xr:uid="{663FA12C-0B79-4F2A-A161-51C5153DB9FA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87C-20A4-4E4D-A563-5F9CCD808195}">
  <sheetPr filterMode="1"/>
  <dimension ref="B1:O648"/>
  <sheetViews>
    <sheetView workbookViewId="0">
      <pane ySplit="3" topLeftCell="A465" activePane="bottomLeft" state="frozen"/>
      <selection activeCell="C1" sqref="C1"/>
      <selection pane="bottomLeft" activeCell="J214" sqref="J214"/>
    </sheetView>
  </sheetViews>
  <sheetFormatPr baseColWidth="10" defaultRowHeight="14.4" x14ac:dyDescent="0.3"/>
  <cols>
    <col min="1" max="5" width="11.5546875" style="20"/>
    <col min="6" max="6" width="11.5546875" style="21"/>
    <col min="7" max="7" width="11.5546875" style="31"/>
    <col min="8" max="11" width="11.5546875" style="20"/>
    <col min="12" max="12" width="11.5546875" style="80"/>
    <col min="13" max="13" width="11.5546875" style="20"/>
    <col min="14" max="14" width="11.5546875" style="80"/>
    <col min="15" max="16384" width="11.5546875" style="20"/>
  </cols>
  <sheetData>
    <row r="1" spans="2:15" x14ac:dyDescent="0.3">
      <c r="B1" s="75"/>
      <c r="C1" s="75" t="s">
        <v>578</v>
      </c>
      <c r="D1" s="75"/>
      <c r="E1" s="75"/>
      <c r="F1" s="76"/>
      <c r="G1" s="77"/>
      <c r="H1" s="75"/>
      <c r="I1" s="78" t="s">
        <v>1129</v>
      </c>
      <c r="J1" s="78"/>
      <c r="K1" s="78"/>
      <c r="L1" s="79"/>
      <c r="M1" s="78"/>
      <c r="N1" s="79"/>
      <c r="O1" s="78"/>
    </row>
    <row r="2" spans="2:15" ht="15" thickBot="1" x14ac:dyDescent="0.35"/>
    <row r="3" spans="2:15" x14ac:dyDescent="0.3">
      <c r="B3" s="24" t="s">
        <v>1427</v>
      </c>
      <c r="C3" s="24" t="s">
        <v>37</v>
      </c>
      <c r="D3" s="25" t="s">
        <v>38</v>
      </c>
      <c r="E3" s="25" t="s">
        <v>39</v>
      </c>
      <c r="F3" s="25" t="s">
        <v>40</v>
      </c>
      <c r="G3" s="32" t="s">
        <v>582</v>
      </c>
      <c r="H3" s="28" t="s">
        <v>579</v>
      </c>
      <c r="I3" s="25" t="s">
        <v>0</v>
      </c>
      <c r="J3" s="25" t="s">
        <v>1</v>
      </c>
      <c r="K3" s="25" t="s">
        <v>588</v>
      </c>
      <c r="L3" s="81" t="s">
        <v>2</v>
      </c>
      <c r="M3" s="25" t="s">
        <v>1163</v>
      </c>
      <c r="N3" s="81" t="s">
        <v>1164</v>
      </c>
      <c r="O3" s="25" t="s">
        <v>580</v>
      </c>
    </row>
    <row r="4" spans="2:15" hidden="1" x14ac:dyDescent="0.3">
      <c r="B4" s="26" t="s">
        <v>1364</v>
      </c>
      <c r="C4" s="26" t="s">
        <v>43</v>
      </c>
      <c r="D4" s="22" t="s">
        <v>44</v>
      </c>
      <c r="E4" s="22" t="s">
        <v>45</v>
      </c>
      <c r="F4" s="23">
        <v>3.5</v>
      </c>
      <c r="G4" s="33">
        <v>77</v>
      </c>
      <c r="H4" s="27" t="s">
        <v>47</v>
      </c>
      <c r="I4" s="29" t="str">
        <f>IF(J4=1,"UAA",
IF(J4=3,"UAA",
IF(J4=5,"UAB",
IF(J4=7,"UAB",
IF(J4=11,"UAC",
IF(J4=13,"UAC",
IF(J4=15,"UAD","Erreur num. Bâtiment")))))))</f>
        <v>UAC</v>
      </c>
      <c r="J4" s="30">
        <v>11</v>
      </c>
      <c r="K4" s="30" t="s">
        <v>1165</v>
      </c>
      <c r="L4" s="82">
        <v>0</v>
      </c>
      <c r="M4" s="30">
        <v>1</v>
      </c>
      <c r="N4" s="82" t="s">
        <v>1172</v>
      </c>
      <c r="O4" s="30" t="str">
        <f>IF(J4=1,"PEC 1",
IF(J4=3,"PEC 2",
IF(J4=5,"PEC 3",
IF(J4=7,"PEC 4",
IF(J4=11,"PEC 6",
IF(J4=13,"PEC 5","Erreur num. PEC"))))))</f>
        <v>PEC 6</v>
      </c>
    </row>
    <row r="5" spans="2:15" hidden="1" x14ac:dyDescent="0.3">
      <c r="B5" s="26" t="s">
        <v>1364</v>
      </c>
      <c r="C5" s="26" t="s">
        <v>48</v>
      </c>
      <c r="D5" s="22" t="s">
        <v>44</v>
      </c>
      <c r="E5" s="22" t="s">
        <v>45</v>
      </c>
      <c r="F5" s="23">
        <v>3.5</v>
      </c>
      <c r="G5" s="33">
        <v>77</v>
      </c>
      <c r="H5" s="27" t="s">
        <v>47</v>
      </c>
      <c r="I5" s="22" t="str">
        <f t="shared" ref="I5:I68" si="0">IF(J5=1,"UAA",
IF(J5=3,"UAA",
IF(J5=5,"UAB",
IF(J5=7,"UAB",
IF(J5=11,"UAC",
IF(J5=13,"UAC",
IF(J5=15,"UAD","Erreur num. Bâtiment")))))))</f>
        <v>UAC</v>
      </c>
      <c r="J5" s="30">
        <v>11</v>
      </c>
      <c r="K5" s="30" t="s">
        <v>1165</v>
      </c>
      <c r="L5" s="82">
        <v>0</v>
      </c>
      <c r="M5" s="30">
        <v>2</v>
      </c>
      <c r="N5" s="82" t="s">
        <v>1173</v>
      </c>
      <c r="O5" s="30" t="str">
        <f t="shared" ref="O5:O68" si="1">IF(J5=1,"PEC 1",
IF(J5=3,"PEC 2",
IF(J5=5,"PEC 3",
IF(J5=7,"PEC 4",
IF(J5=11,"PEC 6",
IF(J5=13,"PEC 5","Erreur num. PEC"))))))</f>
        <v>PEC 6</v>
      </c>
    </row>
    <row r="6" spans="2:15" hidden="1" x14ac:dyDescent="0.3">
      <c r="B6" s="26" t="s">
        <v>1364</v>
      </c>
      <c r="C6" s="26" t="s">
        <v>49</v>
      </c>
      <c r="D6" s="22" t="s">
        <v>44</v>
      </c>
      <c r="E6" s="22" t="s">
        <v>45</v>
      </c>
      <c r="F6" s="23">
        <v>2.5</v>
      </c>
      <c r="G6" s="33">
        <v>61</v>
      </c>
      <c r="H6" s="27" t="s">
        <v>47</v>
      </c>
      <c r="I6" s="22" t="str">
        <f t="shared" si="0"/>
        <v>UAC</v>
      </c>
      <c r="J6" s="30">
        <v>11</v>
      </c>
      <c r="K6" s="30" t="s">
        <v>1165</v>
      </c>
      <c r="L6" s="82">
        <v>0</v>
      </c>
      <c r="M6" s="30">
        <v>3</v>
      </c>
      <c r="N6" s="82" t="s">
        <v>1174</v>
      </c>
      <c r="O6" s="30" t="str">
        <f t="shared" si="1"/>
        <v>PEC 6</v>
      </c>
    </row>
    <row r="7" spans="2:15" hidden="1" x14ac:dyDescent="0.3">
      <c r="B7" s="26" t="s">
        <v>1364</v>
      </c>
      <c r="C7" s="26" t="s">
        <v>51</v>
      </c>
      <c r="D7" s="22" t="s">
        <v>44</v>
      </c>
      <c r="E7" s="22">
        <v>1</v>
      </c>
      <c r="F7" s="23">
        <v>3.5</v>
      </c>
      <c r="G7" s="33">
        <v>77</v>
      </c>
      <c r="H7" s="27" t="s">
        <v>47</v>
      </c>
      <c r="I7" s="22" t="str">
        <f t="shared" si="0"/>
        <v>UAC</v>
      </c>
      <c r="J7" s="30">
        <v>11</v>
      </c>
      <c r="K7" s="30" t="s">
        <v>1165</v>
      </c>
      <c r="L7" s="82">
        <v>1</v>
      </c>
      <c r="M7" s="30">
        <v>1</v>
      </c>
      <c r="N7" s="82" t="s">
        <v>1175</v>
      </c>
      <c r="O7" s="30" t="str">
        <f t="shared" si="1"/>
        <v>PEC 6</v>
      </c>
    </row>
    <row r="8" spans="2:15" hidden="1" x14ac:dyDescent="0.3">
      <c r="B8" s="26" t="s">
        <v>1364</v>
      </c>
      <c r="C8" s="26" t="s">
        <v>52</v>
      </c>
      <c r="D8" s="22" t="s">
        <v>44</v>
      </c>
      <c r="E8" s="22">
        <v>1</v>
      </c>
      <c r="F8" s="23">
        <v>3.5</v>
      </c>
      <c r="G8" s="33">
        <v>77</v>
      </c>
      <c r="H8" s="27" t="s">
        <v>47</v>
      </c>
      <c r="I8" s="22" t="str">
        <f t="shared" si="0"/>
        <v>UAC</v>
      </c>
      <c r="J8" s="30">
        <v>11</v>
      </c>
      <c r="K8" s="30" t="s">
        <v>1165</v>
      </c>
      <c r="L8" s="82">
        <v>1</v>
      </c>
      <c r="M8" s="30">
        <v>2</v>
      </c>
      <c r="N8" s="82" t="s">
        <v>1176</v>
      </c>
      <c r="O8" s="30" t="str">
        <f t="shared" si="1"/>
        <v>PEC 6</v>
      </c>
    </row>
    <row r="9" spans="2:15" hidden="1" x14ac:dyDescent="0.3">
      <c r="B9" s="26" t="s">
        <v>1364</v>
      </c>
      <c r="C9" s="26" t="s">
        <v>53</v>
      </c>
      <c r="D9" s="22" t="s">
        <v>44</v>
      </c>
      <c r="E9" s="22">
        <v>1</v>
      </c>
      <c r="F9" s="23">
        <v>2.5</v>
      </c>
      <c r="G9" s="33">
        <v>61</v>
      </c>
      <c r="H9" s="27" t="s">
        <v>47</v>
      </c>
      <c r="I9" s="22" t="str">
        <f t="shared" si="0"/>
        <v>UAC</v>
      </c>
      <c r="J9" s="30">
        <v>11</v>
      </c>
      <c r="K9" s="30" t="s">
        <v>1165</v>
      </c>
      <c r="L9" s="82">
        <v>1</v>
      </c>
      <c r="M9" s="30">
        <v>3</v>
      </c>
      <c r="N9" s="82" t="s">
        <v>1177</v>
      </c>
      <c r="O9" s="30" t="str">
        <f t="shared" si="1"/>
        <v>PEC 6</v>
      </c>
    </row>
    <row r="10" spans="2:15" hidden="1" x14ac:dyDescent="0.3">
      <c r="B10" s="26" t="s">
        <v>1364</v>
      </c>
      <c r="C10" s="26" t="s">
        <v>54</v>
      </c>
      <c r="D10" s="22" t="s">
        <v>44</v>
      </c>
      <c r="E10" s="22">
        <v>1</v>
      </c>
      <c r="F10" s="23">
        <v>1.5</v>
      </c>
      <c r="G10" s="33">
        <v>39</v>
      </c>
      <c r="H10" s="27" t="s">
        <v>47</v>
      </c>
      <c r="I10" s="22" t="str">
        <f t="shared" si="0"/>
        <v>UAC</v>
      </c>
      <c r="J10" s="30">
        <v>11</v>
      </c>
      <c r="K10" s="30" t="s">
        <v>1165</v>
      </c>
      <c r="L10" s="82">
        <v>1</v>
      </c>
      <c r="M10" s="30">
        <v>4</v>
      </c>
      <c r="N10" s="82" t="s">
        <v>1178</v>
      </c>
      <c r="O10" s="30" t="str">
        <f t="shared" si="1"/>
        <v>PEC 6</v>
      </c>
    </row>
    <row r="11" spans="2:15" hidden="1" x14ac:dyDescent="0.3">
      <c r="B11" s="26" t="s">
        <v>1364</v>
      </c>
      <c r="C11" s="26" t="s">
        <v>56</v>
      </c>
      <c r="D11" s="22" t="s">
        <v>44</v>
      </c>
      <c r="E11" s="22">
        <v>2</v>
      </c>
      <c r="F11" s="23">
        <v>3.5</v>
      </c>
      <c r="G11" s="33">
        <v>77</v>
      </c>
      <c r="H11" s="27" t="s">
        <v>47</v>
      </c>
      <c r="I11" s="22" t="str">
        <f t="shared" si="0"/>
        <v>UAC</v>
      </c>
      <c r="J11" s="30">
        <v>11</v>
      </c>
      <c r="K11" s="30" t="s">
        <v>1165</v>
      </c>
      <c r="L11" s="82">
        <v>2</v>
      </c>
      <c r="M11" s="30">
        <v>1</v>
      </c>
      <c r="N11" s="82" t="s">
        <v>1179</v>
      </c>
      <c r="O11" s="30" t="str">
        <f t="shared" si="1"/>
        <v>PEC 6</v>
      </c>
    </row>
    <row r="12" spans="2:15" hidden="1" x14ac:dyDescent="0.3">
      <c r="B12" s="26" t="s">
        <v>1364</v>
      </c>
      <c r="C12" s="26" t="s">
        <v>57</v>
      </c>
      <c r="D12" s="22" t="s">
        <v>44</v>
      </c>
      <c r="E12" s="22">
        <v>2</v>
      </c>
      <c r="F12" s="23">
        <v>3.5</v>
      </c>
      <c r="G12" s="33">
        <v>77</v>
      </c>
      <c r="H12" s="27" t="s">
        <v>47</v>
      </c>
      <c r="I12" s="22" t="str">
        <f t="shared" si="0"/>
        <v>UAC</v>
      </c>
      <c r="J12" s="30">
        <v>11</v>
      </c>
      <c r="K12" s="30" t="s">
        <v>1165</v>
      </c>
      <c r="L12" s="82">
        <v>2</v>
      </c>
      <c r="M12" s="30">
        <v>2</v>
      </c>
      <c r="N12" s="82" t="s">
        <v>1180</v>
      </c>
      <c r="O12" s="30" t="str">
        <f t="shared" si="1"/>
        <v>PEC 6</v>
      </c>
    </row>
    <row r="13" spans="2:15" hidden="1" x14ac:dyDescent="0.3">
      <c r="B13" s="26" t="s">
        <v>1364</v>
      </c>
      <c r="C13" s="26" t="s">
        <v>58</v>
      </c>
      <c r="D13" s="22" t="s">
        <v>44</v>
      </c>
      <c r="E13" s="22">
        <v>2</v>
      </c>
      <c r="F13" s="23">
        <v>2.5</v>
      </c>
      <c r="G13" s="33">
        <v>61</v>
      </c>
      <c r="H13" s="27" t="s">
        <v>47</v>
      </c>
      <c r="I13" s="22" t="str">
        <f t="shared" si="0"/>
        <v>UAC</v>
      </c>
      <c r="J13" s="30">
        <v>11</v>
      </c>
      <c r="K13" s="30" t="s">
        <v>1165</v>
      </c>
      <c r="L13" s="82">
        <v>2</v>
      </c>
      <c r="M13" s="30">
        <v>3</v>
      </c>
      <c r="N13" s="82" t="s">
        <v>1181</v>
      </c>
      <c r="O13" s="30" t="str">
        <f t="shared" si="1"/>
        <v>PEC 6</v>
      </c>
    </row>
    <row r="14" spans="2:15" hidden="1" x14ac:dyDescent="0.3">
      <c r="B14" s="26" t="s">
        <v>1364</v>
      </c>
      <c r="C14" s="26" t="s">
        <v>59</v>
      </c>
      <c r="D14" s="22" t="s">
        <v>44</v>
      </c>
      <c r="E14" s="22">
        <v>2</v>
      </c>
      <c r="F14" s="23">
        <v>1.5</v>
      </c>
      <c r="G14" s="33">
        <v>39</v>
      </c>
      <c r="H14" s="27" t="s">
        <v>47</v>
      </c>
      <c r="I14" s="22" t="str">
        <f t="shared" si="0"/>
        <v>UAC</v>
      </c>
      <c r="J14" s="30">
        <v>11</v>
      </c>
      <c r="K14" s="30" t="s">
        <v>1165</v>
      </c>
      <c r="L14" s="82">
        <v>2</v>
      </c>
      <c r="M14" s="30">
        <v>4</v>
      </c>
      <c r="N14" s="82" t="s">
        <v>1182</v>
      </c>
      <c r="O14" s="30" t="str">
        <f t="shared" si="1"/>
        <v>PEC 6</v>
      </c>
    </row>
    <row r="15" spans="2:15" hidden="1" x14ac:dyDescent="0.3">
      <c r="B15" s="26" t="s">
        <v>1364</v>
      </c>
      <c r="C15" s="26" t="s">
        <v>60</v>
      </c>
      <c r="D15" s="22" t="s">
        <v>44</v>
      </c>
      <c r="E15" s="22">
        <v>3</v>
      </c>
      <c r="F15" s="23">
        <v>3.5</v>
      </c>
      <c r="G15" s="33">
        <v>77</v>
      </c>
      <c r="H15" s="27" t="s">
        <v>47</v>
      </c>
      <c r="I15" s="22" t="str">
        <f t="shared" si="0"/>
        <v>UAC</v>
      </c>
      <c r="J15" s="30">
        <v>11</v>
      </c>
      <c r="K15" s="30" t="s">
        <v>1165</v>
      </c>
      <c r="L15" s="82">
        <v>3</v>
      </c>
      <c r="M15" s="30">
        <v>1</v>
      </c>
      <c r="N15" s="82" t="s">
        <v>1183</v>
      </c>
      <c r="O15" s="30" t="str">
        <f t="shared" si="1"/>
        <v>PEC 6</v>
      </c>
    </row>
    <row r="16" spans="2:15" hidden="1" x14ac:dyDescent="0.3">
      <c r="B16" s="26" t="s">
        <v>1364</v>
      </c>
      <c r="C16" s="26" t="s">
        <v>61</v>
      </c>
      <c r="D16" s="22" t="s">
        <v>44</v>
      </c>
      <c r="E16" s="22">
        <v>3</v>
      </c>
      <c r="F16" s="23">
        <v>3.5</v>
      </c>
      <c r="G16" s="33">
        <v>77</v>
      </c>
      <c r="H16" s="27" t="s">
        <v>47</v>
      </c>
      <c r="I16" s="22" t="str">
        <f t="shared" si="0"/>
        <v>UAC</v>
      </c>
      <c r="J16" s="30">
        <v>11</v>
      </c>
      <c r="K16" s="30" t="s">
        <v>1165</v>
      </c>
      <c r="L16" s="82">
        <v>3</v>
      </c>
      <c r="M16" s="30">
        <v>2</v>
      </c>
      <c r="N16" s="82" t="s">
        <v>1184</v>
      </c>
      <c r="O16" s="30" t="str">
        <f t="shared" si="1"/>
        <v>PEC 6</v>
      </c>
    </row>
    <row r="17" spans="2:15" hidden="1" x14ac:dyDescent="0.3">
      <c r="B17" s="26" t="s">
        <v>1364</v>
      </c>
      <c r="C17" s="26" t="s">
        <v>62</v>
      </c>
      <c r="D17" s="22" t="s">
        <v>44</v>
      </c>
      <c r="E17" s="22">
        <v>3</v>
      </c>
      <c r="F17" s="23">
        <v>2.5</v>
      </c>
      <c r="G17" s="33">
        <v>61</v>
      </c>
      <c r="H17" s="27" t="s">
        <v>47</v>
      </c>
      <c r="I17" s="22" t="str">
        <f t="shared" si="0"/>
        <v>UAC</v>
      </c>
      <c r="J17" s="30">
        <v>11</v>
      </c>
      <c r="K17" s="30" t="s">
        <v>1165</v>
      </c>
      <c r="L17" s="82">
        <v>3</v>
      </c>
      <c r="M17" s="30">
        <v>3</v>
      </c>
      <c r="N17" s="82" t="s">
        <v>1185</v>
      </c>
      <c r="O17" s="30" t="str">
        <f t="shared" si="1"/>
        <v>PEC 6</v>
      </c>
    </row>
    <row r="18" spans="2:15" hidden="1" x14ac:dyDescent="0.3">
      <c r="B18" s="26" t="s">
        <v>1364</v>
      </c>
      <c r="C18" s="26" t="s">
        <v>63</v>
      </c>
      <c r="D18" s="22" t="s">
        <v>44</v>
      </c>
      <c r="E18" s="22">
        <v>3</v>
      </c>
      <c r="F18" s="23">
        <v>1.5</v>
      </c>
      <c r="G18" s="33">
        <v>39</v>
      </c>
      <c r="H18" s="27" t="s">
        <v>47</v>
      </c>
      <c r="I18" s="22" t="str">
        <f t="shared" si="0"/>
        <v>UAC</v>
      </c>
      <c r="J18" s="30">
        <v>11</v>
      </c>
      <c r="K18" s="30" t="s">
        <v>1165</v>
      </c>
      <c r="L18" s="82">
        <v>3</v>
      </c>
      <c r="M18" s="30">
        <v>4</v>
      </c>
      <c r="N18" s="82" t="s">
        <v>1186</v>
      </c>
      <c r="O18" s="30" t="str">
        <f t="shared" si="1"/>
        <v>PEC 6</v>
      </c>
    </row>
    <row r="19" spans="2:15" hidden="1" x14ac:dyDescent="0.3">
      <c r="B19" s="26" t="s">
        <v>1364</v>
      </c>
      <c r="C19" s="26" t="s">
        <v>64</v>
      </c>
      <c r="D19" s="22" t="s">
        <v>44</v>
      </c>
      <c r="E19" s="22" t="s">
        <v>45</v>
      </c>
      <c r="F19" s="23">
        <v>1.5</v>
      </c>
      <c r="G19" s="33">
        <v>25</v>
      </c>
      <c r="H19" s="27" t="s">
        <v>47</v>
      </c>
      <c r="I19" s="22" t="str">
        <f t="shared" si="0"/>
        <v>UAC</v>
      </c>
      <c r="J19" s="30">
        <v>11</v>
      </c>
      <c r="K19" s="30" t="s">
        <v>1166</v>
      </c>
      <c r="L19" s="82">
        <v>0</v>
      </c>
      <c r="M19" s="30">
        <v>1</v>
      </c>
      <c r="N19" s="82" t="s">
        <v>1172</v>
      </c>
      <c r="O19" s="30" t="str">
        <f t="shared" si="1"/>
        <v>PEC 6</v>
      </c>
    </row>
    <row r="20" spans="2:15" hidden="1" x14ac:dyDescent="0.3">
      <c r="B20" s="26" t="s">
        <v>1364</v>
      </c>
      <c r="C20" s="26" t="s">
        <v>66</v>
      </c>
      <c r="D20" s="22" t="s">
        <v>44</v>
      </c>
      <c r="E20" s="22" t="s">
        <v>45</v>
      </c>
      <c r="F20" s="23">
        <v>3.5</v>
      </c>
      <c r="G20" s="33">
        <v>77</v>
      </c>
      <c r="H20" s="27" t="s">
        <v>47</v>
      </c>
      <c r="I20" s="22" t="str">
        <f t="shared" si="0"/>
        <v>UAC</v>
      </c>
      <c r="J20" s="30">
        <v>11</v>
      </c>
      <c r="K20" s="30" t="s">
        <v>1166</v>
      </c>
      <c r="L20" s="82">
        <v>0</v>
      </c>
      <c r="M20" s="30">
        <v>2</v>
      </c>
      <c r="N20" s="82" t="s">
        <v>1173</v>
      </c>
      <c r="O20" s="30" t="str">
        <f t="shared" si="1"/>
        <v>PEC 6</v>
      </c>
    </row>
    <row r="21" spans="2:15" hidden="1" x14ac:dyDescent="0.3">
      <c r="B21" s="26" t="s">
        <v>1364</v>
      </c>
      <c r="C21" s="26" t="s">
        <v>67</v>
      </c>
      <c r="D21" s="22" t="s">
        <v>44</v>
      </c>
      <c r="E21" s="22" t="s">
        <v>45</v>
      </c>
      <c r="F21" s="23">
        <v>2.5</v>
      </c>
      <c r="G21" s="33">
        <v>57</v>
      </c>
      <c r="H21" s="27" t="s">
        <v>47</v>
      </c>
      <c r="I21" s="22" t="str">
        <f t="shared" si="0"/>
        <v>UAC</v>
      </c>
      <c r="J21" s="30">
        <v>11</v>
      </c>
      <c r="K21" s="30" t="s">
        <v>1166</v>
      </c>
      <c r="L21" s="82">
        <v>0</v>
      </c>
      <c r="M21" s="30">
        <v>3</v>
      </c>
      <c r="N21" s="82" t="s">
        <v>1174</v>
      </c>
      <c r="O21" s="30" t="str">
        <f t="shared" si="1"/>
        <v>PEC 6</v>
      </c>
    </row>
    <row r="22" spans="2:15" hidden="1" x14ac:dyDescent="0.3">
      <c r="B22" s="26" t="s">
        <v>1364</v>
      </c>
      <c r="C22" s="26" t="s">
        <v>69</v>
      </c>
      <c r="D22" s="22" t="s">
        <v>44</v>
      </c>
      <c r="E22" s="22" t="s">
        <v>45</v>
      </c>
      <c r="F22" s="23">
        <v>1.5</v>
      </c>
      <c r="G22" s="33">
        <v>46</v>
      </c>
      <c r="H22" s="27" t="s">
        <v>47</v>
      </c>
      <c r="I22" s="22" t="str">
        <f t="shared" si="0"/>
        <v>UAC</v>
      </c>
      <c r="J22" s="30">
        <v>11</v>
      </c>
      <c r="K22" s="30" t="s">
        <v>1166</v>
      </c>
      <c r="L22" s="82">
        <v>0</v>
      </c>
      <c r="M22" s="30">
        <v>4</v>
      </c>
      <c r="N22" s="82" t="s">
        <v>1187</v>
      </c>
      <c r="O22" s="30" t="str">
        <f t="shared" si="1"/>
        <v>PEC 6</v>
      </c>
    </row>
    <row r="23" spans="2:15" hidden="1" x14ac:dyDescent="0.3">
      <c r="B23" s="26" t="s">
        <v>1364</v>
      </c>
      <c r="C23" s="26" t="s">
        <v>71</v>
      </c>
      <c r="D23" s="22" t="s">
        <v>44</v>
      </c>
      <c r="E23" s="22" t="s">
        <v>45</v>
      </c>
      <c r="F23" s="23">
        <v>4.5</v>
      </c>
      <c r="G23" s="33">
        <v>95</v>
      </c>
      <c r="H23" s="27" t="s">
        <v>47</v>
      </c>
      <c r="I23" s="22" t="str">
        <f t="shared" si="0"/>
        <v>UAC</v>
      </c>
      <c r="J23" s="30">
        <v>11</v>
      </c>
      <c r="K23" s="30" t="s">
        <v>1166</v>
      </c>
      <c r="L23" s="82">
        <v>0</v>
      </c>
      <c r="M23" s="30">
        <v>5</v>
      </c>
      <c r="N23" s="82" t="s">
        <v>1188</v>
      </c>
      <c r="O23" s="30" t="str">
        <f t="shared" si="1"/>
        <v>PEC 6</v>
      </c>
    </row>
    <row r="24" spans="2:15" hidden="1" x14ac:dyDescent="0.3">
      <c r="B24" s="26" t="s">
        <v>1364</v>
      </c>
      <c r="C24" s="26" t="s">
        <v>73</v>
      </c>
      <c r="D24" s="22" t="s">
        <v>44</v>
      </c>
      <c r="E24" s="22" t="s">
        <v>45</v>
      </c>
      <c r="F24" s="23">
        <v>1.5</v>
      </c>
      <c r="G24" s="33">
        <v>46</v>
      </c>
      <c r="H24" s="27" t="s">
        <v>47</v>
      </c>
      <c r="I24" s="22" t="str">
        <f t="shared" si="0"/>
        <v>UAC</v>
      </c>
      <c r="J24" s="30">
        <v>11</v>
      </c>
      <c r="K24" s="30" t="s">
        <v>1166</v>
      </c>
      <c r="L24" s="82">
        <v>0</v>
      </c>
      <c r="M24" s="30">
        <v>6</v>
      </c>
      <c r="N24" s="82" t="s">
        <v>1189</v>
      </c>
      <c r="O24" s="30" t="str">
        <f t="shared" si="1"/>
        <v>PEC 6</v>
      </c>
    </row>
    <row r="25" spans="2:15" hidden="1" x14ac:dyDescent="0.3">
      <c r="B25" s="26" t="s">
        <v>1364</v>
      </c>
      <c r="C25" s="26" t="s">
        <v>74</v>
      </c>
      <c r="D25" s="22" t="s">
        <v>44</v>
      </c>
      <c r="E25" s="22" t="s">
        <v>45</v>
      </c>
      <c r="F25" s="23">
        <v>1.5</v>
      </c>
      <c r="G25" s="33">
        <v>32</v>
      </c>
      <c r="H25" s="27" t="s">
        <v>47</v>
      </c>
      <c r="I25" s="22" t="str">
        <f t="shared" si="0"/>
        <v>UAC</v>
      </c>
      <c r="J25" s="30">
        <v>11</v>
      </c>
      <c r="K25" s="30" t="s">
        <v>1166</v>
      </c>
      <c r="L25" s="82">
        <v>0</v>
      </c>
      <c r="M25" s="30">
        <v>7</v>
      </c>
      <c r="N25" s="82" t="s">
        <v>1190</v>
      </c>
      <c r="O25" s="30" t="str">
        <f t="shared" si="1"/>
        <v>PEC 6</v>
      </c>
    </row>
    <row r="26" spans="2:15" hidden="1" x14ac:dyDescent="0.3">
      <c r="B26" s="26" t="s">
        <v>1364</v>
      </c>
      <c r="C26" s="26" t="s">
        <v>76</v>
      </c>
      <c r="D26" s="22" t="s">
        <v>44</v>
      </c>
      <c r="E26" s="22" t="s">
        <v>45</v>
      </c>
      <c r="F26" s="23">
        <v>3.5</v>
      </c>
      <c r="G26" s="33">
        <v>70</v>
      </c>
      <c r="H26" s="27" t="s">
        <v>47</v>
      </c>
      <c r="I26" s="22" t="str">
        <f t="shared" si="0"/>
        <v>UAC</v>
      </c>
      <c r="J26" s="30">
        <v>11</v>
      </c>
      <c r="K26" s="30" t="s">
        <v>1166</v>
      </c>
      <c r="L26" s="82">
        <v>0</v>
      </c>
      <c r="M26" s="30">
        <v>8</v>
      </c>
      <c r="N26" s="82" t="s">
        <v>1191</v>
      </c>
      <c r="O26" s="30" t="str">
        <f t="shared" si="1"/>
        <v>PEC 6</v>
      </c>
    </row>
    <row r="27" spans="2:15" hidden="1" x14ac:dyDescent="0.3">
      <c r="B27" s="26" t="s">
        <v>1364</v>
      </c>
      <c r="C27" s="26" t="s">
        <v>78</v>
      </c>
      <c r="D27" s="22" t="s">
        <v>44</v>
      </c>
      <c r="E27" s="22">
        <v>1</v>
      </c>
      <c r="F27" s="23">
        <v>3.5</v>
      </c>
      <c r="G27" s="33">
        <v>77</v>
      </c>
      <c r="H27" s="27" t="s">
        <v>47</v>
      </c>
      <c r="I27" s="22" t="str">
        <f t="shared" si="0"/>
        <v>UAC</v>
      </c>
      <c r="J27" s="30">
        <v>11</v>
      </c>
      <c r="K27" s="30" t="s">
        <v>1166</v>
      </c>
      <c r="L27" s="82">
        <v>1</v>
      </c>
      <c r="M27" s="30">
        <v>1</v>
      </c>
      <c r="N27" s="82" t="s">
        <v>1175</v>
      </c>
      <c r="O27" s="30" t="str">
        <f t="shared" si="1"/>
        <v>PEC 6</v>
      </c>
    </row>
    <row r="28" spans="2:15" hidden="1" x14ac:dyDescent="0.3">
      <c r="B28" s="26" t="s">
        <v>1364</v>
      </c>
      <c r="C28" s="26" t="s">
        <v>79</v>
      </c>
      <c r="D28" s="22" t="s">
        <v>44</v>
      </c>
      <c r="E28" s="22">
        <v>1</v>
      </c>
      <c r="F28" s="23">
        <v>2.5</v>
      </c>
      <c r="G28" s="33">
        <v>57</v>
      </c>
      <c r="H28" s="27" t="s">
        <v>47</v>
      </c>
      <c r="I28" s="22" t="str">
        <f t="shared" si="0"/>
        <v>UAC</v>
      </c>
      <c r="J28" s="30">
        <v>11</v>
      </c>
      <c r="K28" s="30" t="s">
        <v>1166</v>
      </c>
      <c r="L28" s="82">
        <v>1</v>
      </c>
      <c r="M28" s="30">
        <v>2</v>
      </c>
      <c r="N28" s="82" t="s">
        <v>1176</v>
      </c>
      <c r="O28" s="30" t="str">
        <f t="shared" si="1"/>
        <v>PEC 6</v>
      </c>
    </row>
    <row r="29" spans="2:15" hidden="1" x14ac:dyDescent="0.3">
      <c r="B29" s="26" t="s">
        <v>1364</v>
      </c>
      <c r="C29" s="26" t="s">
        <v>80</v>
      </c>
      <c r="D29" s="22" t="s">
        <v>44</v>
      </c>
      <c r="E29" s="22">
        <v>1</v>
      </c>
      <c r="F29" s="23">
        <v>1.5</v>
      </c>
      <c r="G29" s="33">
        <v>46</v>
      </c>
      <c r="H29" s="27" t="s">
        <v>47</v>
      </c>
      <c r="I29" s="22" t="str">
        <f t="shared" si="0"/>
        <v>UAC</v>
      </c>
      <c r="J29" s="30">
        <v>11</v>
      </c>
      <c r="K29" s="30" t="s">
        <v>1166</v>
      </c>
      <c r="L29" s="82">
        <v>1</v>
      </c>
      <c r="M29" s="30">
        <v>3</v>
      </c>
      <c r="N29" s="82" t="s">
        <v>1177</v>
      </c>
      <c r="O29" s="30" t="str">
        <f t="shared" si="1"/>
        <v>PEC 6</v>
      </c>
    </row>
    <row r="30" spans="2:15" hidden="1" x14ac:dyDescent="0.3">
      <c r="B30" s="26" t="s">
        <v>1364</v>
      </c>
      <c r="C30" s="26" t="s">
        <v>81</v>
      </c>
      <c r="D30" s="22" t="s">
        <v>44</v>
      </c>
      <c r="E30" s="22">
        <v>1</v>
      </c>
      <c r="F30" s="23">
        <v>4.5</v>
      </c>
      <c r="G30" s="33">
        <v>95</v>
      </c>
      <c r="H30" s="27" t="s">
        <v>47</v>
      </c>
      <c r="I30" s="22" t="str">
        <f t="shared" si="0"/>
        <v>UAC</v>
      </c>
      <c r="J30" s="30">
        <v>11</v>
      </c>
      <c r="K30" s="30" t="s">
        <v>1166</v>
      </c>
      <c r="L30" s="82">
        <v>1</v>
      </c>
      <c r="M30" s="30">
        <v>4</v>
      </c>
      <c r="N30" s="82" t="s">
        <v>1178</v>
      </c>
      <c r="O30" s="30" t="str">
        <f t="shared" si="1"/>
        <v>PEC 6</v>
      </c>
    </row>
    <row r="31" spans="2:15" hidden="1" x14ac:dyDescent="0.3">
      <c r="B31" s="26" t="s">
        <v>1364</v>
      </c>
      <c r="C31" s="26" t="s">
        <v>82</v>
      </c>
      <c r="D31" s="22" t="s">
        <v>44</v>
      </c>
      <c r="E31" s="22">
        <v>1</v>
      </c>
      <c r="F31" s="23">
        <v>1.5</v>
      </c>
      <c r="G31" s="33">
        <v>46</v>
      </c>
      <c r="H31" s="27" t="s">
        <v>47</v>
      </c>
      <c r="I31" s="22" t="str">
        <f t="shared" si="0"/>
        <v>UAC</v>
      </c>
      <c r="J31" s="30">
        <v>11</v>
      </c>
      <c r="K31" s="30" t="s">
        <v>1166</v>
      </c>
      <c r="L31" s="82">
        <v>1</v>
      </c>
      <c r="M31" s="30">
        <v>5</v>
      </c>
      <c r="N31" s="82" t="s">
        <v>1192</v>
      </c>
      <c r="O31" s="30" t="str">
        <f t="shared" si="1"/>
        <v>PEC 6</v>
      </c>
    </row>
    <row r="32" spans="2:15" hidden="1" x14ac:dyDescent="0.3">
      <c r="B32" s="26" t="s">
        <v>1364</v>
      </c>
      <c r="C32" s="26" t="s">
        <v>83</v>
      </c>
      <c r="D32" s="22" t="s">
        <v>44</v>
      </c>
      <c r="E32" s="22">
        <v>1</v>
      </c>
      <c r="F32" s="23">
        <v>2.5</v>
      </c>
      <c r="G32" s="33">
        <v>57</v>
      </c>
      <c r="H32" s="27" t="s">
        <v>47</v>
      </c>
      <c r="I32" s="22" t="str">
        <f t="shared" si="0"/>
        <v>UAC</v>
      </c>
      <c r="J32" s="30">
        <v>11</v>
      </c>
      <c r="K32" s="30" t="s">
        <v>1166</v>
      </c>
      <c r="L32" s="82">
        <v>1</v>
      </c>
      <c r="M32" s="30">
        <v>6</v>
      </c>
      <c r="N32" s="82" t="s">
        <v>1193</v>
      </c>
      <c r="O32" s="30" t="str">
        <f t="shared" si="1"/>
        <v>PEC 6</v>
      </c>
    </row>
    <row r="33" spans="2:15" hidden="1" x14ac:dyDescent="0.3">
      <c r="B33" s="26" t="s">
        <v>1364</v>
      </c>
      <c r="C33" s="26" t="s">
        <v>84</v>
      </c>
      <c r="D33" s="22" t="s">
        <v>44</v>
      </c>
      <c r="E33" s="22">
        <v>1</v>
      </c>
      <c r="F33" s="23">
        <v>3.5</v>
      </c>
      <c r="G33" s="33">
        <v>78</v>
      </c>
      <c r="H33" s="27" t="s">
        <v>86</v>
      </c>
      <c r="I33" s="22" t="str">
        <f t="shared" si="0"/>
        <v>UAC</v>
      </c>
      <c r="J33" s="30">
        <v>11</v>
      </c>
      <c r="K33" s="30" t="s">
        <v>1166</v>
      </c>
      <c r="L33" s="82">
        <v>1</v>
      </c>
      <c r="M33" s="30">
        <v>7</v>
      </c>
      <c r="N33" s="82" t="s">
        <v>1194</v>
      </c>
      <c r="O33" s="30" t="str">
        <f t="shared" si="1"/>
        <v>PEC 6</v>
      </c>
    </row>
    <row r="34" spans="2:15" hidden="1" x14ac:dyDescent="0.3">
      <c r="B34" s="26" t="s">
        <v>1364</v>
      </c>
      <c r="C34" s="26" t="s">
        <v>87</v>
      </c>
      <c r="D34" s="22" t="s">
        <v>44</v>
      </c>
      <c r="E34" s="22">
        <v>1</v>
      </c>
      <c r="F34" s="23">
        <v>2.5</v>
      </c>
      <c r="G34" s="33">
        <v>51</v>
      </c>
      <c r="H34" s="27" t="s">
        <v>47</v>
      </c>
      <c r="I34" s="22" t="str">
        <f t="shared" si="0"/>
        <v>UAC</v>
      </c>
      <c r="J34" s="30">
        <v>11</v>
      </c>
      <c r="K34" s="30" t="s">
        <v>1166</v>
      </c>
      <c r="L34" s="82">
        <v>1</v>
      </c>
      <c r="M34" s="30">
        <v>8</v>
      </c>
      <c r="N34" s="82" t="s">
        <v>1195</v>
      </c>
      <c r="O34" s="30" t="str">
        <f t="shared" si="1"/>
        <v>PEC 6</v>
      </c>
    </row>
    <row r="35" spans="2:15" hidden="1" x14ac:dyDescent="0.3">
      <c r="B35" s="26" t="s">
        <v>1364</v>
      </c>
      <c r="C35" s="26" t="s">
        <v>89</v>
      </c>
      <c r="D35" s="22" t="s">
        <v>44</v>
      </c>
      <c r="E35" s="22">
        <v>2</v>
      </c>
      <c r="F35" s="23">
        <v>3.5</v>
      </c>
      <c r="G35" s="33">
        <v>77</v>
      </c>
      <c r="H35" s="27" t="s">
        <v>47</v>
      </c>
      <c r="I35" s="22" t="str">
        <f t="shared" si="0"/>
        <v>UAC</v>
      </c>
      <c r="J35" s="30">
        <v>11</v>
      </c>
      <c r="K35" s="30" t="s">
        <v>1166</v>
      </c>
      <c r="L35" s="82">
        <v>2</v>
      </c>
      <c r="M35" s="30">
        <v>1</v>
      </c>
      <c r="N35" s="82" t="s">
        <v>1179</v>
      </c>
      <c r="O35" s="30" t="str">
        <f t="shared" si="1"/>
        <v>PEC 6</v>
      </c>
    </row>
    <row r="36" spans="2:15" hidden="1" x14ac:dyDescent="0.3">
      <c r="B36" s="26" t="s">
        <v>1364</v>
      </c>
      <c r="C36" s="26" t="s">
        <v>90</v>
      </c>
      <c r="D36" s="22" t="s">
        <v>44</v>
      </c>
      <c r="E36" s="22">
        <v>2</v>
      </c>
      <c r="F36" s="23">
        <v>2.5</v>
      </c>
      <c r="G36" s="33">
        <v>57</v>
      </c>
      <c r="H36" s="27" t="s">
        <v>47</v>
      </c>
      <c r="I36" s="22" t="str">
        <f t="shared" si="0"/>
        <v>UAC</v>
      </c>
      <c r="J36" s="30">
        <v>11</v>
      </c>
      <c r="K36" s="30" t="s">
        <v>1166</v>
      </c>
      <c r="L36" s="82">
        <v>2</v>
      </c>
      <c r="M36" s="30">
        <v>2</v>
      </c>
      <c r="N36" s="82" t="s">
        <v>1180</v>
      </c>
      <c r="O36" s="30" t="str">
        <f t="shared" si="1"/>
        <v>PEC 6</v>
      </c>
    </row>
    <row r="37" spans="2:15" hidden="1" x14ac:dyDescent="0.3">
      <c r="B37" s="26" t="s">
        <v>1364</v>
      </c>
      <c r="C37" s="26" t="s">
        <v>91</v>
      </c>
      <c r="D37" s="22" t="s">
        <v>44</v>
      </c>
      <c r="E37" s="22">
        <v>2</v>
      </c>
      <c r="F37" s="23">
        <v>1.5</v>
      </c>
      <c r="G37" s="33">
        <v>46</v>
      </c>
      <c r="H37" s="27" t="s">
        <v>47</v>
      </c>
      <c r="I37" s="22" t="str">
        <f t="shared" si="0"/>
        <v>UAC</v>
      </c>
      <c r="J37" s="30">
        <v>11</v>
      </c>
      <c r="K37" s="30" t="s">
        <v>1166</v>
      </c>
      <c r="L37" s="82">
        <v>2</v>
      </c>
      <c r="M37" s="30">
        <v>3</v>
      </c>
      <c r="N37" s="82" t="s">
        <v>1181</v>
      </c>
      <c r="O37" s="30" t="str">
        <f t="shared" si="1"/>
        <v>PEC 6</v>
      </c>
    </row>
    <row r="38" spans="2:15" hidden="1" x14ac:dyDescent="0.3">
      <c r="B38" s="26" t="s">
        <v>1364</v>
      </c>
      <c r="C38" s="26" t="s">
        <v>92</v>
      </c>
      <c r="D38" s="22" t="s">
        <v>44</v>
      </c>
      <c r="E38" s="22">
        <v>2</v>
      </c>
      <c r="F38" s="23">
        <v>4.5</v>
      </c>
      <c r="G38" s="33">
        <v>95</v>
      </c>
      <c r="H38" s="27" t="s">
        <v>47</v>
      </c>
      <c r="I38" s="22" t="str">
        <f t="shared" si="0"/>
        <v>UAC</v>
      </c>
      <c r="J38" s="30">
        <v>11</v>
      </c>
      <c r="K38" s="30" t="s">
        <v>1166</v>
      </c>
      <c r="L38" s="82">
        <v>2</v>
      </c>
      <c r="M38" s="30">
        <v>4</v>
      </c>
      <c r="N38" s="82" t="s">
        <v>1182</v>
      </c>
      <c r="O38" s="30" t="str">
        <f t="shared" si="1"/>
        <v>PEC 6</v>
      </c>
    </row>
    <row r="39" spans="2:15" hidden="1" x14ac:dyDescent="0.3">
      <c r="B39" s="26" t="s">
        <v>1364</v>
      </c>
      <c r="C39" s="26" t="s">
        <v>93</v>
      </c>
      <c r="D39" s="22" t="s">
        <v>44</v>
      </c>
      <c r="E39" s="22">
        <v>2</v>
      </c>
      <c r="F39" s="23">
        <v>1.5</v>
      </c>
      <c r="G39" s="33">
        <v>46</v>
      </c>
      <c r="H39" s="27" t="s">
        <v>47</v>
      </c>
      <c r="I39" s="22" t="str">
        <f t="shared" si="0"/>
        <v>UAC</v>
      </c>
      <c r="J39" s="30">
        <v>11</v>
      </c>
      <c r="K39" s="30" t="s">
        <v>1166</v>
      </c>
      <c r="L39" s="82">
        <v>2</v>
      </c>
      <c r="M39" s="30">
        <v>5</v>
      </c>
      <c r="N39" s="82" t="s">
        <v>1196</v>
      </c>
      <c r="O39" s="30" t="str">
        <f t="shared" si="1"/>
        <v>PEC 6</v>
      </c>
    </row>
    <row r="40" spans="2:15" hidden="1" x14ac:dyDescent="0.3">
      <c r="B40" s="26" t="s">
        <v>1364</v>
      </c>
      <c r="C40" s="26" t="s">
        <v>94</v>
      </c>
      <c r="D40" s="22" t="s">
        <v>44</v>
      </c>
      <c r="E40" s="22">
        <v>2</v>
      </c>
      <c r="F40" s="23">
        <v>2.5</v>
      </c>
      <c r="G40" s="33">
        <v>57</v>
      </c>
      <c r="H40" s="27" t="s">
        <v>47</v>
      </c>
      <c r="I40" s="22" t="str">
        <f t="shared" si="0"/>
        <v>UAC</v>
      </c>
      <c r="J40" s="30">
        <v>11</v>
      </c>
      <c r="K40" s="30" t="s">
        <v>1166</v>
      </c>
      <c r="L40" s="82">
        <v>2</v>
      </c>
      <c r="M40" s="30">
        <v>6</v>
      </c>
      <c r="N40" s="82" t="s">
        <v>1197</v>
      </c>
      <c r="O40" s="30" t="str">
        <f t="shared" si="1"/>
        <v>PEC 6</v>
      </c>
    </row>
    <row r="41" spans="2:15" hidden="1" x14ac:dyDescent="0.3">
      <c r="B41" s="26" t="s">
        <v>1364</v>
      </c>
      <c r="C41" s="26" t="s">
        <v>95</v>
      </c>
      <c r="D41" s="22" t="s">
        <v>44</v>
      </c>
      <c r="E41" s="22">
        <v>2</v>
      </c>
      <c r="F41" s="23">
        <v>3.5</v>
      </c>
      <c r="G41" s="33">
        <v>78</v>
      </c>
      <c r="H41" s="27" t="s">
        <v>96</v>
      </c>
      <c r="I41" s="22" t="str">
        <f t="shared" si="0"/>
        <v>UAC</v>
      </c>
      <c r="J41" s="30">
        <v>11</v>
      </c>
      <c r="K41" s="30" t="s">
        <v>1166</v>
      </c>
      <c r="L41" s="82">
        <v>2</v>
      </c>
      <c r="M41" s="30">
        <v>7</v>
      </c>
      <c r="N41" s="82" t="s">
        <v>1198</v>
      </c>
      <c r="O41" s="30" t="str">
        <f t="shared" si="1"/>
        <v>PEC 6</v>
      </c>
    </row>
    <row r="42" spans="2:15" hidden="1" x14ac:dyDescent="0.3">
      <c r="B42" s="26" t="s">
        <v>1364</v>
      </c>
      <c r="C42" s="26" t="s">
        <v>97</v>
      </c>
      <c r="D42" s="22" t="s">
        <v>44</v>
      </c>
      <c r="E42" s="22">
        <v>2</v>
      </c>
      <c r="F42" s="23">
        <v>2.5</v>
      </c>
      <c r="G42" s="33">
        <v>51</v>
      </c>
      <c r="H42" s="27" t="s">
        <v>47</v>
      </c>
      <c r="I42" s="22" t="str">
        <f t="shared" si="0"/>
        <v>UAC</v>
      </c>
      <c r="J42" s="30">
        <v>11</v>
      </c>
      <c r="K42" s="30" t="s">
        <v>1166</v>
      </c>
      <c r="L42" s="82">
        <v>2</v>
      </c>
      <c r="M42" s="30">
        <v>8</v>
      </c>
      <c r="N42" s="82" t="s">
        <v>1199</v>
      </c>
      <c r="O42" s="30" t="str">
        <f t="shared" si="1"/>
        <v>PEC 6</v>
      </c>
    </row>
    <row r="43" spans="2:15" hidden="1" x14ac:dyDescent="0.3">
      <c r="B43" s="26" t="s">
        <v>1364</v>
      </c>
      <c r="C43" s="26" t="s">
        <v>98</v>
      </c>
      <c r="D43" s="22" t="s">
        <v>44</v>
      </c>
      <c r="E43" s="22">
        <v>3</v>
      </c>
      <c r="F43" s="23">
        <v>3.5</v>
      </c>
      <c r="G43" s="33">
        <v>77</v>
      </c>
      <c r="H43" s="27" t="s">
        <v>47</v>
      </c>
      <c r="I43" s="22" t="str">
        <f t="shared" si="0"/>
        <v>UAC</v>
      </c>
      <c r="J43" s="30">
        <v>11</v>
      </c>
      <c r="K43" s="30" t="s">
        <v>1166</v>
      </c>
      <c r="L43" s="82">
        <v>3</v>
      </c>
      <c r="M43" s="30">
        <v>1</v>
      </c>
      <c r="N43" s="82" t="s">
        <v>1183</v>
      </c>
      <c r="O43" s="30" t="str">
        <f t="shared" si="1"/>
        <v>PEC 6</v>
      </c>
    </row>
    <row r="44" spans="2:15" hidden="1" x14ac:dyDescent="0.3">
      <c r="B44" s="26" t="s">
        <v>1364</v>
      </c>
      <c r="C44" s="26" t="s">
        <v>99</v>
      </c>
      <c r="D44" s="22" t="s">
        <v>44</v>
      </c>
      <c r="E44" s="22">
        <v>3</v>
      </c>
      <c r="F44" s="23">
        <v>2.5</v>
      </c>
      <c r="G44" s="33">
        <v>57</v>
      </c>
      <c r="H44" s="27" t="s">
        <v>47</v>
      </c>
      <c r="I44" s="22" t="str">
        <f t="shared" si="0"/>
        <v>UAC</v>
      </c>
      <c r="J44" s="30">
        <v>11</v>
      </c>
      <c r="K44" s="30" t="s">
        <v>1166</v>
      </c>
      <c r="L44" s="82">
        <v>3</v>
      </c>
      <c r="M44" s="30">
        <v>2</v>
      </c>
      <c r="N44" s="82" t="s">
        <v>1184</v>
      </c>
      <c r="O44" s="30" t="str">
        <f t="shared" si="1"/>
        <v>PEC 6</v>
      </c>
    </row>
    <row r="45" spans="2:15" hidden="1" x14ac:dyDescent="0.3">
      <c r="B45" s="26" t="s">
        <v>1364</v>
      </c>
      <c r="C45" s="26" t="s">
        <v>100</v>
      </c>
      <c r="D45" s="22" t="s">
        <v>44</v>
      </c>
      <c r="E45" s="22">
        <v>3</v>
      </c>
      <c r="F45" s="23">
        <v>1.5</v>
      </c>
      <c r="G45" s="33">
        <v>46</v>
      </c>
      <c r="H45" s="27" t="s">
        <v>47</v>
      </c>
      <c r="I45" s="22" t="str">
        <f t="shared" si="0"/>
        <v>UAC</v>
      </c>
      <c r="J45" s="30">
        <v>11</v>
      </c>
      <c r="K45" s="30" t="s">
        <v>1166</v>
      </c>
      <c r="L45" s="82">
        <v>3</v>
      </c>
      <c r="M45" s="30">
        <v>3</v>
      </c>
      <c r="N45" s="82" t="s">
        <v>1185</v>
      </c>
      <c r="O45" s="30" t="str">
        <f t="shared" si="1"/>
        <v>PEC 6</v>
      </c>
    </row>
    <row r="46" spans="2:15" hidden="1" x14ac:dyDescent="0.3">
      <c r="B46" s="26" t="s">
        <v>1364</v>
      </c>
      <c r="C46" s="26" t="s">
        <v>101</v>
      </c>
      <c r="D46" s="22" t="s">
        <v>44</v>
      </c>
      <c r="E46" s="22">
        <v>3</v>
      </c>
      <c r="F46" s="23">
        <v>4.5</v>
      </c>
      <c r="G46" s="33">
        <v>95</v>
      </c>
      <c r="H46" s="27" t="s">
        <v>47</v>
      </c>
      <c r="I46" s="22" t="str">
        <f t="shared" si="0"/>
        <v>UAC</v>
      </c>
      <c r="J46" s="30">
        <v>11</v>
      </c>
      <c r="K46" s="30" t="s">
        <v>1166</v>
      </c>
      <c r="L46" s="82">
        <v>3</v>
      </c>
      <c r="M46" s="30">
        <v>4</v>
      </c>
      <c r="N46" s="82" t="s">
        <v>1186</v>
      </c>
      <c r="O46" s="30" t="str">
        <f t="shared" si="1"/>
        <v>PEC 6</v>
      </c>
    </row>
    <row r="47" spans="2:15" hidden="1" x14ac:dyDescent="0.3">
      <c r="B47" s="26" t="s">
        <v>1364</v>
      </c>
      <c r="C47" s="26" t="s">
        <v>102</v>
      </c>
      <c r="D47" s="22" t="s">
        <v>44</v>
      </c>
      <c r="E47" s="22">
        <v>3</v>
      </c>
      <c r="F47" s="23">
        <v>1.5</v>
      </c>
      <c r="G47" s="33">
        <v>46</v>
      </c>
      <c r="H47" s="27" t="s">
        <v>47</v>
      </c>
      <c r="I47" s="22" t="str">
        <f t="shared" si="0"/>
        <v>UAC</v>
      </c>
      <c r="J47" s="30">
        <v>11</v>
      </c>
      <c r="K47" s="30" t="s">
        <v>1166</v>
      </c>
      <c r="L47" s="82">
        <v>3</v>
      </c>
      <c r="M47" s="30">
        <v>5</v>
      </c>
      <c r="N47" s="82" t="s">
        <v>1200</v>
      </c>
      <c r="O47" s="30" t="str">
        <f t="shared" si="1"/>
        <v>PEC 6</v>
      </c>
    </row>
    <row r="48" spans="2:15" hidden="1" x14ac:dyDescent="0.3">
      <c r="B48" s="26" t="s">
        <v>1364</v>
      </c>
      <c r="C48" s="26" t="s">
        <v>103</v>
      </c>
      <c r="D48" s="22" t="s">
        <v>44</v>
      </c>
      <c r="E48" s="22">
        <v>3</v>
      </c>
      <c r="F48" s="23">
        <v>2.5</v>
      </c>
      <c r="G48" s="33">
        <v>57</v>
      </c>
      <c r="H48" s="27" t="s">
        <v>47</v>
      </c>
      <c r="I48" s="22" t="str">
        <f t="shared" si="0"/>
        <v>UAC</v>
      </c>
      <c r="J48" s="30">
        <v>11</v>
      </c>
      <c r="K48" s="30" t="s">
        <v>1166</v>
      </c>
      <c r="L48" s="82">
        <v>3</v>
      </c>
      <c r="M48" s="30">
        <v>6</v>
      </c>
      <c r="N48" s="82" t="s">
        <v>1201</v>
      </c>
      <c r="O48" s="30" t="str">
        <f t="shared" si="1"/>
        <v>PEC 6</v>
      </c>
    </row>
    <row r="49" spans="2:15" hidden="1" x14ac:dyDescent="0.3">
      <c r="B49" s="26" t="s">
        <v>1364</v>
      </c>
      <c r="C49" s="26" t="s">
        <v>104</v>
      </c>
      <c r="D49" s="22" t="s">
        <v>44</v>
      </c>
      <c r="E49" s="22">
        <v>3</v>
      </c>
      <c r="F49" s="23">
        <v>3.5</v>
      </c>
      <c r="G49" s="33">
        <v>78</v>
      </c>
      <c r="H49" s="27" t="s">
        <v>86</v>
      </c>
      <c r="I49" s="22" t="str">
        <f t="shared" si="0"/>
        <v>UAC</v>
      </c>
      <c r="J49" s="30">
        <v>11</v>
      </c>
      <c r="K49" s="30" t="s">
        <v>1166</v>
      </c>
      <c r="L49" s="82">
        <v>3</v>
      </c>
      <c r="M49" s="30">
        <v>7</v>
      </c>
      <c r="N49" s="82" t="s">
        <v>1202</v>
      </c>
      <c r="O49" s="30" t="str">
        <f t="shared" si="1"/>
        <v>PEC 6</v>
      </c>
    </row>
    <row r="50" spans="2:15" hidden="1" x14ac:dyDescent="0.3">
      <c r="B50" s="26" t="s">
        <v>1364</v>
      </c>
      <c r="C50" s="26" t="s">
        <v>105</v>
      </c>
      <c r="D50" s="22" t="s">
        <v>44</v>
      </c>
      <c r="E50" s="22">
        <v>3</v>
      </c>
      <c r="F50" s="23">
        <v>2.5</v>
      </c>
      <c r="G50" s="33">
        <v>51</v>
      </c>
      <c r="H50" s="27" t="s">
        <v>47</v>
      </c>
      <c r="I50" s="22" t="str">
        <f t="shared" si="0"/>
        <v>UAC</v>
      </c>
      <c r="J50" s="30">
        <v>11</v>
      </c>
      <c r="K50" s="30" t="s">
        <v>1166</v>
      </c>
      <c r="L50" s="82">
        <v>3</v>
      </c>
      <c r="M50" s="30">
        <v>8</v>
      </c>
      <c r="N50" s="82" t="s">
        <v>1203</v>
      </c>
      <c r="O50" s="30" t="str">
        <f t="shared" si="1"/>
        <v>PEC 6</v>
      </c>
    </row>
    <row r="51" spans="2:15" hidden="1" x14ac:dyDescent="0.3">
      <c r="B51" s="26" t="s">
        <v>1364</v>
      </c>
      <c r="C51" s="26" t="s">
        <v>106</v>
      </c>
      <c r="D51" s="22" t="s">
        <v>44</v>
      </c>
      <c r="E51" s="22" t="s">
        <v>45</v>
      </c>
      <c r="F51" s="23">
        <v>3.5</v>
      </c>
      <c r="G51" s="33">
        <v>70</v>
      </c>
      <c r="H51" s="27" t="s">
        <v>47</v>
      </c>
      <c r="I51" s="22" t="str">
        <f t="shared" si="0"/>
        <v>UAC</v>
      </c>
      <c r="J51" s="30">
        <v>11</v>
      </c>
      <c r="K51" s="30" t="s">
        <v>1167</v>
      </c>
      <c r="L51" s="82">
        <v>0</v>
      </c>
      <c r="M51" s="30">
        <v>1</v>
      </c>
      <c r="N51" s="82" t="s">
        <v>1172</v>
      </c>
      <c r="O51" s="30" t="str">
        <f t="shared" si="1"/>
        <v>PEC 6</v>
      </c>
    </row>
    <row r="52" spans="2:15" hidden="1" x14ac:dyDescent="0.3">
      <c r="B52" s="26" t="s">
        <v>1364</v>
      </c>
      <c r="C52" s="26" t="s">
        <v>107</v>
      </c>
      <c r="D52" s="22" t="s">
        <v>44</v>
      </c>
      <c r="E52" s="22" t="s">
        <v>45</v>
      </c>
      <c r="F52" s="23">
        <v>1.5</v>
      </c>
      <c r="G52" s="33">
        <v>32</v>
      </c>
      <c r="H52" s="27" t="s">
        <v>47</v>
      </c>
      <c r="I52" s="22" t="str">
        <f t="shared" si="0"/>
        <v>UAC</v>
      </c>
      <c r="J52" s="30">
        <v>11</v>
      </c>
      <c r="K52" s="30" t="s">
        <v>1167</v>
      </c>
      <c r="L52" s="82">
        <v>0</v>
      </c>
      <c r="M52" s="30">
        <v>2</v>
      </c>
      <c r="N52" s="82" t="s">
        <v>1173</v>
      </c>
      <c r="O52" s="30" t="str">
        <f t="shared" si="1"/>
        <v>PEC 6</v>
      </c>
    </row>
    <row r="53" spans="2:15" hidden="1" x14ac:dyDescent="0.3">
      <c r="B53" s="26" t="s">
        <v>1364</v>
      </c>
      <c r="C53" s="26" t="s">
        <v>108</v>
      </c>
      <c r="D53" s="22" t="s">
        <v>44</v>
      </c>
      <c r="E53" s="22" t="s">
        <v>45</v>
      </c>
      <c r="F53" s="23">
        <v>1.5</v>
      </c>
      <c r="G53" s="33">
        <v>46</v>
      </c>
      <c r="H53" s="27" t="s">
        <v>47</v>
      </c>
      <c r="I53" s="22" t="str">
        <f t="shared" si="0"/>
        <v>UAC</v>
      </c>
      <c r="J53" s="30">
        <v>11</v>
      </c>
      <c r="K53" s="30" t="s">
        <v>1167</v>
      </c>
      <c r="L53" s="82">
        <v>0</v>
      </c>
      <c r="M53" s="30">
        <v>3</v>
      </c>
      <c r="N53" s="82" t="s">
        <v>1174</v>
      </c>
      <c r="O53" s="30" t="str">
        <f t="shared" si="1"/>
        <v>PEC 6</v>
      </c>
    </row>
    <row r="54" spans="2:15" hidden="1" x14ac:dyDescent="0.3">
      <c r="B54" s="26" t="s">
        <v>1364</v>
      </c>
      <c r="C54" s="26" t="s">
        <v>109</v>
      </c>
      <c r="D54" s="22" t="s">
        <v>44</v>
      </c>
      <c r="E54" s="22" t="s">
        <v>45</v>
      </c>
      <c r="F54" s="23">
        <v>4.5</v>
      </c>
      <c r="G54" s="33">
        <v>104</v>
      </c>
      <c r="H54" s="27" t="s">
        <v>47</v>
      </c>
      <c r="I54" s="22" t="str">
        <f t="shared" si="0"/>
        <v>UAC</v>
      </c>
      <c r="J54" s="30">
        <v>11</v>
      </c>
      <c r="K54" s="30" t="s">
        <v>1167</v>
      </c>
      <c r="L54" s="82">
        <v>0</v>
      </c>
      <c r="M54" s="30">
        <v>4</v>
      </c>
      <c r="N54" s="82" t="s">
        <v>1187</v>
      </c>
      <c r="O54" s="30" t="str">
        <f t="shared" si="1"/>
        <v>PEC 6</v>
      </c>
    </row>
    <row r="55" spans="2:15" hidden="1" x14ac:dyDescent="0.3">
      <c r="B55" s="26" t="s">
        <v>1364</v>
      </c>
      <c r="C55" s="26" t="s">
        <v>111</v>
      </c>
      <c r="D55" s="22" t="s">
        <v>44</v>
      </c>
      <c r="E55" s="22" t="s">
        <v>45</v>
      </c>
      <c r="F55" s="23">
        <v>1.5</v>
      </c>
      <c r="G55" s="33">
        <v>32</v>
      </c>
      <c r="H55" s="27" t="s">
        <v>47</v>
      </c>
      <c r="I55" s="22" t="str">
        <f t="shared" si="0"/>
        <v>UAC</v>
      </c>
      <c r="J55" s="30">
        <v>11</v>
      </c>
      <c r="K55" s="30" t="s">
        <v>1167</v>
      </c>
      <c r="L55" s="82">
        <v>0</v>
      </c>
      <c r="M55" s="30">
        <v>5</v>
      </c>
      <c r="N55" s="82" t="s">
        <v>1188</v>
      </c>
      <c r="O55" s="30" t="str">
        <f t="shared" si="1"/>
        <v>PEC 6</v>
      </c>
    </row>
    <row r="56" spans="2:15" hidden="1" x14ac:dyDescent="0.3">
      <c r="B56" s="26" t="s">
        <v>1364</v>
      </c>
      <c r="C56" s="26" t="s">
        <v>112</v>
      </c>
      <c r="D56" s="22" t="s">
        <v>44</v>
      </c>
      <c r="E56" s="22" t="s">
        <v>45</v>
      </c>
      <c r="F56" s="23">
        <v>1.5</v>
      </c>
      <c r="G56" s="33">
        <v>30</v>
      </c>
      <c r="H56" s="27" t="s">
        <v>47</v>
      </c>
      <c r="I56" s="22" t="str">
        <f t="shared" si="0"/>
        <v>UAC</v>
      </c>
      <c r="J56" s="30">
        <v>11</v>
      </c>
      <c r="K56" s="30" t="s">
        <v>1167</v>
      </c>
      <c r="L56" s="82">
        <v>0</v>
      </c>
      <c r="M56" s="30">
        <v>6</v>
      </c>
      <c r="N56" s="82" t="s">
        <v>1189</v>
      </c>
      <c r="O56" s="30" t="str">
        <f t="shared" si="1"/>
        <v>PEC 6</v>
      </c>
    </row>
    <row r="57" spans="2:15" hidden="1" x14ac:dyDescent="0.3">
      <c r="B57" s="26" t="s">
        <v>1364</v>
      </c>
      <c r="C57" s="26" t="s">
        <v>114</v>
      </c>
      <c r="D57" s="22" t="s">
        <v>44</v>
      </c>
      <c r="E57" s="22">
        <v>1</v>
      </c>
      <c r="F57" s="23">
        <v>2.5</v>
      </c>
      <c r="G57" s="33">
        <v>53</v>
      </c>
      <c r="H57" s="27" t="s">
        <v>47</v>
      </c>
      <c r="I57" s="22" t="str">
        <f t="shared" si="0"/>
        <v>UAC</v>
      </c>
      <c r="J57" s="30">
        <v>11</v>
      </c>
      <c r="K57" s="30" t="s">
        <v>1167</v>
      </c>
      <c r="L57" s="82">
        <v>1</v>
      </c>
      <c r="M57" s="30">
        <v>1</v>
      </c>
      <c r="N57" s="82" t="s">
        <v>1175</v>
      </c>
      <c r="O57" s="30" t="str">
        <f t="shared" si="1"/>
        <v>PEC 6</v>
      </c>
    </row>
    <row r="58" spans="2:15" hidden="1" x14ac:dyDescent="0.3">
      <c r="B58" s="26" t="s">
        <v>1364</v>
      </c>
      <c r="C58" s="26" t="s">
        <v>116</v>
      </c>
      <c r="D58" s="22" t="s">
        <v>44</v>
      </c>
      <c r="E58" s="22">
        <v>1</v>
      </c>
      <c r="F58" s="23">
        <v>3.5</v>
      </c>
      <c r="G58" s="33">
        <v>78</v>
      </c>
      <c r="H58" s="27" t="s">
        <v>47</v>
      </c>
      <c r="I58" s="22" t="str">
        <f t="shared" si="0"/>
        <v>UAC</v>
      </c>
      <c r="J58" s="30">
        <v>11</v>
      </c>
      <c r="K58" s="30" t="s">
        <v>1167</v>
      </c>
      <c r="L58" s="82">
        <v>1</v>
      </c>
      <c r="M58" s="30">
        <v>2</v>
      </c>
      <c r="N58" s="82" t="s">
        <v>1176</v>
      </c>
      <c r="O58" s="30" t="str">
        <f t="shared" si="1"/>
        <v>PEC 6</v>
      </c>
    </row>
    <row r="59" spans="2:15" hidden="1" x14ac:dyDescent="0.3">
      <c r="B59" s="26" t="s">
        <v>1364</v>
      </c>
      <c r="C59" s="26" t="s">
        <v>117</v>
      </c>
      <c r="D59" s="22" t="s">
        <v>44</v>
      </c>
      <c r="E59" s="22">
        <v>1</v>
      </c>
      <c r="F59" s="23">
        <v>2.5</v>
      </c>
      <c r="G59" s="33">
        <v>57</v>
      </c>
      <c r="H59" s="27" t="s">
        <v>47</v>
      </c>
      <c r="I59" s="22" t="str">
        <f t="shared" si="0"/>
        <v>UAC</v>
      </c>
      <c r="J59" s="30">
        <v>11</v>
      </c>
      <c r="K59" s="30" t="s">
        <v>1167</v>
      </c>
      <c r="L59" s="82">
        <v>1</v>
      </c>
      <c r="M59" s="30">
        <v>3</v>
      </c>
      <c r="N59" s="82" t="s">
        <v>1177</v>
      </c>
      <c r="O59" s="30" t="str">
        <f t="shared" si="1"/>
        <v>PEC 6</v>
      </c>
    </row>
    <row r="60" spans="2:15" hidden="1" x14ac:dyDescent="0.3">
      <c r="B60" s="26" t="s">
        <v>1364</v>
      </c>
      <c r="C60" s="26" t="s">
        <v>118</v>
      </c>
      <c r="D60" s="22" t="s">
        <v>44</v>
      </c>
      <c r="E60" s="22">
        <v>1</v>
      </c>
      <c r="F60" s="23">
        <v>1.5</v>
      </c>
      <c r="G60" s="33">
        <v>46</v>
      </c>
      <c r="H60" s="27" t="s">
        <v>47</v>
      </c>
      <c r="I60" s="22" t="str">
        <f t="shared" si="0"/>
        <v>UAC</v>
      </c>
      <c r="J60" s="30">
        <v>11</v>
      </c>
      <c r="K60" s="30" t="s">
        <v>1167</v>
      </c>
      <c r="L60" s="82">
        <v>1</v>
      </c>
      <c r="M60" s="30">
        <v>4</v>
      </c>
      <c r="N60" s="82" t="s">
        <v>1178</v>
      </c>
      <c r="O60" s="30" t="str">
        <f t="shared" si="1"/>
        <v>PEC 6</v>
      </c>
    </row>
    <row r="61" spans="2:15" hidden="1" x14ac:dyDescent="0.3">
      <c r="B61" s="26" t="s">
        <v>1364</v>
      </c>
      <c r="C61" s="26" t="s">
        <v>119</v>
      </c>
      <c r="D61" s="22" t="s">
        <v>44</v>
      </c>
      <c r="E61" s="22">
        <v>1</v>
      </c>
      <c r="F61" s="23">
        <v>4.5</v>
      </c>
      <c r="G61" s="33">
        <v>100</v>
      </c>
      <c r="H61" s="27" t="s">
        <v>47</v>
      </c>
      <c r="I61" s="22" t="str">
        <f t="shared" si="0"/>
        <v>UAC</v>
      </c>
      <c r="J61" s="30">
        <v>11</v>
      </c>
      <c r="K61" s="30" t="s">
        <v>1167</v>
      </c>
      <c r="L61" s="82">
        <v>1</v>
      </c>
      <c r="M61" s="30">
        <v>5</v>
      </c>
      <c r="N61" s="82" t="s">
        <v>1192</v>
      </c>
      <c r="O61" s="30" t="str">
        <f t="shared" si="1"/>
        <v>PEC 6</v>
      </c>
    </row>
    <row r="62" spans="2:15" hidden="1" x14ac:dyDescent="0.3">
      <c r="B62" s="26" t="s">
        <v>1364</v>
      </c>
      <c r="C62" s="26" t="s">
        <v>121</v>
      </c>
      <c r="D62" s="22" t="s">
        <v>44</v>
      </c>
      <c r="E62" s="22">
        <v>1</v>
      </c>
      <c r="F62" s="23">
        <v>1.5</v>
      </c>
      <c r="G62" s="33">
        <v>37</v>
      </c>
      <c r="H62" s="27" t="s">
        <v>86</v>
      </c>
      <c r="I62" s="22" t="str">
        <f t="shared" si="0"/>
        <v>UAC</v>
      </c>
      <c r="J62" s="30">
        <v>11</v>
      </c>
      <c r="K62" s="30" t="s">
        <v>1167</v>
      </c>
      <c r="L62" s="82">
        <v>1</v>
      </c>
      <c r="M62" s="30">
        <v>6</v>
      </c>
      <c r="N62" s="82" t="s">
        <v>1193</v>
      </c>
      <c r="O62" s="30" t="str">
        <f t="shared" si="1"/>
        <v>PEC 6</v>
      </c>
    </row>
    <row r="63" spans="2:15" hidden="1" x14ac:dyDescent="0.3">
      <c r="B63" s="26" t="s">
        <v>1364</v>
      </c>
      <c r="C63" s="26" t="s">
        <v>123</v>
      </c>
      <c r="D63" s="22" t="s">
        <v>44</v>
      </c>
      <c r="E63" s="22">
        <v>2</v>
      </c>
      <c r="F63" s="23">
        <v>2.5</v>
      </c>
      <c r="G63" s="33">
        <v>53</v>
      </c>
      <c r="H63" s="27" t="s">
        <v>47</v>
      </c>
      <c r="I63" s="22" t="str">
        <f t="shared" si="0"/>
        <v>UAC</v>
      </c>
      <c r="J63" s="30">
        <v>11</v>
      </c>
      <c r="K63" s="30" t="s">
        <v>1167</v>
      </c>
      <c r="L63" s="82">
        <v>2</v>
      </c>
      <c r="M63" s="30">
        <v>1</v>
      </c>
      <c r="N63" s="82" t="s">
        <v>1179</v>
      </c>
      <c r="O63" s="30" t="str">
        <f t="shared" si="1"/>
        <v>PEC 6</v>
      </c>
    </row>
    <row r="64" spans="2:15" hidden="1" x14ac:dyDescent="0.3">
      <c r="B64" s="26" t="s">
        <v>1364</v>
      </c>
      <c r="C64" s="26" t="s">
        <v>124</v>
      </c>
      <c r="D64" s="22" t="s">
        <v>44</v>
      </c>
      <c r="E64" s="22">
        <v>2</v>
      </c>
      <c r="F64" s="23">
        <v>3.5</v>
      </c>
      <c r="G64" s="33">
        <v>78</v>
      </c>
      <c r="H64" s="27" t="s">
        <v>47</v>
      </c>
      <c r="I64" s="22" t="str">
        <f t="shared" si="0"/>
        <v>UAC</v>
      </c>
      <c r="J64" s="30">
        <v>11</v>
      </c>
      <c r="K64" s="30" t="s">
        <v>1167</v>
      </c>
      <c r="L64" s="82">
        <v>2</v>
      </c>
      <c r="M64" s="30">
        <v>2</v>
      </c>
      <c r="N64" s="82" t="s">
        <v>1180</v>
      </c>
      <c r="O64" s="30" t="str">
        <f t="shared" si="1"/>
        <v>PEC 6</v>
      </c>
    </row>
    <row r="65" spans="2:15" hidden="1" x14ac:dyDescent="0.3">
      <c r="B65" s="26" t="s">
        <v>1364</v>
      </c>
      <c r="C65" s="26" t="s">
        <v>125</v>
      </c>
      <c r="D65" s="22" t="s">
        <v>44</v>
      </c>
      <c r="E65" s="22">
        <v>2</v>
      </c>
      <c r="F65" s="23">
        <v>2.5</v>
      </c>
      <c r="G65" s="33">
        <v>57</v>
      </c>
      <c r="H65" s="27" t="s">
        <v>47</v>
      </c>
      <c r="I65" s="22" t="str">
        <f t="shared" si="0"/>
        <v>UAC</v>
      </c>
      <c r="J65" s="30">
        <v>11</v>
      </c>
      <c r="K65" s="30" t="s">
        <v>1167</v>
      </c>
      <c r="L65" s="82">
        <v>2</v>
      </c>
      <c r="M65" s="30">
        <v>3</v>
      </c>
      <c r="N65" s="82" t="s">
        <v>1181</v>
      </c>
      <c r="O65" s="30" t="str">
        <f t="shared" si="1"/>
        <v>PEC 6</v>
      </c>
    </row>
    <row r="66" spans="2:15" hidden="1" x14ac:dyDescent="0.3">
      <c r="B66" s="26" t="s">
        <v>1364</v>
      </c>
      <c r="C66" s="26" t="s">
        <v>126</v>
      </c>
      <c r="D66" s="22" t="s">
        <v>44</v>
      </c>
      <c r="E66" s="22">
        <v>2</v>
      </c>
      <c r="F66" s="23">
        <v>1.5</v>
      </c>
      <c r="G66" s="33">
        <v>46</v>
      </c>
      <c r="H66" s="27" t="s">
        <v>47</v>
      </c>
      <c r="I66" s="22" t="str">
        <f t="shared" si="0"/>
        <v>UAC</v>
      </c>
      <c r="J66" s="30">
        <v>11</v>
      </c>
      <c r="K66" s="30" t="s">
        <v>1167</v>
      </c>
      <c r="L66" s="82">
        <v>2</v>
      </c>
      <c r="M66" s="30">
        <v>4</v>
      </c>
      <c r="N66" s="82" t="s">
        <v>1182</v>
      </c>
      <c r="O66" s="30" t="str">
        <f t="shared" si="1"/>
        <v>PEC 6</v>
      </c>
    </row>
    <row r="67" spans="2:15" hidden="1" x14ac:dyDescent="0.3">
      <c r="B67" s="26" t="s">
        <v>1364</v>
      </c>
      <c r="C67" s="26" t="s">
        <v>127</v>
      </c>
      <c r="D67" s="22" t="s">
        <v>44</v>
      </c>
      <c r="E67" s="22">
        <v>2</v>
      </c>
      <c r="F67" s="23">
        <v>4.5</v>
      </c>
      <c r="G67" s="33">
        <v>104</v>
      </c>
      <c r="H67" s="27" t="s">
        <v>47</v>
      </c>
      <c r="I67" s="22" t="str">
        <f t="shared" si="0"/>
        <v>UAC</v>
      </c>
      <c r="J67" s="30">
        <v>11</v>
      </c>
      <c r="K67" s="30" t="s">
        <v>1167</v>
      </c>
      <c r="L67" s="82">
        <v>2</v>
      </c>
      <c r="M67" s="30">
        <v>5</v>
      </c>
      <c r="N67" s="82" t="s">
        <v>1196</v>
      </c>
      <c r="O67" s="30" t="str">
        <f t="shared" si="1"/>
        <v>PEC 6</v>
      </c>
    </row>
    <row r="68" spans="2:15" hidden="1" x14ac:dyDescent="0.3">
      <c r="B68" s="26" t="s">
        <v>1364</v>
      </c>
      <c r="C68" s="26" t="s">
        <v>128</v>
      </c>
      <c r="D68" s="22" t="s">
        <v>44</v>
      </c>
      <c r="E68" s="22">
        <v>2</v>
      </c>
      <c r="F68" s="23">
        <v>1.5</v>
      </c>
      <c r="G68" s="33">
        <v>37</v>
      </c>
      <c r="H68" s="27" t="s">
        <v>47</v>
      </c>
      <c r="I68" s="22" t="str">
        <f t="shared" si="0"/>
        <v>UAC</v>
      </c>
      <c r="J68" s="30">
        <v>11</v>
      </c>
      <c r="K68" s="30" t="s">
        <v>1167</v>
      </c>
      <c r="L68" s="82">
        <v>2</v>
      </c>
      <c r="M68" s="30">
        <v>6</v>
      </c>
      <c r="N68" s="82" t="s">
        <v>1197</v>
      </c>
      <c r="O68" s="30" t="str">
        <f t="shared" si="1"/>
        <v>PEC 6</v>
      </c>
    </row>
    <row r="69" spans="2:15" hidden="1" x14ac:dyDescent="0.3">
      <c r="B69" s="26" t="s">
        <v>1364</v>
      </c>
      <c r="C69" s="26" t="s">
        <v>129</v>
      </c>
      <c r="D69" s="22" t="s">
        <v>44</v>
      </c>
      <c r="E69" s="22">
        <v>3</v>
      </c>
      <c r="F69" s="23">
        <v>2.5</v>
      </c>
      <c r="G69" s="33">
        <v>53</v>
      </c>
      <c r="H69" s="27" t="s">
        <v>47</v>
      </c>
      <c r="I69" s="22" t="str">
        <f t="shared" ref="I69:I132" si="2">IF(J69=1,"UAA",
IF(J69=3,"UAA",
IF(J69=5,"UAB",
IF(J69=7,"UAB",
IF(J69=11,"UAC",
IF(J69=13,"UAC",
IF(J69=15,"UAD","Erreur num. Bâtiment")))))))</f>
        <v>UAC</v>
      </c>
      <c r="J69" s="30">
        <v>11</v>
      </c>
      <c r="K69" s="30" t="s">
        <v>1167</v>
      </c>
      <c r="L69" s="82">
        <v>3</v>
      </c>
      <c r="M69" s="30">
        <v>1</v>
      </c>
      <c r="N69" s="82" t="s">
        <v>1183</v>
      </c>
      <c r="O69" s="30" t="str">
        <f t="shared" ref="O69:O132" si="3">IF(J69=1,"PEC 1",
IF(J69=3,"PEC 2",
IF(J69=5,"PEC 3",
IF(J69=7,"PEC 4",
IF(J69=11,"PEC 6",
IF(J69=13,"PEC 5","Erreur num. PEC"))))))</f>
        <v>PEC 6</v>
      </c>
    </row>
    <row r="70" spans="2:15" hidden="1" x14ac:dyDescent="0.3">
      <c r="B70" s="26" t="s">
        <v>1364</v>
      </c>
      <c r="C70" s="26" t="s">
        <v>130</v>
      </c>
      <c r="D70" s="22" t="s">
        <v>44</v>
      </c>
      <c r="E70" s="22">
        <v>3</v>
      </c>
      <c r="F70" s="23">
        <v>3.5</v>
      </c>
      <c r="G70" s="33">
        <v>78</v>
      </c>
      <c r="H70" s="27" t="s">
        <v>47</v>
      </c>
      <c r="I70" s="22" t="str">
        <f t="shared" si="2"/>
        <v>UAC</v>
      </c>
      <c r="J70" s="30">
        <v>11</v>
      </c>
      <c r="K70" s="30" t="s">
        <v>1167</v>
      </c>
      <c r="L70" s="82">
        <v>3</v>
      </c>
      <c r="M70" s="30">
        <v>2</v>
      </c>
      <c r="N70" s="82" t="s">
        <v>1184</v>
      </c>
      <c r="O70" s="30" t="str">
        <f t="shared" si="3"/>
        <v>PEC 6</v>
      </c>
    </row>
    <row r="71" spans="2:15" hidden="1" x14ac:dyDescent="0.3">
      <c r="B71" s="26" t="s">
        <v>1364</v>
      </c>
      <c r="C71" s="26" t="s">
        <v>131</v>
      </c>
      <c r="D71" s="22" t="s">
        <v>44</v>
      </c>
      <c r="E71" s="22">
        <v>3</v>
      </c>
      <c r="F71" s="23">
        <v>2.5</v>
      </c>
      <c r="G71" s="33">
        <v>57</v>
      </c>
      <c r="H71" s="27" t="s">
        <v>47</v>
      </c>
      <c r="I71" s="22" t="str">
        <f t="shared" si="2"/>
        <v>UAC</v>
      </c>
      <c r="J71" s="30">
        <v>11</v>
      </c>
      <c r="K71" s="30" t="s">
        <v>1167</v>
      </c>
      <c r="L71" s="82">
        <v>3</v>
      </c>
      <c r="M71" s="30">
        <v>3</v>
      </c>
      <c r="N71" s="82" t="s">
        <v>1185</v>
      </c>
      <c r="O71" s="30" t="str">
        <f t="shared" si="3"/>
        <v>PEC 6</v>
      </c>
    </row>
    <row r="72" spans="2:15" hidden="1" x14ac:dyDescent="0.3">
      <c r="B72" s="26" t="s">
        <v>1364</v>
      </c>
      <c r="C72" s="26" t="s">
        <v>132</v>
      </c>
      <c r="D72" s="22" t="s">
        <v>44</v>
      </c>
      <c r="E72" s="22">
        <v>3</v>
      </c>
      <c r="F72" s="23">
        <v>1.5</v>
      </c>
      <c r="G72" s="33">
        <v>46</v>
      </c>
      <c r="H72" s="27" t="s">
        <v>47</v>
      </c>
      <c r="I72" s="22" t="str">
        <f t="shared" si="2"/>
        <v>UAC</v>
      </c>
      <c r="J72" s="30">
        <v>11</v>
      </c>
      <c r="K72" s="30" t="s">
        <v>1167</v>
      </c>
      <c r="L72" s="82">
        <v>3</v>
      </c>
      <c r="M72" s="30">
        <v>4</v>
      </c>
      <c r="N72" s="82" t="s">
        <v>1186</v>
      </c>
      <c r="O72" s="30" t="str">
        <f t="shared" si="3"/>
        <v>PEC 6</v>
      </c>
    </row>
    <row r="73" spans="2:15" hidden="1" x14ac:dyDescent="0.3">
      <c r="B73" s="26" t="s">
        <v>1364</v>
      </c>
      <c r="C73" s="26" t="s">
        <v>133</v>
      </c>
      <c r="D73" s="22" t="s">
        <v>44</v>
      </c>
      <c r="E73" s="22">
        <v>3</v>
      </c>
      <c r="F73" s="23">
        <v>4.5</v>
      </c>
      <c r="G73" s="33">
        <v>104</v>
      </c>
      <c r="H73" s="27" t="s">
        <v>47</v>
      </c>
      <c r="I73" s="22" t="str">
        <f t="shared" si="2"/>
        <v>UAC</v>
      </c>
      <c r="J73" s="30">
        <v>11</v>
      </c>
      <c r="K73" s="30" t="s">
        <v>1167</v>
      </c>
      <c r="L73" s="82">
        <v>3</v>
      </c>
      <c r="M73" s="30">
        <v>5</v>
      </c>
      <c r="N73" s="82" t="s">
        <v>1200</v>
      </c>
      <c r="O73" s="30" t="str">
        <f t="shared" si="3"/>
        <v>PEC 6</v>
      </c>
    </row>
    <row r="74" spans="2:15" hidden="1" x14ac:dyDescent="0.3">
      <c r="B74" s="26" t="s">
        <v>1364</v>
      </c>
      <c r="C74" s="26" t="s">
        <v>134</v>
      </c>
      <c r="D74" s="22" t="s">
        <v>44</v>
      </c>
      <c r="E74" s="22">
        <v>3</v>
      </c>
      <c r="F74" s="23">
        <v>1.5</v>
      </c>
      <c r="G74" s="33">
        <v>37</v>
      </c>
      <c r="H74" s="27" t="s">
        <v>47</v>
      </c>
      <c r="I74" s="22" t="str">
        <f t="shared" si="2"/>
        <v>UAC</v>
      </c>
      <c r="J74" s="30">
        <v>11</v>
      </c>
      <c r="K74" s="30" t="s">
        <v>1167</v>
      </c>
      <c r="L74" s="82">
        <v>3</v>
      </c>
      <c r="M74" s="30">
        <v>6</v>
      </c>
      <c r="N74" s="82" t="s">
        <v>1201</v>
      </c>
      <c r="O74" s="30" t="str">
        <f t="shared" si="3"/>
        <v>PEC 6</v>
      </c>
    </row>
    <row r="75" spans="2:15" hidden="1" x14ac:dyDescent="0.3">
      <c r="B75" s="26" t="s">
        <v>1364</v>
      </c>
      <c r="C75" s="26" t="s">
        <v>135</v>
      </c>
      <c r="D75" s="22" t="s">
        <v>44</v>
      </c>
      <c r="E75" s="22" t="s">
        <v>45</v>
      </c>
      <c r="F75" s="23">
        <v>3.5</v>
      </c>
      <c r="G75" s="33">
        <v>79</v>
      </c>
      <c r="H75" s="27" t="s">
        <v>47</v>
      </c>
      <c r="I75" s="22" t="str">
        <f t="shared" si="2"/>
        <v>UAC</v>
      </c>
      <c r="J75" s="30">
        <v>11</v>
      </c>
      <c r="K75" s="30" t="s">
        <v>1168</v>
      </c>
      <c r="L75" s="82">
        <v>0</v>
      </c>
      <c r="M75" s="30">
        <v>1</v>
      </c>
      <c r="N75" s="82" t="s">
        <v>1172</v>
      </c>
      <c r="O75" s="30" t="str">
        <f t="shared" si="3"/>
        <v>PEC 6</v>
      </c>
    </row>
    <row r="76" spans="2:15" hidden="1" x14ac:dyDescent="0.3">
      <c r="B76" s="26" t="s">
        <v>1364</v>
      </c>
      <c r="C76" s="26" t="s">
        <v>137</v>
      </c>
      <c r="D76" s="22" t="s">
        <v>44</v>
      </c>
      <c r="E76" s="22" t="s">
        <v>45</v>
      </c>
      <c r="F76" s="23">
        <v>3.5</v>
      </c>
      <c r="G76" s="33">
        <v>79</v>
      </c>
      <c r="H76" s="27" t="s">
        <v>47</v>
      </c>
      <c r="I76" s="22" t="str">
        <f t="shared" si="2"/>
        <v>UAC</v>
      </c>
      <c r="J76" s="30">
        <v>11</v>
      </c>
      <c r="K76" s="30" t="s">
        <v>1168</v>
      </c>
      <c r="L76" s="82">
        <v>0</v>
      </c>
      <c r="M76" s="30">
        <v>2</v>
      </c>
      <c r="N76" s="82" t="s">
        <v>1173</v>
      </c>
      <c r="O76" s="30" t="str">
        <f t="shared" si="3"/>
        <v>PEC 6</v>
      </c>
    </row>
    <row r="77" spans="2:15" hidden="1" x14ac:dyDescent="0.3">
      <c r="B77" s="26" t="s">
        <v>1364</v>
      </c>
      <c r="C77" s="26" t="s">
        <v>138</v>
      </c>
      <c r="D77" s="22" t="s">
        <v>44</v>
      </c>
      <c r="E77" s="22">
        <v>1</v>
      </c>
      <c r="F77" s="23">
        <v>3.5</v>
      </c>
      <c r="G77" s="33">
        <v>70</v>
      </c>
      <c r="H77" s="27" t="s">
        <v>47</v>
      </c>
      <c r="I77" s="22" t="str">
        <f t="shared" si="2"/>
        <v>UAC</v>
      </c>
      <c r="J77" s="30">
        <v>11</v>
      </c>
      <c r="K77" s="30" t="s">
        <v>1168</v>
      </c>
      <c r="L77" s="82">
        <v>1</v>
      </c>
      <c r="M77" s="30">
        <v>1</v>
      </c>
      <c r="N77" s="82" t="s">
        <v>1175</v>
      </c>
      <c r="O77" s="30" t="str">
        <f t="shared" si="3"/>
        <v>PEC 6</v>
      </c>
    </row>
    <row r="78" spans="2:15" hidden="1" x14ac:dyDescent="0.3">
      <c r="B78" s="26" t="s">
        <v>1364</v>
      </c>
      <c r="C78" s="26" t="s">
        <v>139</v>
      </c>
      <c r="D78" s="22" t="s">
        <v>44</v>
      </c>
      <c r="E78" s="22">
        <v>1</v>
      </c>
      <c r="F78" s="23">
        <v>2.5</v>
      </c>
      <c r="G78" s="33">
        <v>56</v>
      </c>
      <c r="H78" s="27" t="s">
        <v>47</v>
      </c>
      <c r="I78" s="22" t="str">
        <f t="shared" si="2"/>
        <v>UAC</v>
      </c>
      <c r="J78" s="30">
        <v>11</v>
      </c>
      <c r="K78" s="30" t="s">
        <v>1168</v>
      </c>
      <c r="L78" s="82">
        <v>1</v>
      </c>
      <c r="M78" s="30">
        <v>2</v>
      </c>
      <c r="N78" s="82" t="s">
        <v>1176</v>
      </c>
      <c r="O78" s="30" t="str">
        <f t="shared" si="3"/>
        <v>PEC 6</v>
      </c>
    </row>
    <row r="79" spans="2:15" hidden="1" x14ac:dyDescent="0.3">
      <c r="B79" s="26" t="s">
        <v>1364</v>
      </c>
      <c r="C79" s="26" t="s">
        <v>141</v>
      </c>
      <c r="D79" s="22" t="s">
        <v>44</v>
      </c>
      <c r="E79" s="22">
        <v>1</v>
      </c>
      <c r="F79" s="23">
        <v>3.5</v>
      </c>
      <c r="G79" s="33">
        <v>70</v>
      </c>
      <c r="H79" s="27" t="s">
        <v>47</v>
      </c>
      <c r="I79" s="22" t="str">
        <f t="shared" si="2"/>
        <v>UAC</v>
      </c>
      <c r="J79" s="30">
        <v>11</v>
      </c>
      <c r="K79" s="30" t="s">
        <v>1168</v>
      </c>
      <c r="L79" s="82">
        <v>1</v>
      </c>
      <c r="M79" s="30">
        <v>3</v>
      </c>
      <c r="N79" s="82" t="s">
        <v>1177</v>
      </c>
      <c r="O79" s="30" t="str">
        <f t="shared" si="3"/>
        <v>PEC 6</v>
      </c>
    </row>
    <row r="80" spans="2:15" hidden="1" x14ac:dyDescent="0.3">
      <c r="B80" s="26" t="s">
        <v>1364</v>
      </c>
      <c r="C80" s="26" t="s">
        <v>142</v>
      </c>
      <c r="D80" s="22" t="s">
        <v>44</v>
      </c>
      <c r="E80" s="22">
        <v>2</v>
      </c>
      <c r="F80" s="23">
        <v>3.5</v>
      </c>
      <c r="G80" s="33">
        <v>70</v>
      </c>
      <c r="H80" s="27" t="s">
        <v>47</v>
      </c>
      <c r="I80" s="22" t="str">
        <f t="shared" si="2"/>
        <v>UAC</v>
      </c>
      <c r="J80" s="30">
        <v>11</v>
      </c>
      <c r="K80" s="30" t="s">
        <v>1168</v>
      </c>
      <c r="L80" s="82">
        <v>2</v>
      </c>
      <c r="M80" s="30">
        <v>1</v>
      </c>
      <c r="N80" s="82" t="s">
        <v>1179</v>
      </c>
      <c r="O80" s="30" t="str">
        <f t="shared" si="3"/>
        <v>PEC 6</v>
      </c>
    </row>
    <row r="81" spans="2:15" hidden="1" x14ac:dyDescent="0.3">
      <c r="B81" s="26" t="s">
        <v>1364</v>
      </c>
      <c r="C81" s="26" t="s">
        <v>143</v>
      </c>
      <c r="D81" s="22" t="s">
        <v>44</v>
      </c>
      <c r="E81" s="22">
        <v>2</v>
      </c>
      <c r="F81" s="23">
        <v>2.5</v>
      </c>
      <c r="G81" s="33">
        <v>56</v>
      </c>
      <c r="H81" s="27" t="s">
        <v>47</v>
      </c>
      <c r="I81" s="22" t="str">
        <f t="shared" si="2"/>
        <v>UAC</v>
      </c>
      <c r="J81" s="30">
        <v>11</v>
      </c>
      <c r="K81" s="30" t="s">
        <v>1168</v>
      </c>
      <c r="L81" s="82">
        <v>2</v>
      </c>
      <c r="M81" s="30">
        <v>2</v>
      </c>
      <c r="N81" s="82" t="s">
        <v>1180</v>
      </c>
      <c r="O81" s="30" t="str">
        <f t="shared" si="3"/>
        <v>PEC 6</v>
      </c>
    </row>
    <row r="82" spans="2:15" hidden="1" x14ac:dyDescent="0.3">
      <c r="B82" s="26" t="s">
        <v>1364</v>
      </c>
      <c r="C82" s="26" t="s">
        <v>144</v>
      </c>
      <c r="D82" s="22" t="s">
        <v>44</v>
      </c>
      <c r="E82" s="22">
        <v>2</v>
      </c>
      <c r="F82" s="23">
        <v>3.5</v>
      </c>
      <c r="G82" s="33">
        <v>70</v>
      </c>
      <c r="H82" s="27" t="s">
        <v>47</v>
      </c>
      <c r="I82" s="22" t="str">
        <f t="shared" si="2"/>
        <v>UAC</v>
      </c>
      <c r="J82" s="30">
        <v>11</v>
      </c>
      <c r="K82" s="30" t="s">
        <v>1168</v>
      </c>
      <c r="L82" s="82">
        <v>2</v>
      </c>
      <c r="M82" s="30">
        <v>3</v>
      </c>
      <c r="N82" s="82" t="s">
        <v>1181</v>
      </c>
      <c r="O82" s="30" t="str">
        <f t="shared" si="3"/>
        <v>PEC 6</v>
      </c>
    </row>
    <row r="83" spans="2:15" hidden="1" x14ac:dyDescent="0.3">
      <c r="B83" s="26" t="s">
        <v>1364</v>
      </c>
      <c r="C83" s="26" t="s">
        <v>145</v>
      </c>
      <c r="D83" s="22" t="s">
        <v>44</v>
      </c>
      <c r="E83" s="22">
        <v>3</v>
      </c>
      <c r="F83" s="23">
        <v>3.5</v>
      </c>
      <c r="G83" s="33">
        <v>70</v>
      </c>
      <c r="H83" s="27" t="s">
        <v>47</v>
      </c>
      <c r="I83" s="22" t="str">
        <f t="shared" si="2"/>
        <v>UAC</v>
      </c>
      <c r="J83" s="30">
        <v>11</v>
      </c>
      <c r="K83" s="30" t="s">
        <v>1168</v>
      </c>
      <c r="L83" s="82">
        <v>3</v>
      </c>
      <c r="M83" s="30">
        <v>1</v>
      </c>
      <c r="N83" s="82" t="s">
        <v>1183</v>
      </c>
      <c r="O83" s="30" t="str">
        <f t="shared" si="3"/>
        <v>PEC 6</v>
      </c>
    </row>
    <row r="84" spans="2:15" hidden="1" x14ac:dyDescent="0.3">
      <c r="B84" s="26" t="s">
        <v>1364</v>
      </c>
      <c r="C84" s="26" t="s">
        <v>146</v>
      </c>
      <c r="D84" s="22" t="s">
        <v>44</v>
      </c>
      <c r="E84" s="22">
        <v>3</v>
      </c>
      <c r="F84" s="23">
        <v>2.5</v>
      </c>
      <c r="G84" s="33">
        <v>56</v>
      </c>
      <c r="H84" s="27" t="s">
        <v>47</v>
      </c>
      <c r="I84" s="22" t="str">
        <f t="shared" si="2"/>
        <v>UAC</v>
      </c>
      <c r="J84" s="30">
        <v>11</v>
      </c>
      <c r="K84" s="30" t="s">
        <v>1168</v>
      </c>
      <c r="L84" s="82">
        <v>3</v>
      </c>
      <c r="M84" s="30">
        <v>2</v>
      </c>
      <c r="N84" s="82" t="s">
        <v>1184</v>
      </c>
      <c r="O84" s="30" t="str">
        <f t="shared" si="3"/>
        <v>PEC 6</v>
      </c>
    </row>
    <row r="85" spans="2:15" hidden="1" x14ac:dyDescent="0.3">
      <c r="B85" s="26" t="s">
        <v>1364</v>
      </c>
      <c r="C85" s="26" t="s">
        <v>147</v>
      </c>
      <c r="D85" s="22" t="s">
        <v>44</v>
      </c>
      <c r="E85" s="22">
        <v>3</v>
      </c>
      <c r="F85" s="23">
        <v>3.5</v>
      </c>
      <c r="G85" s="33">
        <v>70</v>
      </c>
      <c r="H85" s="27" t="s">
        <v>47</v>
      </c>
      <c r="I85" s="22" t="str">
        <f t="shared" si="2"/>
        <v>UAC</v>
      </c>
      <c r="J85" s="30">
        <v>11</v>
      </c>
      <c r="K85" s="30" t="s">
        <v>1168</v>
      </c>
      <c r="L85" s="82">
        <v>3</v>
      </c>
      <c r="M85" s="30">
        <v>3</v>
      </c>
      <c r="N85" s="82" t="s">
        <v>1185</v>
      </c>
      <c r="O85" s="30" t="str">
        <f t="shared" si="3"/>
        <v>PEC 6</v>
      </c>
    </row>
    <row r="86" spans="2:15" hidden="1" x14ac:dyDescent="0.3">
      <c r="B86" s="26" t="s">
        <v>1364</v>
      </c>
      <c r="C86" s="26" t="s">
        <v>148</v>
      </c>
      <c r="D86" s="22" t="s">
        <v>44</v>
      </c>
      <c r="E86" s="22" t="s">
        <v>45</v>
      </c>
      <c r="F86" s="23">
        <v>3.5</v>
      </c>
      <c r="G86" s="33">
        <v>73</v>
      </c>
      <c r="H86" s="27" t="s">
        <v>47</v>
      </c>
      <c r="I86" s="22" t="str">
        <f t="shared" si="2"/>
        <v>UAC</v>
      </c>
      <c r="J86" s="30">
        <v>11</v>
      </c>
      <c r="K86" s="30" t="s">
        <v>1169</v>
      </c>
      <c r="L86" s="82">
        <v>0</v>
      </c>
      <c r="M86" s="30">
        <v>1</v>
      </c>
      <c r="N86" s="82" t="s">
        <v>1172</v>
      </c>
      <c r="O86" s="30" t="str">
        <f t="shared" si="3"/>
        <v>PEC 6</v>
      </c>
    </row>
    <row r="87" spans="2:15" hidden="1" x14ac:dyDescent="0.3">
      <c r="B87" s="26" t="s">
        <v>1364</v>
      </c>
      <c r="C87" s="26" t="s">
        <v>150</v>
      </c>
      <c r="D87" s="22" t="s">
        <v>44</v>
      </c>
      <c r="E87" s="22" t="s">
        <v>45</v>
      </c>
      <c r="F87" s="23">
        <v>4.5</v>
      </c>
      <c r="G87" s="33">
        <v>88</v>
      </c>
      <c r="H87" s="27" t="s">
        <v>47</v>
      </c>
      <c r="I87" s="22" t="str">
        <f t="shared" si="2"/>
        <v>UAC</v>
      </c>
      <c r="J87" s="30">
        <v>11</v>
      </c>
      <c r="K87" s="30" t="s">
        <v>1169</v>
      </c>
      <c r="L87" s="82">
        <v>0</v>
      </c>
      <c r="M87" s="30">
        <v>2</v>
      </c>
      <c r="N87" s="82" t="s">
        <v>1173</v>
      </c>
      <c r="O87" s="30" t="str">
        <f t="shared" si="3"/>
        <v>PEC 6</v>
      </c>
    </row>
    <row r="88" spans="2:15" hidden="1" x14ac:dyDescent="0.3">
      <c r="B88" s="26" t="s">
        <v>1364</v>
      </c>
      <c r="C88" s="26" t="s">
        <v>152</v>
      </c>
      <c r="D88" s="22" t="s">
        <v>44</v>
      </c>
      <c r="E88" s="22" t="s">
        <v>45</v>
      </c>
      <c r="F88" s="23">
        <v>3.5</v>
      </c>
      <c r="G88" s="33">
        <v>79</v>
      </c>
      <c r="H88" s="27" t="s">
        <v>47</v>
      </c>
      <c r="I88" s="22" t="str">
        <f t="shared" si="2"/>
        <v>UAC</v>
      </c>
      <c r="J88" s="30">
        <v>11</v>
      </c>
      <c r="K88" s="30" t="s">
        <v>1169</v>
      </c>
      <c r="L88" s="82">
        <v>0</v>
      </c>
      <c r="M88" s="30">
        <v>3</v>
      </c>
      <c r="N88" s="82" t="s">
        <v>1174</v>
      </c>
      <c r="O88" s="30" t="str">
        <f t="shared" si="3"/>
        <v>PEC 6</v>
      </c>
    </row>
    <row r="89" spans="2:15" hidden="1" x14ac:dyDescent="0.3">
      <c r="B89" s="26" t="s">
        <v>1364</v>
      </c>
      <c r="C89" s="26" t="s">
        <v>153</v>
      </c>
      <c r="D89" s="22" t="s">
        <v>44</v>
      </c>
      <c r="E89" s="22">
        <v>1</v>
      </c>
      <c r="F89" s="23">
        <v>3.5</v>
      </c>
      <c r="G89" s="33">
        <v>66</v>
      </c>
      <c r="H89" s="27" t="s">
        <v>47</v>
      </c>
      <c r="I89" s="22" t="str">
        <f t="shared" si="2"/>
        <v>UAC</v>
      </c>
      <c r="J89" s="30">
        <v>11</v>
      </c>
      <c r="K89" s="30" t="s">
        <v>1169</v>
      </c>
      <c r="L89" s="82">
        <v>1</v>
      </c>
      <c r="M89" s="30">
        <v>1</v>
      </c>
      <c r="N89" s="82" t="s">
        <v>1175</v>
      </c>
      <c r="O89" s="30" t="str">
        <f t="shared" si="3"/>
        <v>PEC 6</v>
      </c>
    </row>
    <row r="90" spans="2:15" hidden="1" x14ac:dyDescent="0.3">
      <c r="B90" s="26" t="s">
        <v>1364</v>
      </c>
      <c r="C90" s="26" t="s">
        <v>155</v>
      </c>
      <c r="D90" s="22" t="s">
        <v>44</v>
      </c>
      <c r="E90" s="22">
        <v>1</v>
      </c>
      <c r="F90" s="23">
        <v>4.5</v>
      </c>
      <c r="G90" s="33">
        <v>95</v>
      </c>
      <c r="H90" s="27" t="s">
        <v>47</v>
      </c>
      <c r="I90" s="22" t="str">
        <f t="shared" si="2"/>
        <v>UAC</v>
      </c>
      <c r="J90" s="30">
        <v>11</v>
      </c>
      <c r="K90" s="30" t="s">
        <v>1169</v>
      </c>
      <c r="L90" s="82">
        <v>1</v>
      </c>
      <c r="M90" s="30">
        <v>2</v>
      </c>
      <c r="N90" s="82" t="s">
        <v>1176</v>
      </c>
      <c r="O90" s="30" t="str">
        <f t="shared" si="3"/>
        <v>PEC 6</v>
      </c>
    </row>
    <row r="91" spans="2:15" hidden="1" x14ac:dyDescent="0.3">
      <c r="B91" s="26" t="s">
        <v>1364</v>
      </c>
      <c r="C91" s="26" t="s">
        <v>156</v>
      </c>
      <c r="D91" s="22" t="s">
        <v>44</v>
      </c>
      <c r="E91" s="22">
        <v>1</v>
      </c>
      <c r="F91" s="23">
        <v>2.5</v>
      </c>
      <c r="G91" s="33">
        <v>56</v>
      </c>
      <c r="H91" s="27" t="s">
        <v>47</v>
      </c>
      <c r="I91" s="22" t="str">
        <f t="shared" si="2"/>
        <v>UAC</v>
      </c>
      <c r="J91" s="30">
        <v>11</v>
      </c>
      <c r="K91" s="30" t="s">
        <v>1169</v>
      </c>
      <c r="L91" s="82">
        <v>1</v>
      </c>
      <c r="M91" s="30">
        <v>3</v>
      </c>
      <c r="N91" s="82" t="s">
        <v>1177</v>
      </c>
      <c r="O91" s="30" t="str">
        <f t="shared" si="3"/>
        <v>PEC 6</v>
      </c>
    </row>
    <row r="92" spans="2:15" hidden="1" x14ac:dyDescent="0.3">
      <c r="B92" s="26" t="s">
        <v>1364</v>
      </c>
      <c r="C92" s="26" t="s">
        <v>157</v>
      </c>
      <c r="D92" s="22" t="s">
        <v>44</v>
      </c>
      <c r="E92" s="22">
        <v>1</v>
      </c>
      <c r="F92" s="23">
        <v>3.5</v>
      </c>
      <c r="G92" s="33">
        <v>70</v>
      </c>
      <c r="H92" s="27" t="s">
        <v>47</v>
      </c>
      <c r="I92" s="22" t="str">
        <f t="shared" si="2"/>
        <v>UAC</v>
      </c>
      <c r="J92" s="30">
        <v>11</v>
      </c>
      <c r="K92" s="30" t="s">
        <v>1169</v>
      </c>
      <c r="L92" s="82">
        <v>1</v>
      </c>
      <c r="M92" s="30">
        <v>4</v>
      </c>
      <c r="N92" s="82" t="s">
        <v>1178</v>
      </c>
      <c r="O92" s="30" t="str">
        <f t="shared" si="3"/>
        <v>PEC 6</v>
      </c>
    </row>
    <row r="93" spans="2:15" hidden="1" x14ac:dyDescent="0.3">
      <c r="B93" s="26" t="s">
        <v>1364</v>
      </c>
      <c r="C93" s="26" t="s">
        <v>158</v>
      </c>
      <c r="D93" s="22" t="s">
        <v>44</v>
      </c>
      <c r="E93" s="22">
        <v>2</v>
      </c>
      <c r="F93" s="23">
        <v>3.5</v>
      </c>
      <c r="G93" s="33">
        <v>66</v>
      </c>
      <c r="H93" s="27" t="s">
        <v>47</v>
      </c>
      <c r="I93" s="22" t="str">
        <f t="shared" si="2"/>
        <v>UAC</v>
      </c>
      <c r="J93" s="30">
        <v>11</v>
      </c>
      <c r="K93" s="30" t="s">
        <v>1169</v>
      </c>
      <c r="L93" s="82">
        <v>2</v>
      </c>
      <c r="M93" s="30">
        <v>1</v>
      </c>
      <c r="N93" s="82" t="s">
        <v>1179</v>
      </c>
      <c r="O93" s="30" t="str">
        <f t="shared" si="3"/>
        <v>PEC 6</v>
      </c>
    </row>
    <row r="94" spans="2:15" hidden="1" x14ac:dyDescent="0.3">
      <c r="B94" s="26" t="s">
        <v>1364</v>
      </c>
      <c r="C94" s="26" t="s">
        <v>159</v>
      </c>
      <c r="D94" s="22" t="s">
        <v>44</v>
      </c>
      <c r="E94" s="22">
        <v>2</v>
      </c>
      <c r="F94" s="23">
        <v>4.5</v>
      </c>
      <c r="G94" s="33">
        <v>95</v>
      </c>
      <c r="H94" s="27" t="s">
        <v>47</v>
      </c>
      <c r="I94" s="22" t="str">
        <f t="shared" si="2"/>
        <v>UAC</v>
      </c>
      <c r="J94" s="30">
        <v>11</v>
      </c>
      <c r="K94" s="30" t="s">
        <v>1169</v>
      </c>
      <c r="L94" s="82">
        <v>2</v>
      </c>
      <c r="M94" s="30">
        <v>2</v>
      </c>
      <c r="N94" s="82" t="s">
        <v>1180</v>
      </c>
      <c r="O94" s="30" t="str">
        <f t="shared" si="3"/>
        <v>PEC 6</v>
      </c>
    </row>
    <row r="95" spans="2:15" hidden="1" x14ac:dyDescent="0.3">
      <c r="B95" s="26" t="s">
        <v>1364</v>
      </c>
      <c r="C95" s="26" t="s">
        <v>160</v>
      </c>
      <c r="D95" s="22" t="s">
        <v>44</v>
      </c>
      <c r="E95" s="22">
        <v>2</v>
      </c>
      <c r="F95" s="23">
        <v>2.5</v>
      </c>
      <c r="G95" s="33">
        <v>56</v>
      </c>
      <c r="H95" s="27" t="s">
        <v>47</v>
      </c>
      <c r="I95" s="22" t="str">
        <f t="shared" si="2"/>
        <v>UAC</v>
      </c>
      <c r="J95" s="30">
        <v>11</v>
      </c>
      <c r="K95" s="30" t="s">
        <v>1169</v>
      </c>
      <c r="L95" s="82">
        <v>2</v>
      </c>
      <c r="M95" s="30">
        <v>3</v>
      </c>
      <c r="N95" s="82" t="s">
        <v>1181</v>
      </c>
      <c r="O95" s="30" t="str">
        <f t="shared" si="3"/>
        <v>PEC 6</v>
      </c>
    </row>
    <row r="96" spans="2:15" hidden="1" x14ac:dyDescent="0.3">
      <c r="B96" s="26" t="s">
        <v>1364</v>
      </c>
      <c r="C96" s="26" t="s">
        <v>161</v>
      </c>
      <c r="D96" s="22" t="s">
        <v>44</v>
      </c>
      <c r="E96" s="22">
        <v>2</v>
      </c>
      <c r="F96" s="23">
        <v>3.5</v>
      </c>
      <c r="G96" s="33">
        <v>70</v>
      </c>
      <c r="H96" s="27" t="s">
        <v>47</v>
      </c>
      <c r="I96" s="22" t="str">
        <f t="shared" si="2"/>
        <v>UAC</v>
      </c>
      <c r="J96" s="30">
        <v>11</v>
      </c>
      <c r="K96" s="30" t="s">
        <v>1169</v>
      </c>
      <c r="L96" s="82">
        <v>2</v>
      </c>
      <c r="M96" s="30">
        <v>4</v>
      </c>
      <c r="N96" s="82" t="s">
        <v>1182</v>
      </c>
      <c r="O96" s="30" t="str">
        <f t="shared" si="3"/>
        <v>PEC 6</v>
      </c>
    </row>
    <row r="97" spans="2:15" hidden="1" x14ac:dyDescent="0.3">
      <c r="B97" s="26" t="s">
        <v>1364</v>
      </c>
      <c r="C97" s="26" t="s">
        <v>162</v>
      </c>
      <c r="D97" s="22" t="s">
        <v>44</v>
      </c>
      <c r="E97" s="22">
        <v>3</v>
      </c>
      <c r="F97" s="23">
        <v>3.5</v>
      </c>
      <c r="G97" s="33">
        <v>66</v>
      </c>
      <c r="H97" s="27" t="s">
        <v>47</v>
      </c>
      <c r="I97" s="22" t="str">
        <f t="shared" si="2"/>
        <v>UAC</v>
      </c>
      <c r="J97" s="30">
        <v>11</v>
      </c>
      <c r="K97" s="30" t="s">
        <v>1169</v>
      </c>
      <c r="L97" s="82">
        <v>3</v>
      </c>
      <c r="M97" s="30">
        <v>1</v>
      </c>
      <c r="N97" s="82" t="s">
        <v>1183</v>
      </c>
      <c r="O97" s="30" t="str">
        <f t="shared" si="3"/>
        <v>PEC 6</v>
      </c>
    </row>
    <row r="98" spans="2:15" hidden="1" x14ac:dyDescent="0.3">
      <c r="B98" s="26" t="s">
        <v>1364</v>
      </c>
      <c r="C98" s="26" t="s">
        <v>163</v>
      </c>
      <c r="D98" s="22" t="s">
        <v>44</v>
      </c>
      <c r="E98" s="22">
        <v>3</v>
      </c>
      <c r="F98" s="23">
        <v>4.5</v>
      </c>
      <c r="G98" s="33">
        <v>95</v>
      </c>
      <c r="H98" s="27" t="s">
        <v>47</v>
      </c>
      <c r="I98" s="22" t="str">
        <f t="shared" si="2"/>
        <v>UAC</v>
      </c>
      <c r="J98" s="30">
        <v>11</v>
      </c>
      <c r="K98" s="30" t="s">
        <v>1169</v>
      </c>
      <c r="L98" s="82">
        <v>3</v>
      </c>
      <c r="M98" s="30">
        <v>2</v>
      </c>
      <c r="N98" s="82" t="s">
        <v>1184</v>
      </c>
      <c r="O98" s="30" t="str">
        <f t="shared" si="3"/>
        <v>PEC 6</v>
      </c>
    </row>
    <row r="99" spans="2:15" hidden="1" x14ac:dyDescent="0.3">
      <c r="B99" s="26" t="s">
        <v>1364</v>
      </c>
      <c r="C99" s="26" t="s">
        <v>164</v>
      </c>
      <c r="D99" s="22" t="s">
        <v>44</v>
      </c>
      <c r="E99" s="22">
        <v>3</v>
      </c>
      <c r="F99" s="23">
        <v>2.5</v>
      </c>
      <c r="G99" s="33">
        <v>56</v>
      </c>
      <c r="H99" s="27" t="s">
        <v>47</v>
      </c>
      <c r="I99" s="22" t="str">
        <f t="shared" si="2"/>
        <v>UAC</v>
      </c>
      <c r="J99" s="30">
        <v>11</v>
      </c>
      <c r="K99" s="30" t="s">
        <v>1169</v>
      </c>
      <c r="L99" s="82">
        <v>3</v>
      </c>
      <c r="M99" s="30">
        <v>3</v>
      </c>
      <c r="N99" s="82" t="s">
        <v>1185</v>
      </c>
      <c r="O99" s="30" t="str">
        <f t="shared" si="3"/>
        <v>PEC 6</v>
      </c>
    </row>
    <row r="100" spans="2:15" hidden="1" x14ac:dyDescent="0.3">
      <c r="B100" s="26" t="s">
        <v>1364</v>
      </c>
      <c r="C100" s="26" t="s">
        <v>165</v>
      </c>
      <c r="D100" s="22" t="s">
        <v>44</v>
      </c>
      <c r="E100" s="22">
        <v>3</v>
      </c>
      <c r="F100" s="23">
        <v>3.5</v>
      </c>
      <c r="G100" s="33">
        <v>70</v>
      </c>
      <c r="H100" s="27" t="s">
        <v>47</v>
      </c>
      <c r="I100" s="22" t="str">
        <f t="shared" si="2"/>
        <v>UAC</v>
      </c>
      <c r="J100" s="30">
        <v>11</v>
      </c>
      <c r="K100" s="30" t="s">
        <v>1169</v>
      </c>
      <c r="L100" s="82">
        <v>3</v>
      </c>
      <c r="M100" s="30">
        <v>4</v>
      </c>
      <c r="N100" s="82" t="s">
        <v>1186</v>
      </c>
      <c r="O100" s="30" t="str">
        <f t="shared" si="3"/>
        <v>PEC 6</v>
      </c>
    </row>
    <row r="101" spans="2:15" hidden="1" x14ac:dyDescent="0.3">
      <c r="B101" s="26" t="s">
        <v>1364</v>
      </c>
      <c r="C101" s="26" t="s">
        <v>166</v>
      </c>
      <c r="D101" s="22" t="s">
        <v>167</v>
      </c>
      <c r="E101" s="22">
        <v>1</v>
      </c>
      <c r="F101" s="23">
        <v>3.5</v>
      </c>
      <c r="G101" s="33">
        <v>77</v>
      </c>
      <c r="H101" s="27" t="s">
        <v>47</v>
      </c>
      <c r="I101" s="22" t="str">
        <f t="shared" si="2"/>
        <v>UAC</v>
      </c>
      <c r="J101" s="30">
        <v>13</v>
      </c>
      <c r="K101" s="30" t="s">
        <v>1165</v>
      </c>
      <c r="L101" s="82">
        <v>1</v>
      </c>
      <c r="M101" s="30">
        <v>1</v>
      </c>
      <c r="N101" s="82" t="s">
        <v>1175</v>
      </c>
      <c r="O101" s="30" t="str">
        <f t="shared" si="3"/>
        <v>PEC 5</v>
      </c>
    </row>
    <row r="102" spans="2:15" hidden="1" x14ac:dyDescent="0.3">
      <c r="B102" s="26" t="s">
        <v>1364</v>
      </c>
      <c r="C102" s="26" t="s">
        <v>168</v>
      </c>
      <c r="D102" s="22" t="s">
        <v>167</v>
      </c>
      <c r="E102" s="22">
        <v>1</v>
      </c>
      <c r="F102" s="23">
        <v>3.5</v>
      </c>
      <c r="G102" s="33">
        <v>72</v>
      </c>
      <c r="H102" s="27" t="s">
        <v>47</v>
      </c>
      <c r="I102" s="22" t="str">
        <f t="shared" si="2"/>
        <v>UAC</v>
      </c>
      <c r="J102" s="30">
        <v>13</v>
      </c>
      <c r="K102" s="30" t="s">
        <v>1165</v>
      </c>
      <c r="L102" s="82">
        <v>1</v>
      </c>
      <c r="M102" s="30">
        <v>2</v>
      </c>
      <c r="N102" s="82" t="s">
        <v>1176</v>
      </c>
      <c r="O102" s="30" t="str">
        <f t="shared" si="3"/>
        <v>PEC 5</v>
      </c>
    </row>
    <row r="103" spans="2:15" hidden="1" x14ac:dyDescent="0.3">
      <c r="B103" s="26" t="s">
        <v>1364</v>
      </c>
      <c r="C103" s="26" t="s">
        <v>170</v>
      </c>
      <c r="D103" s="22" t="s">
        <v>167</v>
      </c>
      <c r="E103" s="22">
        <v>1</v>
      </c>
      <c r="F103" s="23">
        <v>1.5</v>
      </c>
      <c r="G103" s="33">
        <v>39</v>
      </c>
      <c r="H103" s="27" t="s">
        <v>47</v>
      </c>
      <c r="I103" s="22" t="str">
        <f t="shared" si="2"/>
        <v>UAC</v>
      </c>
      <c r="J103" s="30">
        <v>13</v>
      </c>
      <c r="K103" s="30" t="s">
        <v>1165</v>
      </c>
      <c r="L103" s="82">
        <v>1</v>
      </c>
      <c r="M103" s="30">
        <v>3</v>
      </c>
      <c r="N103" s="82" t="s">
        <v>1177</v>
      </c>
      <c r="O103" s="30" t="str">
        <f t="shared" si="3"/>
        <v>PEC 5</v>
      </c>
    </row>
    <row r="104" spans="2:15" hidden="1" x14ac:dyDescent="0.3">
      <c r="B104" s="26" t="s">
        <v>1364</v>
      </c>
      <c r="C104" s="26" t="s">
        <v>171</v>
      </c>
      <c r="D104" s="22" t="s">
        <v>167</v>
      </c>
      <c r="E104" s="22">
        <v>2</v>
      </c>
      <c r="F104" s="23">
        <v>3.5</v>
      </c>
      <c r="G104" s="33">
        <v>77</v>
      </c>
      <c r="H104" s="27" t="s">
        <v>47</v>
      </c>
      <c r="I104" s="22" t="str">
        <f t="shared" si="2"/>
        <v>UAC</v>
      </c>
      <c r="J104" s="30">
        <v>13</v>
      </c>
      <c r="K104" s="30" t="s">
        <v>1165</v>
      </c>
      <c r="L104" s="82">
        <v>2</v>
      </c>
      <c r="M104" s="30">
        <v>1</v>
      </c>
      <c r="N104" s="82" t="s">
        <v>1179</v>
      </c>
      <c r="O104" s="30" t="str">
        <f t="shared" si="3"/>
        <v>PEC 5</v>
      </c>
    </row>
    <row r="105" spans="2:15" hidden="1" x14ac:dyDescent="0.3">
      <c r="B105" s="26" t="s">
        <v>1364</v>
      </c>
      <c r="C105" s="26" t="s">
        <v>172</v>
      </c>
      <c r="D105" s="22" t="s">
        <v>167</v>
      </c>
      <c r="E105" s="22">
        <v>2</v>
      </c>
      <c r="F105" s="23">
        <v>3.5</v>
      </c>
      <c r="G105" s="33">
        <v>72</v>
      </c>
      <c r="H105" s="27" t="s">
        <v>47</v>
      </c>
      <c r="I105" s="22" t="str">
        <f t="shared" si="2"/>
        <v>UAC</v>
      </c>
      <c r="J105" s="30">
        <v>13</v>
      </c>
      <c r="K105" s="30" t="s">
        <v>1165</v>
      </c>
      <c r="L105" s="82">
        <v>2</v>
      </c>
      <c r="M105" s="30">
        <v>2</v>
      </c>
      <c r="N105" s="82" t="s">
        <v>1180</v>
      </c>
      <c r="O105" s="30" t="str">
        <f t="shared" si="3"/>
        <v>PEC 5</v>
      </c>
    </row>
    <row r="106" spans="2:15" hidden="1" x14ac:dyDescent="0.3">
      <c r="B106" s="26" t="s">
        <v>1364</v>
      </c>
      <c r="C106" s="26" t="s">
        <v>173</v>
      </c>
      <c r="D106" s="22" t="s">
        <v>167</v>
      </c>
      <c r="E106" s="22">
        <v>2</v>
      </c>
      <c r="F106" s="23">
        <v>1.5</v>
      </c>
      <c r="G106" s="33">
        <v>39</v>
      </c>
      <c r="H106" s="27" t="s">
        <v>47</v>
      </c>
      <c r="I106" s="22" t="str">
        <f t="shared" si="2"/>
        <v>UAC</v>
      </c>
      <c r="J106" s="30">
        <v>13</v>
      </c>
      <c r="K106" s="30" t="s">
        <v>1165</v>
      </c>
      <c r="L106" s="82">
        <v>2</v>
      </c>
      <c r="M106" s="30">
        <v>3</v>
      </c>
      <c r="N106" s="82" t="s">
        <v>1181</v>
      </c>
      <c r="O106" s="30" t="str">
        <f t="shared" si="3"/>
        <v>PEC 5</v>
      </c>
    </row>
    <row r="107" spans="2:15" hidden="1" x14ac:dyDescent="0.3">
      <c r="B107" s="26" t="s">
        <v>1364</v>
      </c>
      <c r="C107" s="26" t="s">
        <v>174</v>
      </c>
      <c r="D107" s="22" t="s">
        <v>167</v>
      </c>
      <c r="E107" s="22">
        <v>3</v>
      </c>
      <c r="F107" s="23">
        <v>3.5</v>
      </c>
      <c r="G107" s="33">
        <v>77</v>
      </c>
      <c r="H107" s="27" t="s">
        <v>47</v>
      </c>
      <c r="I107" s="22" t="str">
        <f t="shared" si="2"/>
        <v>UAC</v>
      </c>
      <c r="J107" s="30">
        <v>13</v>
      </c>
      <c r="K107" s="30" t="s">
        <v>1165</v>
      </c>
      <c r="L107" s="82">
        <v>3</v>
      </c>
      <c r="M107" s="30">
        <v>1</v>
      </c>
      <c r="N107" s="82" t="s">
        <v>1183</v>
      </c>
      <c r="O107" s="30" t="str">
        <f t="shared" si="3"/>
        <v>PEC 5</v>
      </c>
    </row>
    <row r="108" spans="2:15" hidden="1" x14ac:dyDescent="0.3">
      <c r="B108" s="26" t="s">
        <v>1364</v>
      </c>
      <c r="C108" s="26" t="s">
        <v>175</v>
      </c>
      <c r="D108" s="22" t="s">
        <v>167</v>
      </c>
      <c r="E108" s="22">
        <v>3</v>
      </c>
      <c r="F108" s="23">
        <v>3.5</v>
      </c>
      <c r="G108" s="33">
        <v>72</v>
      </c>
      <c r="H108" s="27" t="s">
        <v>47</v>
      </c>
      <c r="I108" s="22" t="str">
        <f t="shared" si="2"/>
        <v>UAC</v>
      </c>
      <c r="J108" s="30">
        <v>13</v>
      </c>
      <c r="K108" s="30" t="s">
        <v>1165</v>
      </c>
      <c r="L108" s="82">
        <v>3</v>
      </c>
      <c r="M108" s="30">
        <v>2</v>
      </c>
      <c r="N108" s="82" t="s">
        <v>1184</v>
      </c>
      <c r="O108" s="30" t="str">
        <f t="shared" si="3"/>
        <v>PEC 5</v>
      </c>
    </row>
    <row r="109" spans="2:15" hidden="1" x14ac:dyDescent="0.3">
      <c r="B109" s="26" t="s">
        <v>1364</v>
      </c>
      <c r="C109" s="26" t="s">
        <v>176</v>
      </c>
      <c r="D109" s="22" t="s">
        <v>167</v>
      </c>
      <c r="E109" s="22">
        <v>3</v>
      </c>
      <c r="F109" s="23">
        <v>1.5</v>
      </c>
      <c r="G109" s="33">
        <v>39</v>
      </c>
      <c r="H109" s="27" t="s">
        <v>47</v>
      </c>
      <c r="I109" s="22" t="str">
        <f t="shared" si="2"/>
        <v>UAC</v>
      </c>
      <c r="J109" s="30">
        <v>13</v>
      </c>
      <c r="K109" s="30" t="s">
        <v>1165</v>
      </c>
      <c r="L109" s="82">
        <v>3</v>
      </c>
      <c r="M109" s="30">
        <v>3</v>
      </c>
      <c r="N109" s="82" t="s">
        <v>1185</v>
      </c>
      <c r="O109" s="30" t="str">
        <f t="shared" si="3"/>
        <v>PEC 5</v>
      </c>
    </row>
    <row r="110" spans="2:15" hidden="1" x14ac:dyDescent="0.3">
      <c r="B110" s="26" t="s">
        <v>1364</v>
      </c>
      <c r="C110" s="26" t="s">
        <v>177</v>
      </c>
      <c r="D110" s="22" t="s">
        <v>167</v>
      </c>
      <c r="E110" s="22">
        <v>4</v>
      </c>
      <c r="F110" s="23">
        <v>3.5</v>
      </c>
      <c r="G110" s="33">
        <v>77</v>
      </c>
      <c r="H110" s="27" t="s">
        <v>47</v>
      </c>
      <c r="I110" s="22" t="str">
        <f t="shared" si="2"/>
        <v>UAC</v>
      </c>
      <c r="J110" s="30">
        <v>13</v>
      </c>
      <c r="K110" s="30" t="s">
        <v>1165</v>
      </c>
      <c r="L110" s="82">
        <v>4</v>
      </c>
      <c r="M110" s="30">
        <v>1</v>
      </c>
      <c r="N110" s="82" t="s">
        <v>1204</v>
      </c>
      <c r="O110" s="30" t="str">
        <f t="shared" si="3"/>
        <v>PEC 5</v>
      </c>
    </row>
    <row r="111" spans="2:15" hidden="1" x14ac:dyDescent="0.3">
      <c r="B111" s="26" t="s">
        <v>1364</v>
      </c>
      <c r="C111" s="26" t="s">
        <v>178</v>
      </c>
      <c r="D111" s="22" t="s">
        <v>167</v>
      </c>
      <c r="E111" s="22">
        <v>4</v>
      </c>
      <c r="F111" s="23">
        <v>3.5</v>
      </c>
      <c r="G111" s="33">
        <v>72</v>
      </c>
      <c r="H111" s="27" t="s">
        <v>47</v>
      </c>
      <c r="I111" s="22" t="str">
        <f t="shared" si="2"/>
        <v>UAC</v>
      </c>
      <c r="J111" s="30">
        <v>13</v>
      </c>
      <c r="K111" s="30" t="s">
        <v>1165</v>
      </c>
      <c r="L111" s="82">
        <v>4</v>
      </c>
      <c r="M111" s="30">
        <v>2</v>
      </c>
      <c r="N111" s="82" t="s">
        <v>1205</v>
      </c>
      <c r="O111" s="30" t="str">
        <f t="shared" si="3"/>
        <v>PEC 5</v>
      </c>
    </row>
    <row r="112" spans="2:15" hidden="1" x14ac:dyDescent="0.3">
      <c r="B112" s="26" t="s">
        <v>1364</v>
      </c>
      <c r="C112" s="26" t="s">
        <v>179</v>
      </c>
      <c r="D112" s="22" t="s">
        <v>167</v>
      </c>
      <c r="E112" s="22">
        <v>4</v>
      </c>
      <c r="F112" s="23">
        <v>1.5</v>
      </c>
      <c r="G112" s="33">
        <v>39</v>
      </c>
      <c r="H112" s="27" t="s">
        <v>47</v>
      </c>
      <c r="I112" s="22" t="str">
        <f t="shared" si="2"/>
        <v>UAC</v>
      </c>
      <c r="J112" s="30">
        <v>13</v>
      </c>
      <c r="K112" s="30" t="s">
        <v>1165</v>
      </c>
      <c r="L112" s="82">
        <v>4</v>
      </c>
      <c r="M112" s="30">
        <v>3</v>
      </c>
      <c r="N112" s="82" t="s">
        <v>1206</v>
      </c>
      <c r="O112" s="30" t="str">
        <f t="shared" si="3"/>
        <v>PEC 5</v>
      </c>
    </row>
    <row r="113" spans="2:15" hidden="1" x14ac:dyDescent="0.3">
      <c r="B113" s="26" t="s">
        <v>1364</v>
      </c>
      <c r="C113" s="26" t="s">
        <v>180</v>
      </c>
      <c r="D113" s="22" t="s">
        <v>167</v>
      </c>
      <c r="E113" s="22">
        <v>5</v>
      </c>
      <c r="F113" s="23">
        <v>3.5</v>
      </c>
      <c r="G113" s="33">
        <v>77</v>
      </c>
      <c r="H113" s="27" t="s">
        <v>47</v>
      </c>
      <c r="I113" s="22" t="str">
        <f t="shared" si="2"/>
        <v>UAC</v>
      </c>
      <c r="J113" s="30">
        <v>13</v>
      </c>
      <c r="K113" s="30" t="s">
        <v>1165</v>
      </c>
      <c r="L113" s="82">
        <v>5</v>
      </c>
      <c r="M113" s="30">
        <v>1</v>
      </c>
      <c r="N113" s="82" t="s">
        <v>1207</v>
      </c>
      <c r="O113" s="30" t="str">
        <f t="shared" si="3"/>
        <v>PEC 5</v>
      </c>
    </row>
    <row r="114" spans="2:15" hidden="1" x14ac:dyDescent="0.3">
      <c r="B114" s="26" t="s">
        <v>1364</v>
      </c>
      <c r="C114" s="26" t="s">
        <v>181</v>
      </c>
      <c r="D114" s="22" t="s">
        <v>167</v>
      </c>
      <c r="E114" s="22">
        <v>5</v>
      </c>
      <c r="F114" s="23">
        <v>3.5</v>
      </c>
      <c r="G114" s="33">
        <v>72</v>
      </c>
      <c r="H114" s="27" t="s">
        <v>47</v>
      </c>
      <c r="I114" s="22" t="str">
        <f t="shared" si="2"/>
        <v>UAC</v>
      </c>
      <c r="J114" s="30">
        <v>13</v>
      </c>
      <c r="K114" s="30" t="s">
        <v>1165</v>
      </c>
      <c r="L114" s="82">
        <v>5</v>
      </c>
      <c r="M114" s="30">
        <v>2</v>
      </c>
      <c r="N114" s="82" t="s">
        <v>1208</v>
      </c>
      <c r="O114" s="30" t="str">
        <f t="shared" si="3"/>
        <v>PEC 5</v>
      </c>
    </row>
    <row r="115" spans="2:15" hidden="1" x14ac:dyDescent="0.3">
      <c r="B115" s="26" t="s">
        <v>1364</v>
      </c>
      <c r="C115" s="26" t="s">
        <v>182</v>
      </c>
      <c r="D115" s="22" t="s">
        <v>167</v>
      </c>
      <c r="E115" s="22">
        <v>5</v>
      </c>
      <c r="F115" s="23">
        <v>1.5</v>
      </c>
      <c r="G115" s="33">
        <v>39</v>
      </c>
      <c r="H115" s="27" t="s">
        <v>86</v>
      </c>
      <c r="I115" s="22" t="str">
        <f t="shared" si="2"/>
        <v>UAC</v>
      </c>
      <c r="J115" s="30">
        <v>13</v>
      </c>
      <c r="K115" s="30" t="s">
        <v>1165</v>
      </c>
      <c r="L115" s="82">
        <v>5</v>
      </c>
      <c r="M115" s="30">
        <v>3</v>
      </c>
      <c r="N115" s="82" t="s">
        <v>1209</v>
      </c>
      <c r="O115" s="30" t="str">
        <f t="shared" si="3"/>
        <v>PEC 5</v>
      </c>
    </row>
    <row r="116" spans="2:15" hidden="1" x14ac:dyDescent="0.3">
      <c r="B116" s="26" t="s">
        <v>1364</v>
      </c>
      <c r="C116" s="26" t="s">
        <v>183</v>
      </c>
      <c r="D116" s="22" t="s">
        <v>167</v>
      </c>
      <c r="E116" s="22">
        <v>1</v>
      </c>
      <c r="F116" s="23">
        <v>3.5</v>
      </c>
      <c r="G116" s="33">
        <v>77</v>
      </c>
      <c r="H116" s="27" t="s">
        <v>47</v>
      </c>
      <c r="I116" s="22" t="str">
        <f t="shared" si="2"/>
        <v>UAC</v>
      </c>
      <c r="J116" s="30">
        <v>13</v>
      </c>
      <c r="K116" s="30" t="s">
        <v>1166</v>
      </c>
      <c r="L116" s="82">
        <v>1</v>
      </c>
      <c r="M116" s="30">
        <v>1</v>
      </c>
      <c r="N116" s="82" t="s">
        <v>1175</v>
      </c>
      <c r="O116" s="30" t="str">
        <f t="shared" si="3"/>
        <v>PEC 5</v>
      </c>
    </row>
    <row r="117" spans="2:15" hidden="1" x14ac:dyDescent="0.3">
      <c r="B117" s="26" t="s">
        <v>1364</v>
      </c>
      <c r="C117" s="26" t="s">
        <v>184</v>
      </c>
      <c r="D117" s="22" t="s">
        <v>167</v>
      </c>
      <c r="E117" s="22">
        <v>1</v>
      </c>
      <c r="F117" s="23">
        <v>2.5</v>
      </c>
      <c r="G117" s="33">
        <v>56</v>
      </c>
      <c r="H117" s="27" t="s">
        <v>47</v>
      </c>
      <c r="I117" s="22" t="str">
        <f t="shared" si="2"/>
        <v>UAC</v>
      </c>
      <c r="J117" s="30">
        <v>13</v>
      </c>
      <c r="K117" s="30" t="s">
        <v>1166</v>
      </c>
      <c r="L117" s="82">
        <v>1</v>
      </c>
      <c r="M117" s="30">
        <v>2</v>
      </c>
      <c r="N117" s="82" t="s">
        <v>1176</v>
      </c>
      <c r="O117" s="30" t="str">
        <f t="shared" si="3"/>
        <v>PEC 5</v>
      </c>
    </row>
    <row r="118" spans="2:15" hidden="1" x14ac:dyDescent="0.3">
      <c r="B118" s="26" t="s">
        <v>1364</v>
      </c>
      <c r="C118" s="26" t="s">
        <v>185</v>
      </c>
      <c r="D118" s="22" t="s">
        <v>167</v>
      </c>
      <c r="E118" s="22">
        <v>1</v>
      </c>
      <c r="F118" s="23">
        <v>3.5</v>
      </c>
      <c r="G118" s="33">
        <v>77</v>
      </c>
      <c r="H118" s="27" t="s">
        <v>47</v>
      </c>
      <c r="I118" s="22" t="str">
        <f t="shared" si="2"/>
        <v>UAC</v>
      </c>
      <c r="J118" s="30">
        <v>13</v>
      </c>
      <c r="K118" s="30" t="s">
        <v>1166</v>
      </c>
      <c r="L118" s="82">
        <v>1</v>
      </c>
      <c r="M118" s="30">
        <v>3</v>
      </c>
      <c r="N118" s="82" t="s">
        <v>1177</v>
      </c>
      <c r="O118" s="30" t="str">
        <f t="shared" si="3"/>
        <v>PEC 5</v>
      </c>
    </row>
    <row r="119" spans="2:15" hidden="1" x14ac:dyDescent="0.3">
      <c r="B119" s="26" t="s">
        <v>1364</v>
      </c>
      <c r="C119" s="26" t="s">
        <v>186</v>
      </c>
      <c r="D119" s="22" t="s">
        <v>167</v>
      </c>
      <c r="E119" s="22">
        <v>2</v>
      </c>
      <c r="F119" s="23">
        <v>3.5</v>
      </c>
      <c r="G119" s="33">
        <v>77</v>
      </c>
      <c r="H119" s="27" t="s">
        <v>47</v>
      </c>
      <c r="I119" s="22" t="str">
        <f t="shared" si="2"/>
        <v>UAC</v>
      </c>
      <c r="J119" s="30">
        <v>13</v>
      </c>
      <c r="K119" s="30" t="s">
        <v>1166</v>
      </c>
      <c r="L119" s="82">
        <v>2</v>
      </c>
      <c r="M119" s="30">
        <v>1</v>
      </c>
      <c r="N119" s="82" t="s">
        <v>1179</v>
      </c>
      <c r="O119" s="30" t="str">
        <f t="shared" si="3"/>
        <v>PEC 5</v>
      </c>
    </row>
    <row r="120" spans="2:15" hidden="1" x14ac:dyDescent="0.3">
      <c r="B120" s="26" t="s">
        <v>1364</v>
      </c>
      <c r="C120" s="26" t="s">
        <v>187</v>
      </c>
      <c r="D120" s="22" t="s">
        <v>167</v>
      </c>
      <c r="E120" s="22">
        <v>2</v>
      </c>
      <c r="F120" s="23">
        <v>2.5</v>
      </c>
      <c r="G120" s="33">
        <v>56</v>
      </c>
      <c r="H120" s="27" t="s">
        <v>47</v>
      </c>
      <c r="I120" s="22" t="str">
        <f t="shared" si="2"/>
        <v>UAC</v>
      </c>
      <c r="J120" s="30">
        <v>13</v>
      </c>
      <c r="K120" s="30" t="s">
        <v>1166</v>
      </c>
      <c r="L120" s="82">
        <v>2</v>
      </c>
      <c r="M120" s="30">
        <v>2</v>
      </c>
      <c r="N120" s="82" t="s">
        <v>1180</v>
      </c>
      <c r="O120" s="30" t="str">
        <f t="shared" si="3"/>
        <v>PEC 5</v>
      </c>
    </row>
    <row r="121" spans="2:15" hidden="1" x14ac:dyDescent="0.3">
      <c r="B121" s="26" t="s">
        <v>1364</v>
      </c>
      <c r="C121" s="26" t="s">
        <v>188</v>
      </c>
      <c r="D121" s="22" t="s">
        <v>167</v>
      </c>
      <c r="E121" s="22">
        <v>2</v>
      </c>
      <c r="F121" s="23">
        <v>3.5</v>
      </c>
      <c r="G121" s="33">
        <v>77</v>
      </c>
      <c r="H121" s="27" t="s">
        <v>47</v>
      </c>
      <c r="I121" s="22" t="str">
        <f t="shared" si="2"/>
        <v>UAC</v>
      </c>
      <c r="J121" s="30">
        <v>13</v>
      </c>
      <c r="K121" s="30" t="s">
        <v>1166</v>
      </c>
      <c r="L121" s="82">
        <v>2</v>
      </c>
      <c r="M121" s="30">
        <v>3</v>
      </c>
      <c r="N121" s="82" t="s">
        <v>1181</v>
      </c>
      <c r="O121" s="30" t="str">
        <f t="shared" si="3"/>
        <v>PEC 5</v>
      </c>
    </row>
    <row r="122" spans="2:15" hidden="1" x14ac:dyDescent="0.3">
      <c r="B122" s="26" t="s">
        <v>1364</v>
      </c>
      <c r="C122" s="26" t="s">
        <v>189</v>
      </c>
      <c r="D122" s="22" t="s">
        <v>167</v>
      </c>
      <c r="E122" s="22">
        <v>3</v>
      </c>
      <c r="F122" s="23">
        <v>3.5</v>
      </c>
      <c r="G122" s="33">
        <v>77</v>
      </c>
      <c r="H122" s="27" t="s">
        <v>86</v>
      </c>
      <c r="I122" s="22" t="str">
        <f t="shared" si="2"/>
        <v>UAC</v>
      </c>
      <c r="J122" s="30">
        <v>13</v>
      </c>
      <c r="K122" s="30" t="s">
        <v>1166</v>
      </c>
      <c r="L122" s="82">
        <v>3</v>
      </c>
      <c r="M122" s="30">
        <v>1</v>
      </c>
      <c r="N122" s="82" t="s">
        <v>1183</v>
      </c>
      <c r="O122" s="30" t="str">
        <f t="shared" si="3"/>
        <v>PEC 5</v>
      </c>
    </row>
    <row r="123" spans="2:15" hidden="1" x14ac:dyDescent="0.3">
      <c r="B123" s="26" t="s">
        <v>1364</v>
      </c>
      <c r="C123" s="26" t="s">
        <v>190</v>
      </c>
      <c r="D123" s="22" t="s">
        <v>167</v>
      </c>
      <c r="E123" s="22">
        <v>3</v>
      </c>
      <c r="F123" s="23">
        <v>2.5</v>
      </c>
      <c r="G123" s="33">
        <v>56</v>
      </c>
      <c r="H123" s="27" t="s">
        <v>47</v>
      </c>
      <c r="I123" s="22" t="str">
        <f t="shared" si="2"/>
        <v>UAC</v>
      </c>
      <c r="J123" s="30">
        <v>13</v>
      </c>
      <c r="K123" s="30" t="s">
        <v>1166</v>
      </c>
      <c r="L123" s="82">
        <v>3</v>
      </c>
      <c r="M123" s="30">
        <v>2</v>
      </c>
      <c r="N123" s="82" t="s">
        <v>1184</v>
      </c>
      <c r="O123" s="30" t="str">
        <f t="shared" si="3"/>
        <v>PEC 5</v>
      </c>
    </row>
    <row r="124" spans="2:15" hidden="1" x14ac:dyDescent="0.3">
      <c r="B124" s="26" t="s">
        <v>1364</v>
      </c>
      <c r="C124" s="26" t="s">
        <v>191</v>
      </c>
      <c r="D124" s="22" t="s">
        <v>167</v>
      </c>
      <c r="E124" s="22">
        <v>3</v>
      </c>
      <c r="F124" s="23">
        <v>3.5</v>
      </c>
      <c r="G124" s="33">
        <v>77</v>
      </c>
      <c r="H124" s="27" t="s">
        <v>86</v>
      </c>
      <c r="I124" s="22" t="str">
        <f t="shared" si="2"/>
        <v>UAC</v>
      </c>
      <c r="J124" s="30">
        <v>13</v>
      </c>
      <c r="K124" s="30" t="s">
        <v>1166</v>
      </c>
      <c r="L124" s="82">
        <v>3</v>
      </c>
      <c r="M124" s="30">
        <v>3</v>
      </c>
      <c r="N124" s="82" t="s">
        <v>1185</v>
      </c>
      <c r="O124" s="30" t="str">
        <f t="shared" si="3"/>
        <v>PEC 5</v>
      </c>
    </row>
    <row r="125" spans="2:15" hidden="1" x14ac:dyDescent="0.3">
      <c r="B125" s="26" t="s">
        <v>1364</v>
      </c>
      <c r="C125" s="26" t="s">
        <v>192</v>
      </c>
      <c r="D125" s="22" t="s">
        <v>167</v>
      </c>
      <c r="E125" s="22">
        <v>4</v>
      </c>
      <c r="F125" s="23">
        <v>3.5</v>
      </c>
      <c r="G125" s="33">
        <v>77</v>
      </c>
      <c r="H125" s="27" t="s">
        <v>47</v>
      </c>
      <c r="I125" s="22" t="str">
        <f t="shared" si="2"/>
        <v>UAC</v>
      </c>
      <c r="J125" s="30">
        <v>13</v>
      </c>
      <c r="K125" s="30" t="s">
        <v>1166</v>
      </c>
      <c r="L125" s="82">
        <v>4</v>
      </c>
      <c r="M125" s="30">
        <v>1</v>
      </c>
      <c r="N125" s="82" t="s">
        <v>1204</v>
      </c>
      <c r="O125" s="30" t="str">
        <f t="shared" si="3"/>
        <v>PEC 5</v>
      </c>
    </row>
    <row r="126" spans="2:15" hidden="1" x14ac:dyDescent="0.3">
      <c r="B126" s="26" t="s">
        <v>1364</v>
      </c>
      <c r="C126" s="26" t="s">
        <v>193</v>
      </c>
      <c r="D126" s="22" t="s">
        <v>167</v>
      </c>
      <c r="E126" s="22">
        <v>4</v>
      </c>
      <c r="F126" s="23">
        <v>2.5</v>
      </c>
      <c r="G126" s="33">
        <v>56</v>
      </c>
      <c r="H126" s="27" t="s">
        <v>47</v>
      </c>
      <c r="I126" s="22" t="str">
        <f t="shared" si="2"/>
        <v>UAC</v>
      </c>
      <c r="J126" s="30">
        <v>13</v>
      </c>
      <c r="K126" s="30" t="s">
        <v>1166</v>
      </c>
      <c r="L126" s="82">
        <v>4</v>
      </c>
      <c r="M126" s="30">
        <v>2</v>
      </c>
      <c r="N126" s="82" t="s">
        <v>1205</v>
      </c>
      <c r="O126" s="30" t="str">
        <f t="shared" si="3"/>
        <v>PEC 5</v>
      </c>
    </row>
    <row r="127" spans="2:15" hidden="1" x14ac:dyDescent="0.3">
      <c r="B127" s="26" t="s">
        <v>1364</v>
      </c>
      <c r="C127" s="26" t="s">
        <v>194</v>
      </c>
      <c r="D127" s="22" t="s">
        <v>167</v>
      </c>
      <c r="E127" s="22">
        <v>4</v>
      </c>
      <c r="F127" s="23">
        <v>3.5</v>
      </c>
      <c r="G127" s="33">
        <v>77</v>
      </c>
      <c r="H127" s="27" t="s">
        <v>47</v>
      </c>
      <c r="I127" s="22" t="str">
        <f t="shared" si="2"/>
        <v>UAC</v>
      </c>
      <c r="J127" s="30">
        <v>13</v>
      </c>
      <c r="K127" s="30" t="s">
        <v>1166</v>
      </c>
      <c r="L127" s="82">
        <v>4</v>
      </c>
      <c r="M127" s="30">
        <v>3</v>
      </c>
      <c r="N127" s="82" t="s">
        <v>1206</v>
      </c>
      <c r="O127" s="30" t="str">
        <f t="shared" si="3"/>
        <v>PEC 5</v>
      </c>
    </row>
    <row r="128" spans="2:15" hidden="1" x14ac:dyDescent="0.3">
      <c r="B128" s="26" t="s">
        <v>1364</v>
      </c>
      <c r="C128" s="26" t="s">
        <v>195</v>
      </c>
      <c r="D128" s="22" t="s">
        <v>167</v>
      </c>
      <c r="E128" s="22">
        <v>5</v>
      </c>
      <c r="F128" s="23">
        <v>3.5</v>
      </c>
      <c r="G128" s="33">
        <v>77</v>
      </c>
      <c r="H128" s="27" t="s">
        <v>86</v>
      </c>
      <c r="I128" s="22" t="str">
        <f t="shared" si="2"/>
        <v>UAC</v>
      </c>
      <c r="J128" s="30">
        <v>13</v>
      </c>
      <c r="K128" s="30" t="s">
        <v>1166</v>
      </c>
      <c r="L128" s="82">
        <v>5</v>
      </c>
      <c r="M128" s="30">
        <v>1</v>
      </c>
      <c r="N128" s="82" t="s">
        <v>1207</v>
      </c>
      <c r="O128" s="30" t="str">
        <f t="shared" si="3"/>
        <v>PEC 5</v>
      </c>
    </row>
    <row r="129" spans="2:15" hidden="1" x14ac:dyDescent="0.3">
      <c r="B129" s="26" t="s">
        <v>1364</v>
      </c>
      <c r="C129" s="26" t="s">
        <v>196</v>
      </c>
      <c r="D129" s="22" t="s">
        <v>167</v>
      </c>
      <c r="E129" s="22">
        <v>5</v>
      </c>
      <c r="F129" s="23">
        <v>2.5</v>
      </c>
      <c r="G129" s="33">
        <v>56</v>
      </c>
      <c r="H129" s="27" t="s">
        <v>47</v>
      </c>
      <c r="I129" s="22" t="str">
        <f t="shared" si="2"/>
        <v>UAC</v>
      </c>
      <c r="J129" s="30">
        <v>13</v>
      </c>
      <c r="K129" s="30" t="s">
        <v>1166</v>
      </c>
      <c r="L129" s="82">
        <v>5</v>
      </c>
      <c r="M129" s="30">
        <v>2</v>
      </c>
      <c r="N129" s="82" t="s">
        <v>1208</v>
      </c>
      <c r="O129" s="30" t="str">
        <f t="shared" si="3"/>
        <v>PEC 5</v>
      </c>
    </row>
    <row r="130" spans="2:15" hidden="1" x14ac:dyDescent="0.3">
      <c r="B130" s="26" t="s">
        <v>1364</v>
      </c>
      <c r="C130" s="26" t="s">
        <v>197</v>
      </c>
      <c r="D130" s="22" t="s">
        <v>167</v>
      </c>
      <c r="E130" s="22">
        <v>5</v>
      </c>
      <c r="F130" s="23">
        <v>3.5</v>
      </c>
      <c r="G130" s="33">
        <v>77</v>
      </c>
      <c r="H130" s="27" t="s">
        <v>47</v>
      </c>
      <c r="I130" s="22" t="str">
        <f t="shared" si="2"/>
        <v>UAC</v>
      </c>
      <c r="J130" s="30">
        <v>13</v>
      </c>
      <c r="K130" s="30" t="s">
        <v>1166</v>
      </c>
      <c r="L130" s="82">
        <v>5</v>
      </c>
      <c r="M130" s="30">
        <v>3</v>
      </c>
      <c r="N130" s="82" t="s">
        <v>1209</v>
      </c>
      <c r="O130" s="30" t="str">
        <f t="shared" si="3"/>
        <v>PEC 5</v>
      </c>
    </row>
    <row r="131" spans="2:15" hidden="1" x14ac:dyDescent="0.3">
      <c r="B131" s="26" t="s">
        <v>1364</v>
      </c>
      <c r="C131" s="26" t="s">
        <v>198</v>
      </c>
      <c r="D131" s="22" t="s">
        <v>167</v>
      </c>
      <c r="E131" s="22">
        <v>1</v>
      </c>
      <c r="F131" s="23">
        <v>4.5</v>
      </c>
      <c r="G131" s="33">
        <v>91</v>
      </c>
      <c r="H131" s="27" t="s">
        <v>47</v>
      </c>
      <c r="I131" s="22" t="str">
        <f t="shared" si="2"/>
        <v>UAC</v>
      </c>
      <c r="J131" s="30">
        <v>13</v>
      </c>
      <c r="K131" s="30" t="s">
        <v>1167</v>
      </c>
      <c r="L131" s="82">
        <v>1</v>
      </c>
      <c r="M131" s="30">
        <v>1</v>
      </c>
      <c r="N131" s="82" t="s">
        <v>1175</v>
      </c>
      <c r="O131" s="30" t="str">
        <f t="shared" si="3"/>
        <v>PEC 5</v>
      </c>
    </row>
    <row r="132" spans="2:15" hidden="1" x14ac:dyDescent="0.3">
      <c r="B132" s="26" t="s">
        <v>1364</v>
      </c>
      <c r="C132" s="26" t="s">
        <v>200</v>
      </c>
      <c r="D132" s="22" t="s">
        <v>167</v>
      </c>
      <c r="E132" s="22">
        <v>1</v>
      </c>
      <c r="F132" s="23">
        <v>1.5</v>
      </c>
      <c r="G132" s="33">
        <v>41</v>
      </c>
      <c r="H132" s="27" t="s">
        <v>47</v>
      </c>
      <c r="I132" s="22" t="str">
        <f t="shared" si="2"/>
        <v>UAC</v>
      </c>
      <c r="J132" s="30">
        <v>13</v>
      </c>
      <c r="K132" s="30" t="s">
        <v>1167</v>
      </c>
      <c r="L132" s="82">
        <v>1</v>
      </c>
      <c r="M132" s="30">
        <v>2</v>
      </c>
      <c r="N132" s="82" t="s">
        <v>1176</v>
      </c>
      <c r="O132" s="30" t="str">
        <f t="shared" si="3"/>
        <v>PEC 5</v>
      </c>
    </row>
    <row r="133" spans="2:15" hidden="1" x14ac:dyDescent="0.3">
      <c r="B133" s="26" t="s">
        <v>1364</v>
      </c>
      <c r="C133" s="26" t="s">
        <v>202</v>
      </c>
      <c r="D133" s="22" t="s">
        <v>167</v>
      </c>
      <c r="E133" s="22">
        <v>1</v>
      </c>
      <c r="F133" s="23">
        <v>3.5</v>
      </c>
      <c r="G133" s="33">
        <v>74</v>
      </c>
      <c r="H133" s="27" t="s">
        <v>47</v>
      </c>
      <c r="I133" s="22" t="str">
        <f t="shared" ref="I133:I196" si="4">IF(J133=1,"UAA",
IF(J133=3,"UAA",
IF(J133=5,"UAB",
IF(J133=7,"UAB",
IF(J133=11,"UAC",
IF(J133=13,"UAC",
IF(J133=15,"UAD","Erreur num. Bâtiment")))))))</f>
        <v>UAC</v>
      </c>
      <c r="J133" s="30">
        <v>13</v>
      </c>
      <c r="K133" s="30" t="s">
        <v>1167</v>
      </c>
      <c r="L133" s="82">
        <v>1</v>
      </c>
      <c r="M133" s="30">
        <v>3</v>
      </c>
      <c r="N133" s="82" t="s">
        <v>1177</v>
      </c>
      <c r="O133" s="30" t="str">
        <f t="shared" ref="O133:O196" si="5">IF(J133=1,"PEC 1",
IF(J133=3,"PEC 2",
IF(J133=5,"PEC 3",
IF(J133=7,"PEC 4",
IF(J133=11,"PEC 6",
IF(J133=13,"PEC 5","Erreur num. PEC"))))))</f>
        <v>PEC 5</v>
      </c>
    </row>
    <row r="134" spans="2:15" hidden="1" x14ac:dyDescent="0.3">
      <c r="B134" s="26" t="s">
        <v>1364</v>
      </c>
      <c r="C134" s="26" t="s">
        <v>204</v>
      </c>
      <c r="D134" s="22" t="s">
        <v>167</v>
      </c>
      <c r="E134" s="22">
        <v>1</v>
      </c>
      <c r="F134" s="23">
        <v>3.5</v>
      </c>
      <c r="G134" s="33">
        <v>90</v>
      </c>
      <c r="H134" s="27" t="s">
        <v>47</v>
      </c>
      <c r="I134" s="22" t="str">
        <f t="shared" si="4"/>
        <v>UAC</v>
      </c>
      <c r="J134" s="30">
        <v>13</v>
      </c>
      <c r="K134" s="30" t="s">
        <v>1167</v>
      </c>
      <c r="L134" s="82">
        <v>1</v>
      </c>
      <c r="M134" s="30">
        <v>4</v>
      </c>
      <c r="N134" s="82" t="s">
        <v>1178</v>
      </c>
      <c r="O134" s="30" t="str">
        <f t="shared" si="5"/>
        <v>PEC 5</v>
      </c>
    </row>
    <row r="135" spans="2:15" hidden="1" x14ac:dyDescent="0.3">
      <c r="B135" s="26" t="s">
        <v>1364</v>
      </c>
      <c r="C135" s="26" t="s">
        <v>206</v>
      </c>
      <c r="D135" s="22" t="s">
        <v>167</v>
      </c>
      <c r="E135" s="22">
        <v>2</v>
      </c>
      <c r="F135" s="23">
        <v>4.5</v>
      </c>
      <c r="G135" s="33">
        <v>91</v>
      </c>
      <c r="H135" s="27" t="s">
        <v>47</v>
      </c>
      <c r="I135" s="22" t="str">
        <f t="shared" si="4"/>
        <v>UAC</v>
      </c>
      <c r="J135" s="30">
        <v>13</v>
      </c>
      <c r="K135" s="30" t="s">
        <v>1167</v>
      </c>
      <c r="L135" s="82">
        <v>2</v>
      </c>
      <c r="M135" s="30">
        <v>1</v>
      </c>
      <c r="N135" s="82" t="s">
        <v>1179</v>
      </c>
      <c r="O135" s="30" t="str">
        <f t="shared" si="5"/>
        <v>PEC 5</v>
      </c>
    </row>
    <row r="136" spans="2:15" hidden="1" x14ac:dyDescent="0.3">
      <c r="B136" s="26" t="s">
        <v>1364</v>
      </c>
      <c r="C136" s="26" t="s">
        <v>207</v>
      </c>
      <c r="D136" s="22" t="s">
        <v>167</v>
      </c>
      <c r="E136" s="22">
        <v>2</v>
      </c>
      <c r="F136" s="23">
        <v>1.5</v>
      </c>
      <c r="G136" s="33">
        <v>41</v>
      </c>
      <c r="H136" s="27" t="s">
        <v>47</v>
      </c>
      <c r="I136" s="22" t="str">
        <f t="shared" si="4"/>
        <v>UAC</v>
      </c>
      <c r="J136" s="30">
        <v>13</v>
      </c>
      <c r="K136" s="30" t="s">
        <v>1167</v>
      </c>
      <c r="L136" s="82">
        <v>2</v>
      </c>
      <c r="M136" s="30">
        <v>2</v>
      </c>
      <c r="N136" s="82" t="s">
        <v>1180</v>
      </c>
      <c r="O136" s="30" t="str">
        <f t="shared" si="5"/>
        <v>PEC 5</v>
      </c>
    </row>
    <row r="137" spans="2:15" hidden="1" x14ac:dyDescent="0.3">
      <c r="B137" s="26" t="s">
        <v>1364</v>
      </c>
      <c r="C137" s="26" t="s">
        <v>208</v>
      </c>
      <c r="D137" s="22" t="s">
        <v>167</v>
      </c>
      <c r="E137" s="22">
        <v>2</v>
      </c>
      <c r="F137" s="23">
        <v>3.5</v>
      </c>
      <c r="G137" s="33">
        <v>74</v>
      </c>
      <c r="H137" s="27" t="s">
        <v>47</v>
      </c>
      <c r="I137" s="22" t="str">
        <f t="shared" si="4"/>
        <v>UAC</v>
      </c>
      <c r="J137" s="30">
        <v>13</v>
      </c>
      <c r="K137" s="30" t="s">
        <v>1167</v>
      </c>
      <c r="L137" s="82">
        <v>2</v>
      </c>
      <c r="M137" s="30">
        <v>3</v>
      </c>
      <c r="N137" s="82" t="s">
        <v>1181</v>
      </c>
      <c r="O137" s="30" t="str">
        <f t="shared" si="5"/>
        <v>PEC 5</v>
      </c>
    </row>
    <row r="138" spans="2:15" hidden="1" x14ac:dyDescent="0.3">
      <c r="B138" s="26" t="s">
        <v>1364</v>
      </c>
      <c r="C138" s="26" t="s">
        <v>209</v>
      </c>
      <c r="D138" s="22" t="s">
        <v>167</v>
      </c>
      <c r="E138" s="22">
        <v>2</v>
      </c>
      <c r="F138" s="23">
        <v>3.5</v>
      </c>
      <c r="G138" s="33">
        <v>90</v>
      </c>
      <c r="H138" s="27" t="s">
        <v>47</v>
      </c>
      <c r="I138" s="22" t="str">
        <f t="shared" si="4"/>
        <v>UAC</v>
      </c>
      <c r="J138" s="30">
        <v>13</v>
      </c>
      <c r="K138" s="30" t="s">
        <v>1167</v>
      </c>
      <c r="L138" s="82">
        <v>2</v>
      </c>
      <c r="M138" s="30">
        <v>4</v>
      </c>
      <c r="N138" s="82" t="s">
        <v>1182</v>
      </c>
      <c r="O138" s="30" t="str">
        <f t="shared" si="5"/>
        <v>PEC 5</v>
      </c>
    </row>
    <row r="139" spans="2:15" hidden="1" x14ac:dyDescent="0.3">
      <c r="B139" s="26" t="s">
        <v>1364</v>
      </c>
      <c r="C139" s="26" t="s">
        <v>210</v>
      </c>
      <c r="D139" s="22" t="s">
        <v>167</v>
      </c>
      <c r="E139" s="22">
        <v>3</v>
      </c>
      <c r="F139" s="23">
        <v>4.5</v>
      </c>
      <c r="G139" s="33">
        <v>91</v>
      </c>
      <c r="H139" s="27" t="s">
        <v>47</v>
      </c>
      <c r="I139" s="22" t="str">
        <f t="shared" si="4"/>
        <v>UAC</v>
      </c>
      <c r="J139" s="30">
        <v>13</v>
      </c>
      <c r="K139" s="30" t="s">
        <v>1167</v>
      </c>
      <c r="L139" s="82">
        <v>3</v>
      </c>
      <c r="M139" s="30">
        <v>1</v>
      </c>
      <c r="N139" s="82" t="s">
        <v>1183</v>
      </c>
      <c r="O139" s="30" t="str">
        <f t="shared" si="5"/>
        <v>PEC 5</v>
      </c>
    </row>
    <row r="140" spans="2:15" hidden="1" x14ac:dyDescent="0.3">
      <c r="B140" s="26" t="s">
        <v>1364</v>
      </c>
      <c r="C140" s="26" t="s">
        <v>211</v>
      </c>
      <c r="D140" s="22" t="s">
        <v>167</v>
      </c>
      <c r="E140" s="22">
        <v>3</v>
      </c>
      <c r="F140" s="23">
        <v>1.5</v>
      </c>
      <c r="G140" s="33">
        <v>41</v>
      </c>
      <c r="H140" s="27" t="s">
        <v>47</v>
      </c>
      <c r="I140" s="22" t="str">
        <f t="shared" si="4"/>
        <v>UAC</v>
      </c>
      <c r="J140" s="30">
        <v>13</v>
      </c>
      <c r="K140" s="30" t="s">
        <v>1167</v>
      </c>
      <c r="L140" s="82">
        <v>3</v>
      </c>
      <c r="M140" s="30">
        <v>2</v>
      </c>
      <c r="N140" s="82" t="s">
        <v>1184</v>
      </c>
      <c r="O140" s="30" t="str">
        <f t="shared" si="5"/>
        <v>PEC 5</v>
      </c>
    </row>
    <row r="141" spans="2:15" hidden="1" x14ac:dyDescent="0.3">
      <c r="B141" s="26" t="s">
        <v>1364</v>
      </c>
      <c r="C141" s="26" t="s">
        <v>212</v>
      </c>
      <c r="D141" s="22" t="s">
        <v>167</v>
      </c>
      <c r="E141" s="22">
        <v>3</v>
      </c>
      <c r="F141" s="23">
        <v>3.5</v>
      </c>
      <c r="G141" s="33">
        <v>74</v>
      </c>
      <c r="H141" s="27" t="s">
        <v>47</v>
      </c>
      <c r="I141" s="22" t="str">
        <f t="shared" si="4"/>
        <v>UAC</v>
      </c>
      <c r="J141" s="30">
        <v>13</v>
      </c>
      <c r="K141" s="30" t="s">
        <v>1167</v>
      </c>
      <c r="L141" s="82">
        <v>3</v>
      </c>
      <c r="M141" s="30">
        <v>3</v>
      </c>
      <c r="N141" s="82" t="s">
        <v>1185</v>
      </c>
      <c r="O141" s="30" t="str">
        <f t="shared" si="5"/>
        <v>PEC 5</v>
      </c>
    </row>
    <row r="142" spans="2:15" hidden="1" x14ac:dyDescent="0.3">
      <c r="B142" s="26" t="s">
        <v>1364</v>
      </c>
      <c r="C142" s="26" t="s">
        <v>213</v>
      </c>
      <c r="D142" s="22" t="s">
        <v>167</v>
      </c>
      <c r="E142" s="22">
        <v>3</v>
      </c>
      <c r="F142" s="23">
        <v>3.5</v>
      </c>
      <c r="G142" s="33">
        <v>90</v>
      </c>
      <c r="H142" s="27" t="s">
        <v>214</v>
      </c>
      <c r="I142" s="22" t="str">
        <f t="shared" si="4"/>
        <v>UAC</v>
      </c>
      <c r="J142" s="30">
        <v>13</v>
      </c>
      <c r="K142" s="30" t="s">
        <v>1167</v>
      </c>
      <c r="L142" s="82">
        <v>3</v>
      </c>
      <c r="M142" s="30">
        <v>4</v>
      </c>
      <c r="N142" s="82" t="s">
        <v>1186</v>
      </c>
      <c r="O142" s="30" t="str">
        <f t="shared" si="5"/>
        <v>PEC 5</v>
      </c>
    </row>
    <row r="143" spans="2:15" hidden="1" x14ac:dyDescent="0.3">
      <c r="B143" s="26" t="s">
        <v>1364</v>
      </c>
      <c r="C143" s="26" t="s">
        <v>215</v>
      </c>
      <c r="D143" s="22" t="s">
        <v>167</v>
      </c>
      <c r="E143" s="22">
        <v>4</v>
      </c>
      <c r="F143" s="23">
        <v>4.5</v>
      </c>
      <c r="G143" s="33">
        <v>91</v>
      </c>
      <c r="H143" s="27" t="s">
        <v>47</v>
      </c>
      <c r="I143" s="22" t="str">
        <f t="shared" si="4"/>
        <v>UAC</v>
      </c>
      <c r="J143" s="30">
        <v>13</v>
      </c>
      <c r="K143" s="30" t="s">
        <v>1167</v>
      </c>
      <c r="L143" s="82">
        <v>4</v>
      </c>
      <c r="M143" s="30">
        <v>1</v>
      </c>
      <c r="N143" s="82" t="s">
        <v>1204</v>
      </c>
      <c r="O143" s="30" t="str">
        <f t="shared" si="5"/>
        <v>PEC 5</v>
      </c>
    </row>
    <row r="144" spans="2:15" hidden="1" x14ac:dyDescent="0.3">
      <c r="B144" s="26" t="s">
        <v>1364</v>
      </c>
      <c r="C144" s="26" t="s">
        <v>216</v>
      </c>
      <c r="D144" s="22" t="s">
        <v>167</v>
      </c>
      <c r="E144" s="22">
        <v>4</v>
      </c>
      <c r="F144" s="23">
        <v>1.5</v>
      </c>
      <c r="G144" s="33">
        <v>41</v>
      </c>
      <c r="H144" s="27" t="s">
        <v>47</v>
      </c>
      <c r="I144" s="22" t="str">
        <f t="shared" si="4"/>
        <v>UAC</v>
      </c>
      <c r="J144" s="30">
        <v>13</v>
      </c>
      <c r="K144" s="30" t="s">
        <v>1167</v>
      </c>
      <c r="L144" s="82">
        <v>4</v>
      </c>
      <c r="M144" s="30">
        <v>2</v>
      </c>
      <c r="N144" s="82" t="s">
        <v>1205</v>
      </c>
      <c r="O144" s="30" t="str">
        <f t="shared" si="5"/>
        <v>PEC 5</v>
      </c>
    </row>
    <row r="145" spans="2:15" hidden="1" x14ac:dyDescent="0.3">
      <c r="B145" s="26" t="s">
        <v>1364</v>
      </c>
      <c r="C145" s="26" t="s">
        <v>217</v>
      </c>
      <c r="D145" s="22" t="s">
        <v>167</v>
      </c>
      <c r="E145" s="22">
        <v>4</v>
      </c>
      <c r="F145" s="23">
        <v>3.5</v>
      </c>
      <c r="G145" s="33">
        <v>74</v>
      </c>
      <c r="H145" s="27" t="s">
        <v>47</v>
      </c>
      <c r="I145" s="22" t="str">
        <f t="shared" si="4"/>
        <v>UAC</v>
      </c>
      <c r="J145" s="30">
        <v>13</v>
      </c>
      <c r="K145" s="30" t="s">
        <v>1167</v>
      </c>
      <c r="L145" s="82">
        <v>4</v>
      </c>
      <c r="M145" s="30">
        <v>3</v>
      </c>
      <c r="N145" s="82" t="s">
        <v>1206</v>
      </c>
      <c r="O145" s="30" t="str">
        <f t="shared" si="5"/>
        <v>PEC 5</v>
      </c>
    </row>
    <row r="146" spans="2:15" hidden="1" x14ac:dyDescent="0.3">
      <c r="B146" s="26" t="s">
        <v>1364</v>
      </c>
      <c r="C146" s="26" t="s">
        <v>218</v>
      </c>
      <c r="D146" s="22" t="s">
        <v>167</v>
      </c>
      <c r="E146" s="22">
        <v>4</v>
      </c>
      <c r="F146" s="23">
        <v>3.5</v>
      </c>
      <c r="G146" s="33">
        <v>90</v>
      </c>
      <c r="H146" s="27" t="s">
        <v>219</v>
      </c>
      <c r="I146" s="22" t="str">
        <f t="shared" si="4"/>
        <v>UAC</v>
      </c>
      <c r="J146" s="30">
        <v>13</v>
      </c>
      <c r="K146" s="30" t="s">
        <v>1167</v>
      </c>
      <c r="L146" s="82">
        <v>4</v>
      </c>
      <c r="M146" s="30">
        <v>4</v>
      </c>
      <c r="N146" s="82" t="s">
        <v>1210</v>
      </c>
      <c r="O146" s="30" t="str">
        <f t="shared" si="5"/>
        <v>PEC 5</v>
      </c>
    </row>
    <row r="147" spans="2:15" hidden="1" x14ac:dyDescent="0.3">
      <c r="B147" s="26" t="s">
        <v>1364</v>
      </c>
      <c r="C147" s="26" t="s">
        <v>220</v>
      </c>
      <c r="D147" s="22" t="s">
        <v>167</v>
      </c>
      <c r="E147" s="22">
        <v>5</v>
      </c>
      <c r="F147" s="23">
        <v>4.5</v>
      </c>
      <c r="G147" s="33">
        <v>91</v>
      </c>
      <c r="H147" s="27" t="s">
        <v>47</v>
      </c>
      <c r="I147" s="22" t="str">
        <f t="shared" si="4"/>
        <v>UAC</v>
      </c>
      <c r="J147" s="30">
        <v>13</v>
      </c>
      <c r="K147" s="30" t="s">
        <v>1167</v>
      </c>
      <c r="L147" s="82">
        <v>5</v>
      </c>
      <c r="M147" s="30">
        <v>1</v>
      </c>
      <c r="N147" s="82" t="s">
        <v>1207</v>
      </c>
      <c r="O147" s="30" t="str">
        <f t="shared" si="5"/>
        <v>PEC 5</v>
      </c>
    </row>
    <row r="148" spans="2:15" hidden="1" x14ac:dyDescent="0.3">
      <c r="B148" s="26" t="s">
        <v>1364</v>
      </c>
      <c r="C148" s="26" t="s">
        <v>221</v>
      </c>
      <c r="D148" s="22" t="s">
        <v>167</v>
      </c>
      <c r="E148" s="22">
        <v>5</v>
      </c>
      <c r="F148" s="23">
        <v>1.5</v>
      </c>
      <c r="G148" s="33">
        <v>41</v>
      </c>
      <c r="H148" s="27" t="s">
        <v>47</v>
      </c>
      <c r="I148" s="22" t="str">
        <f t="shared" si="4"/>
        <v>UAC</v>
      </c>
      <c r="J148" s="30">
        <v>13</v>
      </c>
      <c r="K148" s="30" t="s">
        <v>1167</v>
      </c>
      <c r="L148" s="82">
        <v>5</v>
      </c>
      <c r="M148" s="30">
        <v>2</v>
      </c>
      <c r="N148" s="82" t="s">
        <v>1208</v>
      </c>
      <c r="O148" s="30" t="str">
        <f t="shared" si="5"/>
        <v>PEC 5</v>
      </c>
    </row>
    <row r="149" spans="2:15" hidden="1" x14ac:dyDescent="0.3">
      <c r="B149" s="26" t="s">
        <v>1364</v>
      </c>
      <c r="C149" s="26" t="s">
        <v>222</v>
      </c>
      <c r="D149" s="22" t="s">
        <v>167</v>
      </c>
      <c r="E149" s="22">
        <v>5</v>
      </c>
      <c r="F149" s="23">
        <v>3.5</v>
      </c>
      <c r="G149" s="33">
        <v>74</v>
      </c>
      <c r="H149" s="27" t="s">
        <v>47</v>
      </c>
      <c r="I149" s="22" t="str">
        <f t="shared" si="4"/>
        <v>UAC</v>
      </c>
      <c r="J149" s="30">
        <v>13</v>
      </c>
      <c r="K149" s="30" t="s">
        <v>1167</v>
      </c>
      <c r="L149" s="82">
        <v>5</v>
      </c>
      <c r="M149" s="30">
        <v>3</v>
      </c>
      <c r="N149" s="82" t="s">
        <v>1209</v>
      </c>
      <c r="O149" s="30" t="str">
        <f t="shared" si="5"/>
        <v>PEC 5</v>
      </c>
    </row>
    <row r="150" spans="2:15" hidden="1" x14ac:dyDescent="0.3">
      <c r="B150" s="26" t="s">
        <v>1364</v>
      </c>
      <c r="C150" s="26" t="s">
        <v>223</v>
      </c>
      <c r="D150" s="22" t="s">
        <v>167</v>
      </c>
      <c r="E150" s="22">
        <v>5</v>
      </c>
      <c r="F150" s="23">
        <v>3.5</v>
      </c>
      <c r="G150" s="33">
        <v>90</v>
      </c>
      <c r="H150" s="27" t="s">
        <v>224</v>
      </c>
      <c r="I150" s="22" t="str">
        <f t="shared" si="4"/>
        <v>UAC</v>
      </c>
      <c r="J150" s="30">
        <v>13</v>
      </c>
      <c r="K150" s="30" t="s">
        <v>1167</v>
      </c>
      <c r="L150" s="82">
        <v>5</v>
      </c>
      <c r="M150" s="30">
        <v>4</v>
      </c>
      <c r="N150" s="82" t="s">
        <v>1211</v>
      </c>
      <c r="O150" s="30" t="str">
        <f t="shared" si="5"/>
        <v>PEC 5</v>
      </c>
    </row>
    <row r="151" spans="2:15" hidden="1" x14ac:dyDescent="0.3">
      <c r="B151" s="26" t="s">
        <v>1364</v>
      </c>
      <c r="C151" s="26" t="s">
        <v>225</v>
      </c>
      <c r="D151" s="22" t="s">
        <v>167</v>
      </c>
      <c r="E151" s="22" t="s">
        <v>45</v>
      </c>
      <c r="F151" s="23">
        <v>3.5</v>
      </c>
      <c r="G151" s="33">
        <v>74</v>
      </c>
      <c r="H151" s="27" t="s">
        <v>47</v>
      </c>
      <c r="I151" s="22" t="str">
        <f t="shared" si="4"/>
        <v>UAC</v>
      </c>
      <c r="J151" s="30">
        <v>13</v>
      </c>
      <c r="K151" s="30" t="s">
        <v>1168</v>
      </c>
      <c r="L151" s="82">
        <v>0</v>
      </c>
      <c r="M151" s="30">
        <v>3</v>
      </c>
      <c r="N151" s="82" t="s">
        <v>1174</v>
      </c>
      <c r="O151" s="30" t="str">
        <f t="shared" si="5"/>
        <v>PEC 5</v>
      </c>
    </row>
    <row r="152" spans="2:15" hidden="1" x14ac:dyDescent="0.3">
      <c r="B152" s="26" t="s">
        <v>1364</v>
      </c>
      <c r="C152" s="26" t="s">
        <v>226</v>
      </c>
      <c r="D152" s="22" t="s">
        <v>167</v>
      </c>
      <c r="E152" s="22" t="s">
        <v>45</v>
      </c>
      <c r="F152" s="23">
        <v>1.5</v>
      </c>
      <c r="G152" s="33">
        <v>41</v>
      </c>
      <c r="H152" s="27" t="s">
        <v>47</v>
      </c>
      <c r="I152" s="22" t="str">
        <f t="shared" si="4"/>
        <v>UAC</v>
      </c>
      <c r="J152" s="30">
        <v>13</v>
      </c>
      <c r="K152" s="30" t="s">
        <v>1168</v>
      </c>
      <c r="L152" s="82">
        <v>0</v>
      </c>
      <c r="M152" s="30">
        <v>4</v>
      </c>
      <c r="N152" s="82" t="s">
        <v>1187</v>
      </c>
      <c r="O152" s="30" t="str">
        <f t="shared" si="5"/>
        <v>PEC 5</v>
      </c>
    </row>
    <row r="153" spans="2:15" hidden="1" x14ac:dyDescent="0.3">
      <c r="B153" s="26" t="s">
        <v>1364</v>
      </c>
      <c r="C153" s="26" t="s">
        <v>227</v>
      </c>
      <c r="D153" s="22" t="s">
        <v>167</v>
      </c>
      <c r="E153" s="22" t="s">
        <v>45</v>
      </c>
      <c r="F153" s="23">
        <v>2.5</v>
      </c>
      <c r="G153" s="33">
        <v>53</v>
      </c>
      <c r="H153" s="27" t="s">
        <v>47</v>
      </c>
      <c r="I153" s="22" t="str">
        <f t="shared" si="4"/>
        <v>UAC</v>
      </c>
      <c r="J153" s="30">
        <v>13</v>
      </c>
      <c r="K153" s="30" t="s">
        <v>1168</v>
      </c>
      <c r="L153" s="82">
        <v>0</v>
      </c>
      <c r="M153" s="30">
        <v>5</v>
      </c>
      <c r="N153" s="82" t="s">
        <v>1188</v>
      </c>
      <c r="O153" s="30" t="str">
        <f t="shared" si="5"/>
        <v>PEC 5</v>
      </c>
    </row>
    <row r="154" spans="2:15" hidden="1" x14ac:dyDescent="0.3">
      <c r="B154" s="26" t="s">
        <v>1364</v>
      </c>
      <c r="C154" s="26" t="s">
        <v>228</v>
      </c>
      <c r="D154" s="22" t="s">
        <v>167</v>
      </c>
      <c r="E154" s="22" t="s">
        <v>45</v>
      </c>
      <c r="F154" s="23">
        <v>3.5</v>
      </c>
      <c r="G154" s="33">
        <v>74</v>
      </c>
      <c r="H154" s="27" t="s">
        <v>47</v>
      </c>
      <c r="I154" s="22" t="str">
        <f t="shared" si="4"/>
        <v>UAC</v>
      </c>
      <c r="J154" s="30">
        <v>13</v>
      </c>
      <c r="K154" s="30" t="s">
        <v>1168</v>
      </c>
      <c r="L154" s="82">
        <v>0</v>
      </c>
      <c r="M154" s="30">
        <v>6</v>
      </c>
      <c r="N154" s="82" t="s">
        <v>1189</v>
      </c>
      <c r="O154" s="30" t="str">
        <f t="shared" si="5"/>
        <v>PEC 5</v>
      </c>
    </row>
    <row r="155" spans="2:15" hidden="1" x14ac:dyDescent="0.3">
      <c r="B155" s="26" t="s">
        <v>1364</v>
      </c>
      <c r="C155" s="26" t="s">
        <v>229</v>
      </c>
      <c r="D155" s="22" t="s">
        <v>167</v>
      </c>
      <c r="E155" s="22" t="s">
        <v>45</v>
      </c>
      <c r="F155" s="23">
        <v>1.5</v>
      </c>
      <c r="G155" s="33">
        <v>44</v>
      </c>
      <c r="H155" s="27" t="s">
        <v>47</v>
      </c>
      <c r="I155" s="22" t="str">
        <f t="shared" si="4"/>
        <v>UAC</v>
      </c>
      <c r="J155" s="30">
        <v>13</v>
      </c>
      <c r="K155" s="30" t="s">
        <v>1168</v>
      </c>
      <c r="L155" s="82">
        <v>0</v>
      </c>
      <c r="M155" s="30">
        <v>7</v>
      </c>
      <c r="N155" s="82" t="s">
        <v>1190</v>
      </c>
      <c r="O155" s="30" t="str">
        <f t="shared" si="5"/>
        <v>PEC 5</v>
      </c>
    </row>
    <row r="156" spans="2:15" hidden="1" x14ac:dyDescent="0.3">
      <c r="B156" s="26" t="s">
        <v>1364</v>
      </c>
      <c r="C156" s="26" t="s">
        <v>231</v>
      </c>
      <c r="D156" s="22" t="s">
        <v>167</v>
      </c>
      <c r="E156" s="22">
        <v>1</v>
      </c>
      <c r="F156" s="23">
        <v>3.5</v>
      </c>
      <c r="G156" s="33">
        <v>74</v>
      </c>
      <c r="H156" s="27" t="s">
        <v>47</v>
      </c>
      <c r="I156" s="22" t="str">
        <f t="shared" si="4"/>
        <v>UAC</v>
      </c>
      <c r="J156" s="30">
        <v>13</v>
      </c>
      <c r="K156" s="30" t="s">
        <v>1168</v>
      </c>
      <c r="L156" s="82">
        <v>1</v>
      </c>
      <c r="M156" s="30">
        <v>1</v>
      </c>
      <c r="N156" s="82" t="s">
        <v>1175</v>
      </c>
      <c r="O156" s="30" t="str">
        <f t="shared" si="5"/>
        <v>PEC 5</v>
      </c>
    </row>
    <row r="157" spans="2:15" hidden="1" x14ac:dyDescent="0.3">
      <c r="B157" s="26" t="s">
        <v>1364</v>
      </c>
      <c r="C157" s="26" t="s">
        <v>232</v>
      </c>
      <c r="D157" s="22" t="s">
        <v>167</v>
      </c>
      <c r="E157" s="22">
        <v>1</v>
      </c>
      <c r="F157" s="23">
        <v>1.5</v>
      </c>
      <c r="G157" s="33">
        <v>41</v>
      </c>
      <c r="H157" s="27" t="s">
        <v>47</v>
      </c>
      <c r="I157" s="22" t="str">
        <f t="shared" si="4"/>
        <v>UAC</v>
      </c>
      <c r="J157" s="30">
        <v>13</v>
      </c>
      <c r="K157" s="30" t="s">
        <v>1168</v>
      </c>
      <c r="L157" s="82">
        <v>1</v>
      </c>
      <c r="M157" s="30">
        <v>2</v>
      </c>
      <c r="N157" s="82" t="s">
        <v>1176</v>
      </c>
      <c r="O157" s="30" t="str">
        <f t="shared" si="5"/>
        <v>PEC 5</v>
      </c>
    </row>
    <row r="158" spans="2:15" hidden="1" x14ac:dyDescent="0.3">
      <c r="B158" s="26" t="s">
        <v>1364</v>
      </c>
      <c r="C158" s="26" t="s">
        <v>233</v>
      </c>
      <c r="D158" s="22" t="s">
        <v>167</v>
      </c>
      <c r="E158" s="22">
        <v>1</v>
      </c>
      <c r="F158" s="23">
        <v>2.5</v>
      </c>
      <c r="G158" s="33">
        <v>53</v>
      </c>
      <c r="H158" s="27" t="s">
        <v>47</v>
      </c>
      <c r="I158" s="22" t="str">
        <f t="shared" si="4"/>
        <v>UAC</v>
      </c>
      <c r="J158" s="30">
        <v>13</v>
      </c>
      <c r="K158" s="30" t="s">
        <v>1168</v>
      </c>
      <c r="L158" s="82">
        <v>1</v>
      </c>
      <c r="M158" s="30">
        <v>3</v>
      </c>
      <c r="N158" s="82" t="s">
        <v>1177</v>
      </c>
      <c r="O158" s="30" t="str">
        <f t="shared" si="5"/>
        <v>PEC 5</v>
      </c>
    </row>
    <row r="159" spans="2:15" hidden="1" x14ac:dyDescent="0.3">
      <c r="B159" s="26" t="s">
        <v>1364</v>
      </c>
      <c r="C159" s="26" t="s">
        <v>234</v>
      </c>
      <c r="D159" s="22" t="s">
        <v>167</v>
      </c>
      <c r="E159" s="22">
        <v>1</v>
      </c>
      <c r="F159" s="23">
        <v>3.5</v>
      </c>
      <c r="G159" s="33">
        <v>74</v>
      </c>
      <c r="H159" s="27" t="s">
        <v>47</v>
      </c>
      <c r="I159" s="22" t="str">
        <f t="shared" si="4"/>
        <v>UAC</v>
      </c>
      <c r="J159" s="30">
        <v>13</v>
      </c>
      <c r="K159" s="30" t="s">
        <v>1168</v>
      </c>
      <c r="L159" s="82">
        <v>1</v>
      </c>
      <c r="M159" s="30">
        <v>4</v>
      </c>
      <c r="N159" s="82" t="s">
        <v>1178</v>
      </c>
      <c r="O159" s="30" t="str">
        <f t="shared" si="5"/>
        <v>PEC 5</v>
      </c>
    </row>
    <row r="160" spans="2:15" hidden="1" x14ac:dyDescent="0.3">
      <c r="B160" s="26" t="s">
        <v>1364</v>
      </c>
      <c r="C160" s="26" t="s">
        <v>235</v>
      </c>
      <c r="D160" s="22" t="s">
        <v>167</v>
      </c>
      <c r="E160" s="22">
        <v>1</v>
      </c>
      <c r="F160" s="23">
        <v>1.5</v>
      </c>
      <c r="G160" s="33">
        <v>44</v>
      </c>
      <c r="H160" s="27" t="s">
        <v>47</v>
      </c>
      <c r="I160" s="22" t="str">
        <f t="shared" si="4"/>
        <v>UAC</v>
      </c>
      <c r="J160" s="30">
        <v>13</v>
      </c>
      <c r="K160" s="30" t="s">
        <v>1168</v>
      </c>
      <c r="L160" s="82">
        <v>1</v>
      </c>
      <c r="M160" s="30">
        <v>5</v>
      </c>
      <c r="N160" s="82" t="s">
        <v>1192</v>
      </c>
      <c r="O160" s="30" t="str">
        <f t="shared" si="5"/>
        <v>PEC 5</v>
      </c>
    </row>
    <row r="161" spans="2:15" hidden="1" x14ac:dyDescent="0.3">
      <c r="B161" s="26" t="s">
        <v>1364</v>
      </c>
      <c r="C161" s="26" t="s">
        <v>236</v>
      </c>
      <c r="D161" s="22" t="s">
        <v>167</v>
      </c>
      <c r="E161" s="22">
        <v>2</v>
      </c>
      <c r="F161" s="23">
        <v>3.5</v>
      </c>
      <c r="G161" s="33">
        <v>74</v>
      </c>
      <c r="H161" s="27" t="s">
        <v>47</v>
      </c>
      <c r="I161" s="22" t="str">
        <f t="shared" si="4"/>
        <v>UAC</v>
      </c>
      <c r="J161" s="30">
        <v>13</v>
      </c>
      <c r="K161" s="30" t="s">
        <v>1168</v>
      </c>
      <c r="L161" s="82">
        <v>2</v>
      </c>
      <c r="M161" s="30">
        <v>1</v>
      </c>
      <c r="N161" s="82" t="s">
        <v>1179</v>
      </c>
      <c r="O161" s="30" t="str">
        <f t="shared" si="5"/>
        <v>PEC 5</v>
      </c>
    </row>
    <row r="162" spans="2:15" hidden="1" x14ac:dyDescent="0.3">
      <c r="B162" s="26" t="s">
        <v>1364</v>
      </c>
      <c r="C162" s="26" t="s">
        <v>237</v>
      </c>
      <c r="D162" s="22" t="s">
        <v>167</v>
      </c>
      <c r="E162" s="22">
        <v>2</v>
      </c>
      <c r="F162" s="23">
        <v>1.5</v>
      </c>
      <c r="G162" s="33">
        <v>41</v>
      </c>
      <c r="H162" s="27" t="s">
        <v>47</v>
      </c>
      <c r="I162" s="22" t="str">
        <f t="shared" si="4"/>
        <v>UAC</v>
      </c>
      <c r="J162" s="30">
        <v>13</v>
      </c>
      <c r="K162" s="30" t="s">
        <v>1168</v>
      </c>
      <c r="L162" s="82">
        <v>2</v>
      </c>
      <c r="M162" s="30">
        <v>2</v>
      </c>
      <c r="N162" s="82" t="s">
        <v>1180</v>
      </c>
      <c r="O162" s="30" t="str">
        <f t="shared" si="5"/>
        <v>PEC 5</v>
      </c>
    </row>
    <row r="163" spans="2:15" hidden="1" x14ac:dyDescent="0.3">
      <c r="B163" s="26" t="s">
        <v>1364</v>
      </c>
      <c r="C163" s="26" t="s">
        <v>238</v>
      </c>
      <c r="D163" s="22" t="s">
        <v>167</v>
      </c>
      <c r="E163" s="22">
        <v>2</v>
      </c>
      <c r="F163" s="23">
        <v>2.5</v>
      </c>
      <c r="G163" s="33">
        <v>53</v>
      </c>
      <c r="H163" s="27" t="s">
        <v>47</v>
      </c>
      <c r="I163" s="22" t="str">
        <f t="shared" si="4"/>
        <v>UAC</v>
      </c>
      <c r="J163" s="30">
        <v>13</v>
      </c>
      <c r="K163" s="30" t="s">
        <v>1168</v>
      </c>
      <c r="L163" s="82">
        <v>2</v>
      </c>
      <c r="M163" s="30">
        <v>3</v>
      </c>
      <c r="N163" s="82" t="s">
        <v>1181</v>
      </c>
      <c r="O163" s="30" t="str">
        <f t="shared" si="5"/>
        <v>PEC 5</v>
      </c>
    </row>
    <row r="164" spans="2:15" hidden="1" x14ac:dyDescent="0.3">
      <c r="B164" s="26" t="s">
        <v>1364</v>
      </c>
      <c r="C164" s="26" t="s">
        <v>239</v>
      </c>
      <c r="D164" s="22" t="s">
        <v>167</v>
      </c>
      <c r="E164" s="22">
        <v>2</v>
      </c>
      <c r="F164" s="23">
        <v>3.5</v>
      </c>
      <c r="G164" s="33">
        <v>74</v>
      </c>
      <c r="H164" s="27" t="s">
        <v>47</v>
      </c>
      <c r="I164" s="22" t="str">
        <f t="shared" si="4"/>
        <v>UAC</v>
      </c>
      <c r="J164" s="30">
        <v>13</v>
      </c>
      <c r="K164" s="30" t="s">
        <v>1168</v>
      </c>
      <c r="L164" s="82">
        <v>2</v>
      </c>
      <c r="M164" s="30">
        <v>4</v>
      </c>
      <c r="N164" s="82" t="s">
        <v>1182</v>
      </c>
      <c r="O164" s="30" t="str">
        <f t="shared" si="5"/>
        <v>PEC 5</v>
      </c>
    </row>
    <row r="165" spans="2:15" hidden="1" x14ac:dyDescent="0.3">
      <c r="B165" s="26" t="s">
        <v>1364</v>
      </c>
      <c r="C165" s="26" t="s">
        <v>240</v>
      </c>
      <c r="D165" s="22" t="s">
        <v>167</v>
      </c>
      <c r="E165" s="22">
        <v>2</v>
      </c>
      <c r="F165" s="23">
        <v>1.5</v>
      </c>
      <c r="G165" s="33">
        <v>44</v>
      </c>
      <c r="H165" s="27" t="s">
        <v>47</v>
      </c>
      <c r="I165" s="22" t="str">
        <f t="shared" si="4"/>
        <v>UAC</v>
      </c>
      <c r="J165" s="30">
        <v>13</v>
      </c>
      <c r="K165" s="30" t="s">
        <v>1168</v>
      </c>
      <c r="L165" s="82">
        <v>2</v>
      </c>
      <c r="M165" s="30">
        <v>5</v>
      </c>
      <c r="N165" s="82" t="s">
        <v>1196</v>
      </c>
      <c r="O165" s="30" t="str">
        <f t="shared" si="5"/>
        <v>PEC 5</v>
      </c>
    </row>
    <row r="166" spans="2:15" hidden="1" x14ac:dyDescent="0.3">
      <c r="B166" s="26" t="s">
        <v>1364</v>
      </c>
      <c r="C166" s="26" t="s">
        <v>241</v>
      </c>
      <c r="D166" s="22" t="s">
        <v>167</v>
      </c>
      <c r="E166" s="22">
        <v>3</v>
      </c>
      <c r="F166" s="23">
        <v>3.5</v>
      </c>
      <c r="G166" s="33">
        <v>74</v>
      </c>
      <c r="H166" s="27" t="s">
        <v>47</v>
      </c>
      <c r="I166" s="22" t="str">
        <f t="shared" si="4"/>
        <v>UAC</v>
      </c>
      <c r="J166" s="30">
        <v>13</v>
      </c>
      <c r="K166" s="30" t="s">
        <v>1168</v>
      </c>
      <c r="L166" s="82">
        <v>3</v>
      </c>
      <c r="M166" s="30">
        <v>1</v>
      </c>
      <c r="N166" s="82" t="s">
        <v>1183</v>
      </c>
      <c r="O166" s="30" t="str">
        <f t="shared" si="5"/>
        <v>PEC 5</v>
      </c>
    </row>
    <row r="167" spans="2:15" hidden="1" x14ac:dyDescent="0.3">
      <c r="B167" s="26" t="s">
        <v>1364</v>
      </c>
      <c r="C167" s="26" t="s">
        <v>242</v>
      </c>
      <c r="D167" s="22" t="s">
        <v>167</v>
      </c>
      <c r="E167" s="22">
        <v>3</v>
      </c>
      <c r="F167" s="23">
        <v>1.5</v>
      </c>
      <c r="G167" s="33">
        <v>41</v>
      </c>
      <c r="H167" s="27" t="s">
        <v>47</v>
      </c>
      <c r="I167" s="22" t="str">
        <f t="shared" si="4"/>
        <v>UAC</v>
      </c>
      <c r="J167" s="30">
        <v>13</v>
      </c>
      <c r="K167" s="30" t="s">
        <v>1168</v>
      </c>
      <c r="L167" s="82">
        <v>3</v>
      </c>
      <c r="M167" s="30">
        <v>2</v>
      </c>
      <c r="N167" s="82" t="s">
        <v>1184</v>
      </c>
      <c r="O167" s="30" t="str">
        <f t="shared" si="5"/>
        <v>PEC 5</v>
      </c>
    </row>
    <row r="168" spans="2:15" hidden="1" x14ac:dyDescent="0.3">
      <c r="B168" s="26" t="s">
        <v>1364</v>
      </c>
      <c r="C168" s="26" t="s">
        <v>243</v>
      </c>
      <c r="D168" s="22" t="s">
        <v>167</v>
      </c>
      <c r="E168" s="22">
        <v>3</v>
      </c>
      <c r="F168" s="23">
        <v>2.5</v>
      </c>
      <c r="G168" s="33">
        <v>53</v>
      </c>
      <c r="H168" s="27" t="s">
        <v>47</v>
      </c>
      <c r="I168" s="22" t="str">
        <f t="shared" si="4"/>
        <v>UAC</v>
      </c>
      <c r="J168" s="30">
        <v>13</v>
      </c>
      <c r="K168" s="30" t="s">
        <v>1168</v>
      </c>
      <c r="L168" s="82">
        <v>3</v>
      </c>
      <c r="M168" s="30">
        <v>3</v>
      </c>
      <c r="N168" s="82" t="s">
        <v>1185</v>
      </c>
      <c r="O168" s="30" t="str">
        <f t="shared" si="5"/>
        <v>PEC 5</v>
      </c>
    </row>
    <row r="169" spans="2:15" hidden="1" x14ac:dyDescent="0.3">
      <c r="B169" s="26" t="s">
        <v>1364</v>
      </c>
      <c r="C169" s="26" t="s">
        <v>244</v>
      </c>
      <c r="D169" s="22" t="s">
        <v>167</v>
      </c>
      <c r="E169" s="22">
        <v>3</v>
      </c>
      <c r="F169" s="23">
        <v>3.5</v>
      </c>
      <c r="G169" s="33">
        <v>74</v>
      </c>
      <c r="H169" s="27" t="s">
        <v>47</v>
      </c>
      <c r="I169" s="22" t="str">
        <f t="shared" si="4"/>
        <v>UAC</v>
      </c>
      <c r="J169" s="30">
        <v>13</v>
      </c>
      <c r="K169" s="30" t="s">
        <v>1168</v>
      </c>
      <c r="L169" s="82">
        <v>3</v>
      </c>
      <c r="M169" s="30">
        <v>4</v>
      </c>
      <c r="N169" s="82" t="s">
        <v>1186</v>
      </c>
      <c r="O169" s="30" t="str">
        <f t="shared" si="5"/>
        <v>PEC 5</v>
      </c>
    </row>
    <row r="170" spans="2:15" hidden="1" x14ac:dyDescent="0.3">
      <c r="B170" s="26" t="s">
        <v>1364</v>
      </c>
      <c r="C170" s="26" t="s">
        <v>245</v>
      </c>
      <c r="D170" s="22" t="s">
        <v>167</v>
      </c>
      <c r="E170" s="22">
        <v>3</v>
      </c>
      <c r="F170" s="23">
        <v>1.5</v>
      </c>
      <c r="G170" s="33">
        <v>44</v>
      </c>
      <c r="H170" s="27" t="s">
        <v>47</v>
      </c>
      <c r="I170" s="22" t="str">
        <f t="shared" si="4"/>
        <v>UAC</v>
      </c>
      <c r="J170" s="30">
        <v>13</v>
      </c>
      <c r="K170" s="30" t="s">
        <v>1168</v>
      </c>
      <c r="L170" s="82">
        <v>3</v>
      </c>
      <c r="M170" s="30">
        <v>5</v>
      </c>
      <c r="N170" s="82" t="s">
        <v>1200</v>
      </c>
      <c r="O170" s="30" t="str">
        <f t="shared" si="5"/>
        <v>PEC 5</v>
      </c>
    </row>
    <row r="171" spans="2:15" hidden="1" x14ac:dyDescent="0.3">
      <c r="B171" s="26" t="s">
        <v>1364</v>
      </c>
      <c r="C171" s="26" t="s">
        <v>246</v>
      </c>
      <c r="D171" s="22" t="s">
        <v>167</v>
      </c>
      <c r="E171" s="22">
        <v>4</v>
      </c>
      <c r="F171" s="23">
        <v>3.5</v>
      </c>
      <c r="G171" s="33">
        <v>74</v>
      </c>
      <c r="H171" s="27" t="s">
        <v>47</v>
      </c>
      <c r="I171" s="22" t="str">
        <f t="shared" si="4"/>
        <v>UAC</v>
      </c>
      <c r="J171" s="30">
        <v>13</v>
      </c>
      <c r="K171" s="30" t="s">
        <v>1168</v>
      </c>
      <c r="L171" s="82">
        <v>4</v>
      </c>
      <c r="M171" s="30">
        <v>1</v>
      </c>
      <c r="N171" s="82" t="s">
        <v>1204</v>
      </c>
      <c r="O171" s="30" t="str">
        <f t="shared" si="5"/>
        <v>PEC 5</v>
      </c>
    </row>
    <row r="172" spans="2:15" hidden="1" x14ac:dyDescent="0.3">
      <c r="B172" s="26" t="s">
        <v>1364</v>
      </c>
      <c r="C172" s="26" t="s">
        <v>247</v>
      </c>
      <c r="D172" s="22" t="s">
        <v>167</v>
      </c>
      <c r="E172" s="22">
        <v>4</v>
      </c>
      <c r="F172" s="23">
        <v>1.5</v>
      </c>
      <c r="G172" s="33">
        <v>41</v>
      </c>
      <c r="H172" s="27" t="s">
        <v>47</v>
      </c>
      <c r="I172" s="22" t="str">
        <f t="shared" si="4"/>
        <v>UAC</v>
      </c>
      <c r="J172" s="30">
        <v>13</v>
      </c>
      <c r="K172" s="30" t="s">
        <v>1168</v>
      </c>
      <c r="L172" s="82">
        <v>4</v>
      </c>
      <c r="M172" s="30">
        <v>2</v>
      </c>
      <c r="N172" s="82" t="s">
        <v>1205</v>
      </c>
      <c r="O172" s="30" t="str">
        <f t="shared" si="5"/>
        <v>PEC 5</v>
      </c>
    </row>
    <row r="173" spans="2:15" hidden="1" x14ac:dyDescent="0.3">
      <c r="B173" s="26" t="s">
        <v>1364</v>
      </c>
      <c r="C173" s="26" t="s">
        <v>248</v>
      </c>
      <c r="D173" s="22" t="s">
        <v>167</v>
      </c>
      <c r="E173" s="22">
        <v>4</v>
      </c>
      <c r="F173" s="23">
        <v>2.5</v>
      </c>
      <c r="G173" s="33">
        <v>53</v>
      </c>
      <c r="H173" s="27" t="s">
        <v>47</v>
      </c>
      <c r="I173" s="22" t="str">
        <f t="shared" si="4"/>
        <v>UAC</v>
      </c>
      <c r="J173" s="30">
        <v>13</v>
      </c>
      <c r="K173" s="30" t="s">
        <v>1168</v>
      </c>
      <c r="L173" s="82">
        <v>4</v>
      </c>
      <c r="M173" s="30">
        <v>3</v>
      </c>
      <c r="N173" s="82" t="s">
        <v>1206</v>
      </c>
      <c r="O173" s="30" t="str">
        <f t="shared" si="5"/>
        <v>PEC 5</v>
      </c>
    </row>
    <row r="174" spans="2:15" hidden="1" x14ac:dyDescent="0.3">
      <c r="B174" s="26" t="s">
        <v>1364</v>
      </c>
      <c r="C174" s="26" t="s">
        <v>249</v>
      </c>
      <c r="D174" s="22" t="s">
        <v>167</v>
      </c>
      <c r="E174" s="22">
        <v>4</v>
      </c>
      <c r="F174" s="23">
        <v>3.5</v>
      </c>
      <c r="G174" s="33">
        <v>74</v>
      </c>
      <c r="H174" s="27" t="s">
        <v>47</v>
      </c>
      <c r="I174" s="22" t="str">
        <f t="shared" si="4"/>
        <v>UAC</v>
      </c>
      <c r="J174" s="30">
        <v>13</v>
      </c>
      <c r="K174" s="30" t="s">
        <v>1168</v>
      </c>
      <c r="L174" s="82">
        <v>4</v>
      </c>
      <c r="M174" s="30">
        <v>4</v>
      </c>
      <c r="N174" s="82" t="s">
        <v>1210</v>
      </c>
      <c r="O174" s="30" t="str">
        <f t="shared" si="5"/>
        <v>PEC 5</v>
      </c>
    </row>
    <row r="175" spans="2:15" hidden="1" x14ac:dyDescent="0.3">
      <c r="B175" s="26" t="s">
        <v>1364</v>
      </c>
      <c r="C175" s="26" t="s">
        <v>250</v>
      </c>
      <c r="D175" s="22" t="s">
        <v>167</v>
      </c>
      <c r="E175" s="22">
        <v>4</v>
      </c>
      <c r="F175" s="23">
        <v>1.5</v>
      </c>
      <c r="G175" s="33">
        <v>44</v>
      </c>
      <c r="H175" s="27" t="s">
        <v>47</v>
      </c>
      <c r="I175" s="22" t="str">
        <f t="shared" si="4"/>
        <v>UAC</v>
      </c>
      <c r="J175" s="30">
        <v>13</v>
      </c>
      <c r="K175" s="30" t="s">
        <v>1168</v>
      </c>
      <c r="L175" s="82">
        <v>4</v>
      </c>
      <c r="M175" s="30">
        <v>5</v>
      </c>
      <c r="N175" s="82" t="s">
        <v>1212</v>
      </c>
      <c r="O175" s="30" t="str">
        <f t="shared" si="5"/>
        <v>PEC 5</v>
      </c>
    </row>
    <row r="176" spans="2:15" hidden="1" x14ac:dyDescent="0.3">
      <c r="B176" s="26" t="s">
        <v>1364</v>
      </c>
      <c r="C176" s="26" t="s">
        <v>251</v>
      </c>
      <c r="D176" s="22" t="s">
        <v>167</v>
      </c>
      <c r="E176" s="22">
        <v>5</v>
      </c>
      <c r="F176" s="23">
        <v>3.5</v>
      </c>
      <c r="G176" s="33">
        <v>74</v>
      </c>
      <c r="H176" s="27" t="s">
        <v>47</v>
      </c>
      <c r="I176" s="22" t="str">
        <f t="shared" si="4"/>
        <v>UAC</v>
      </c>
      <c r="J176" s="30">
        <v>13</v>
      </c>
      <c r="K176" s="30" t="s">
        <v>1168</v>
      </c>
      <c r="L176" s="82">
        <v>5</v>
      </c>
      <c r="M176" s="30">
        <v>1</v>
      </c>
      <c r="N176" s="82" t="s">
        <v>1207</v>
      </c>
      <c r="O176" s="30" t="str">
        <f t="shared" si="5"/>
        <v>PEC 5</v>
      </c>
    </row>
    <row r="177" spans="2:15" hidden="1" x14ac:dyDescent="0.3">
      <c r="B177" s="26" t="s">
        <v>1364</v>
      </c>
      <c r="C177" s="26" t="s">
        <v>252</v>
      </c>
      <c r="D177" s="22" t="s">
        <v>167</v>
      </c>
      <c r="E177" s="22">
        <v>5</v>
      </c>
      <c r="F177" s="23">
        <v>1.5</v>
      </c>
      <c r="G177" s="33">
        <v>41</v>
      </c>
      <c r="H177" s="27" t="s">
        <v>47</v>
      </c>
      <c r="I177" s="22" t="str">
        <f t="shared" si="4"/>
        <v>UAC</v>
      </c>
      <c r="J177" s="30">
        <v>13</v>
      </c>
      <c r="K177" s="30" t="s">
        <v>1168</v>
      </c>
      <c r="L177" s="82">
        <v>5</v>
      </c>
      <c r="M177" s="30">
        <v>2</v>
      </c>
      <c r="N177" s="82" t="s">
        <v>1208</v>
      </c>
      <c r="O177" s="30" t="str">
        <f t="shared" si="5"/>
        <v>PEC 5</v>
      </c>
    </row>
    <row r="178" spans="2:15" hidden="1" x14ac:dyDescent="0.3">
      <c r="B178" s="26" t="s">
        <v>1364</v>
      </c>
      <c r="C178" s="26" t="s">
        <v>253</v>
      </c>
      <c r="D178" s="22" t="s">
        <v>167</v>
      </c>
      <c r="E178" s="22">
        <v>5</v>
      </c>
      <c r="F178" s="23">
        <v>2.5</v>
      </c>
      <c r="G178" s="33">
        <v>53</v>
      </c>
      <c r="H178" s="27" t="s">
        <v>47</v>
      </c>
      <c r="I178" s="22" t="str">
        <f t="shared" si="4"/>
        <v>UAC</v>
      </c>
      <c r="J178" s="30">
        <v>13</v>
      </c>
      <c r="K178" s="30" t="s">
        <v>1168</v>
      </c>
      <c r="L178" s="82">
        <v>5</v>
      </c>
      <c r="M178" s="30">
        <v>3</v>
      </c>
      <c r="N178" s="82" t="s">
        <v>1209</v>
      </c>
      <c r="O178" s="30" t="str">
        <f t="shared" si="5"/>
        <v>PEC 5</v>
      </c>
    </row>
    <row r="179" spans="2:15" hidden="1" x14ac:dyDescent="0.3">
      <c r="B179" s="26" t="s">
        <v>1364</v>
      </c>
      <c r="C179" s="26" t="s">
        <v>254</v>
      </c>
      <c r="D179" s="22" t="s">
        <v>167</v>
      </c>
      <c r="E179" s="22">
        <v>5</v>
      </c>
      <c r="F179" s="23">
        <v>3.5</v>
      </c>
      <c r="G179" s="33">
        <v>74</v>
      </c>
      <c r="H179" s="27" t="s">
        <v>47</v>
      </c>
      <c r="I179" s="22" t="str">
        <f t="shared" si="4"/>
        <v>UAC</v>
      </c>
      <c r="J179" s="30">
        <v>13</v>
      </c>
      <c r="K179" s="30" t="s">
        <v>1168</v>
      </c>
      <c r="L179" s="82">
        <v>5</v>
      </c>
      <c r="M179" s="30">
        <v>4</v>
      </c>
      <c r="N179" s="82" t="s">
        <v>1211</v>
      </c>
      <c r="O179" s="30" t="str">
        <f t="shared" si="5"/>
        <v>PEC 5</v>
      </c>
    </row>
    <row r="180" spans="2:15" hidden="1" x14ac:dyDescent="0.3">
      <c r="B180" s="26" t="s">
        <v>1364</v>
      </c>
      <c r="C180" s="26" t="s">
        <v>255</v>
      </c>
      <c r="D180" s="22" t="s">
        <v>167</v>
      </c>
      <c r="E180" s="22">
        <v>5</v>
      </c>
      <c r="F180" s="23">
        <v>1.5</v>
      </c>
      <c r="G180" s="33">
        <v>44</v>
      </c>
      <c r="H180" s="27" t="s">
        <v>47</v>
      </c>
      <c r="I180" s="22" t="str">
        <f t="shared" si="4"/>
        <v>UAC</v>
      </c>
      <c r="J180" s="30">
        <v>13</v>
      </c>
      <c r="K180" s="30" t="s">
        <v>1168</v>
      </c>
      <c r="L180" s="82">
        <v>5</v>
      </c>
      <c r="M180" s="30">
        <v>5</v>
      </c>
      <c r="N180" s="82" t="s">
        <v>1213</v>
      </c>
      <c r="O180" s="30" t="str">
        <f t="shared" si="5"/>
        <v>PEC 5</v>
      </c>
    </row>
    <row r="181" spans="2:15" hidden="1" x14ac:dyDescent="0.3">
      <c r="B181" s="26" t="s">
        <v>1364</v>
      </c>
      <c r="C181" s="26" t="s">
        <v>256</v>
      </c>
      <c r="D181" s="22" t="s">
        <v>167</v>
      </c>
      <c r="E181" s="22" t="s">
        <v>45</v>
      </c>
      <c r="F181" s="23">
        <v>3.5</v>
      </c>
      <c r="G181" s="33">
        <v>74</v>
      </c>
      <c r="H181" s="27" t="s">
        <v>47</v>
      </c>
      <c r="I181" s="22" t="str">
        <f t="shared" si="4"/>
        <v>UAC</v>
      </c>
      <c r="J181" s="30">
        <v>13</v>
      </c>
      <c r="K181" s="30" t="s">
        <v>1169</v>
      </c>
      <c r="L181" s="82">
        <v>0</v>
      </c>
      <c r="M181" s="30">
        <v>3</v>
      </c>
      <c r="N181" s="82" t="s">
        <v>1174</v>
      </c>
      <c r="O181" s="30" t="str">
        <f t="shared" si="5"/>
        <v>PEC 5</v>
      </c>
    </row>
    <row r="182" spans="2:15" hidden="1" x14ac:dyDescent="0.3">
      <c r="B182" s="26" t="s">
        <v>1364</v>
      </c>
      <c r="C182" s="26" t="s">
        <v>257</v>
      </c>
      <c r="D182" s="22" t="s">
        <v>167</v>
      </c>
      <c r="E182" s="22" t="s">
        <v>45</v>
      </c>
      <c r="F182" s="23">
        <v>2.5</v>
      </c>
      <c r="G182" s="33">
        <v>55</v>
      </c>
      <c r="H182" s="27" t="s">
        <v>47</v>
      </c>
      <c r="I182" s="22" t="str">
        <f t="shared" si="4"/>
        <v>UAC</v>
      </c>
      <c r="J182" s="30">
        <v>13</v>
      </c>
      <c r="K182" s="30" t="s">
        <v>1169</v>
      </c>
      <c r="L182" s="82">
        <v>0</v>
      </c>
      <c r="M182" s="30">
        <v>4</v>
      </c>
      <c r="N182" s="82" t="s">
        <v>1187</v>
      </c>
      <c r="O182" s="30" t="str">
        <f t="shared" si="5"/>
        <v>PEC 5</v>
      </c>
    </row>
    <row r="183" spans="2:15" hidden="1" x14ac:dyDescent="0.3">
      <c r="B183" s="26" t="s">
        <v>1364</v>
      </c>
      <c r="C183" s="26" t="s">
        <v>259</v>
      </c>
      <c r="D183" s="22" t="s">
        <v>167</v>
      </c>
      <c r="E183" s="22" t="s">
        <v>45</v>
      </c>
      <c r="F183" s="23">
        <v>3.5</v>
      </c>
      <c r="G183" s="33">
        <v>69</v>
      </c>
      <c r="H183" s="27" t="s">
        <v>47</v>
      </c>
      <c r="I183" s="22" t="str">
        <f t="shared" si="4"/>
        <v>UAC</v>
      </c>
      <c r="J183" s="30">
        <v>13</v>
      </c>
      <c r="K183" s="30" t="s">
        <v>1169</v>
      </c>
      <c r="L183" s="82">
        <v>0</v>
      </c>
      <c r="M183" s="30">
        <v>5</v>
      </c>
      <c r="N183" s="82" t="s">
        <v>1188</v>
      </c>
      <c r="O183" s="30" t="str">
        <f t="shared" si="5"/>
        <v>PEC 5</v>
      </c>
    </row>
    <row r="184" spans="2:15" hidden="1" x14ac:dyDescent="0.3">
      <c r="B184" s="26" t="s">
        <v>1364</v>
      </c>
      <c r="C184" s="26" t="s">
        <v>261</v>
      </c>
      <c r="D184" s="22" t="s">
        <v>167</v>
      </c>
      <c r="E184" s="22" t="s">
        <v>45</v>
      </c>
      <c r="F184" s="23">
        <v>4.5</v>
      </c>
      <c r="G184" s="33">
        <v>91</v>
      </c>
      <c r="H184" s="27" t="s">
        <v>47</v>
      </c>
      <c r="I184" s="22" t="str">
        <f t="shared" si="4"/>
        <v>UAC</v>
      </c>
      <c r="J184" s="30">
        <v>13</v>
      </c>
      <c r="K184" s="30" t="s">
        <v>1169</v>
      </c>
      <c r="L184" s="82">
        <v>0</v>
      </c>
      <c r="M184" s="30">
        <v>6</v>
      </c>
      <c r="N184" s="82" t="s">
        <v>1189</v>
      </c>
      <c r="O184" s="30" t="str">
        <f t="shared" si="5"/>
        <v>PEC 5</v>
      </c>
    </row>
    <row r="185" spans="2:15" hidden="1" x14ac:dyDescent="0.3">
      <c r="B185" s="26" t="s">
        <v>1364</v>
      </c>
      <c r="C185" s="26" t="s">
        <v>262</v>
      </c>
      <c r="D185" s="22" t="s">
        <v>167</v>
      </c>
      <c r="E185" s="22" t="s">
        <v>45</v>
      </c>
      <c r="F185" s="23">
        <v>1.5</v>
      </c>
      <c r="G185" s="33">
        <v>44</v>
      </c>
      <c r="H185" s="27" t="s">
        <v>47</v>
      </c>
      <c r="I185" s="22" t="str">
        <f t="shared" si="4"/>
        <v>UAC</v>
      </c>
      <c r="J185" s="30">
        <v>13</v>
      </c>
      <c r="K185" s="30" t="s">
        <v>1169</v>
      </c>
      <c r="L185" s="82">
        <v>0</v>
      </c>
      <c r="M185" s="30">
        <v>7</v>
      </c>
      <c r="N185" s="82" t="s">
        <v>1190</v>
      </c>
      <c r="O185" s="30" t="str">
        <f t="shared" si="5"/>
        <v>PEC 5</v>
      </c>
    </row>
    <row r="186" spans="2:15" hidden="1" x14ac:dyDescent="0.3">
      <c r="B186" s="26" t="s">
        <v>1364</v>
      </c>
      <c r="C186" s="26" t="s">
        <v>263</v>
      </c>
      <c r="D186" s="22" t="s">
        <v>167</v>
      </c>
      <c r="E186" s="22">
        <v>1</v>
      </c>
      <c r="F186" s="23">
        <v>3.5</v>
      </c>
      <c r="G186" s="33">
        <v>74</v>
      </c>
      <c r="H186" s="27" t="s">
        <v>47</v>
      </c>
      <c r="I186" s="22" t="str">
        <f t="shared" si="4"/>
        <v>UAC</v>
      </c>
      <c r="J186" s="30">
        <v>13</v>
      </c>
      <c r="K186" s="30" t="s">
        <v>1169</v>
      </c>
      <c r="L186" s="82">
        <v>1</v>
      </c>
      <c r="M186" s="30">
        <v>1</v>
      </c>
      <c r="N186" s="82" t="s">
        <v>1175</v>
      </c>
      <c r="O186" s="30" t="str">
        <f t="shared" si="5"/>
        <v>PEC 5</v>
      </c>
    </row>
    <row r="187" spans="2:15" hidden="1" x14ac:dyDescent="0.3">
      <c r="B187" s="26" t="s">
        <v>1364</v>
      </c>
      <c r="C187" s="26" t="s">
        <v>264</v>
      </c>
      <c r="D187" s="22" t="s">
        <v>167</v>
      </c>
      <c r="E187" s="22">
        <v>1</v>
      </c>
      <c r="F187" s="23">
        <v>2.5</v>
      </c>
      <c r="G187" s="33">
        <v>55</v>
      </c>
      <c r="H187" s="27" t="s">
        <v>47</v>
      </c>
      <c r="I187" s="22" t="str">
        <f t="shared" si="4"/>
        <v>UAC</v>
      </c>
      <c r="J187" s="30">
        <v>13</v>
      </c>
      <c r="K187" s="30" t="s">
        <v>1169</v>
      </c>
      <c r="L187" s="82">
        <v>1</v>
      </c>
      <c r="M187" s="30">
        <v>2</v>
      </c>
      <c r="N187" s="82" t="s">
        <v>1176</v>
      </c>
      <c r="O187" s="30" t="str">
        <f t="shared" si="5"/>
        <v>PEC 5</v>
      </c>
    </row>
    <row r="188" spans="2:15" hidden="1" x14ac:dyDescent="0.3">
      <c r="B188" s="26" t="s">
        <v>1364</v>
      </c>
      <c r="C188" s="26" t="s">
        <v>265</v>
      </c>
      <c r="D188" s="22" t="s">
        <v>167</v>
      </c>
      <c r="E188" s="22">
        <v>1</v>
      </c>
      <c r="F188" s="23">
        <v>3.5</v>
      </c>
      <c r="G188" s="33">
        <v>69</v>
      </c>
      <c r="H188" s="27" t="s">
        <v>266</v>
      </c>
      <c r="I188" s="22" t="str">
        <f t="shared" si="4"/>
        <v>UAC</v>
      </c>
      <c r="J188" s="30">
        <v>13</v>
      </c>
      <c r="K188" s="30" t="s">
        <v>1169</v>
      </c>
      <c r="L188" s="82">
        <v>1</v>
      </c>
      <c r="M188" s="30">
        <v>3</v>
      </c>
      <c r="N188" s="82" t="s">
        <v>1177</v>
      </c>
      <c r="O188" s="30" t="str">
        <f t="shared" si="5"/>
        <v>PEC 5</v>
      </c>
    </row>
    <row r="189" spans="2:15" hidden="1" x14ac:dyDescent="0.3">
      <c r="B189" s="26" t="s">
        <v>1364</v>
      </c>
      <c r="C189" s="26" t="s">
        <v>267</v>
      </c>
      <c r="D189" s="22" t="s">
        <v>167</v>
      </c>
      <c r="E189" s="22">
        <v>1</v>
      </c>
      <c r="F189" s="23">
        <v>4.5</v>
      </c>
      <c r="G189" s="33">
        <v>91</v>
      </c>
      <c r="H189" s="27" t="s">
        <v>47</v>
      </c>
      <c r="I189" s="22" t="str">
        <f t="shared" si="4"/>
        <v>UAC</v>
      </c>
      <c r="J189" s="30">
        <v>13</v>
      </c>
      <c r="K189" s="30" t="s">
        <v>1169</v>
      </c>
      <c r="L189" s="82">
        <v>1</v>
      </c>
      <c r="M189" s="30">
        <v>4</v>
      </c>
      <c r="N189" s="82" t="s">
        <v>1178</v>
      </c>
      <c r="O189" s="30" t="str">
        <f t="shared" si="5"/>
        <v>PEC 5</v>
      </c>
    </row>
    <row r="190" spans="2:15" hidden="1" x14ac:dyDescent="0.3">
      <c r="B190" s="26" t="s">
        <v>1364</v>
      </c>
      <c r="C190" s="26" t="s">
        <v>268</v>
      </c>
      <c r="D190" s="22" t="s">
        <v>167</v>
      </c>
      <c r="E190" s="22">
        <v>1</v>
      </c>
      <c r="F190" s="23">
        <v>1.5</v>
      </c>
      <c r="G190" s="33">
        <v>44</v>
      </c>
      <c r="H190" s="27" t="s">
        <v>47</v>
      </c>
      <c r="I190" s="22" t="str">
        <f t="shared" si="4"/>
        <v>UAC</v>
      </c>
      <c r="J190" s="30">
        <v>13</v>
      </c>
      <c r="K190" s="30" t="s">
        <v>1169</v>
      </c>
      <c r="L190" s="82">
        <v>1</v>
      </c>
      <c r="M190" s="30">
        <v>5</v>
      </c>
      <c r="N190" s="82" t="s">
        <v>1192</v>
      </c>
      <c r="O190" s="30" t="str">
        <f t="shared" si="5"/>
        <v>PEC 5</v>
      </c>
    </row>
    <row r="191" spans="2:15" hidden="1" x14ac:dyDescent="0.3">
      <c r="B191" s="26" t="s">
        <v>1364</v>
      </c>
      <c r="C191" s="26" t="s">
        <v>269</v>
      </c>
      <c r="D191" s="22" t="s">
        <v>167</v>
      </c>
      <c r="E191" s="22">
        <v>2</v>
      </c>
      <c r="F191" s="23">
        <v>3.5</v>
      </c>
      <c r="G191" s="33">
        <v>74</v>
      </c>
      <c r="H191" s="27" t="s">
        <v>86</v>
      </c>
      <c r="I191" s="22" t="str">
        <f t="shared" si="4"/>
        <v>UAC</v>
      </c>
      <c r="J191" s="30">
        <v>13</v>
      </c>
      <c r="K191" s="30" t="s">
        <v>1169</v>
      </c>
      <c r="L191" s="82">
        <v>2</v>
      </c>
      <c r="M191" s="30">
        <v>1</v>
      </c>
      <c r="N191" s="82" t="s">
        <v>1179</v>
      </c>
      <c r="O191" s="30" t="str">
        <f t="shared" si="5"/>
        <v>PEC 5</v>
      </c>
    </row>
    <row r="192" spans="2:15" hidden="1" x14ac:dyDescent="0.3">
      <c r="B192" s="26" t="s">
        <v>1364</v>
      </c>
      <c r="C192" s="26" t="s">
        <v>270</v>
      </c>
      <c r="D192" s="22" t="s">
        <v>167</v>
      </c>
      <c r="E192" s="22">
        <v>2</v>
      </c>
      <c r="F192" s="23">
        <v>2.5</v>
      </c>
      <c r="G192" s="33">
        <v>55</v>
      </c>
      <c r="H192" s="27" t="s">
        <v>47</v>
      </c>
      <c r="I192" s="22" t="str">
        <f t="shared" si="4"/>
        <v>UAC</v>
      </c>
      <c r="J192" s="30">
        <v>13</v>
      </c>
      <c r="K192" s="30" t="s">
        <v>1169</v>
      </c>
      <c r="L192" s="82">
        <v>2</v>
      </c>
      <c r="M192" s="30">
        <v>2</v>
      </c>
      <c r="N192" s="82" t="s">
        <v>1180</v>
      </c>
      <c r="O192" s="30" t="str">
        <f t="shared" si="5"/>
        <v>PEC 5</v>
      </c>
    </row>
    <row r="193" spans="2:15" hidden="1" x14ac:dyDescent="0.3">
      <c r="B193" s="26" t="s">
        <v>1364</v>
      </c>
      <c r="C193" s="26" t="s">
        <v>271</v>
      </c>
      <c r="D193" s="22" t="s">
        <v>167</v>
      </c>
      <c r="E193" s="22">
        <v>2</v>
      </c>
      <c r="F193" s="23">
        <v>3.5</v>
      </c>
      <c r="G193" s="33">
        <v>69</v>
      </c>
      <c r="H193" s="27" t="s">
        <v>272</v>
      </c>
      <c r="I193" s="22" t="str">
        <f t="shared" si="4"/>
        <v>UAC</v>
      </c>
      <c r="J193" s="30">
        <v>13</v>
      </c>
      <c r="K193" s="30" t="s">
        <v>1169</v>
      </c>
      <c r="L193" s="82">
        <v>2</v>
      </c>
      <c r="M193" s="30">
        <v>3</v>
      </c>
      <c r="N193" s="82" t="s">
        <v>1181</v>
      </c>
      <c r="O193" s="30" t="str">
        <f t="shared" si="5"/>
        <v>PEC 5</v>
      </c>
    </row>
    <row r="194" spans="2:15" hidden="1" x14ac:dyDescent="0.3">
      <c r="B194" s="26" t="s">
        <v>1364</v>
      </c>
      <c r="C194" s="26" t="s">
        <v>273</v>
      </c>
      <c r="D194" s="22" t="s">
        <v>167</v>
      </c>
      <c r="E194" s="22">
        <v>2</v>
      </c>
      <c r="F194" s="23">
        <v>4.5</v>
      </c>
      <c r="G194" s="33">
        <v>91</v>
      </c>
      <c r="H194" s="27" t="s">
        <v>47</v>
      </c>
      <c r="I194" s="22" t="str">
        <f t="shared" si="4"/>
        <v>UAC</v>
      </c>
      <c r="J194" s="30">
        <v>13</v>
      </c>
      <c r="K194" s="30" t="s">
        <v>1169</v>
      </c>
      <c r="L194" s="82">
        <v>2</v>
      </c>
      <c r="M194" s="30">
        <v>4</v>
      </c>
      <c r="N194" s="82" t="s">
        <v>1182</v>
      </c>
      <c r="O194" s="30" t="str">
        <f t="shared" si="5"/>
        <v>PEC 5</v>
      </c>
    </row>
    <row r="195" spans="2:15" hidden="1" x14ac:dyDescent="0.3">
      <c r="B195" s="26" t="s">
        <v>1364</v>
      </c>
      <c r="C195" s="26" t="s">
        <v>274</v>
      </c>
      <c r="D195" s="22" t="s">
        <v>167</v>
      </c>
      <c r="E195" s="22">
        <v>2</v>
      </c>
      <c r="F195" s="23">
        <v>1.5</v>
      </c>
      <c r="G195" s="33">
        <v>44</v>
      </c>
      <c r="H195" s="27" t="s">
        <v>47</v>
      </c>
      <c r="I195" s="22" t="str">
        <f t="shared" si="4"/>
        <v>UAC</v>
      </c>
      <c r="J195" s="30">
        <v>13</v>
      </c>
      <c r="K195" s="30" t="s">
        <v>1169</v>
      </c>
      <c r="L195" s="82">
        <v>2</v>
      </c>
      <c r="M195" s="30">
        <v>5</v>
      </c>
      <c r="N195" s="82" t="s">
        <v>1196</v>
      </c>
      <c r="O195" s="30" t="str">
        <f t="shared" si="5"/>
        <v>PEC 5</v>
      </c>
    </row>
    <row r="196" spans="2:15" hidden="1" x14ac:dyDescent="0.3">
      <c r="B196" s="26" t="s">
        <v>1364</v>
      </c>
      <c r="C196" s="26" t="s">
        <v>275</v>
      </c>
      <c r="D196" s="22" t="s">
        <v>167</v>
      </c>
      <c r="E196" s="22">
        <v>3</v>
      </c>
      <c r="F196" s="23">
        <v>3.5</v>
      </c>
      <c r="G196" s="33">
        <v>74</v>
      </c>
      <c r="H196" s="27" t="s">
        <v>47</v>
      </c>
      <c r="I196" s="22" t="str">
        <f t="shared" si="4"/>
        <v>UAC</v>
      </c>
      <c r="J196" s="30">
        <v>13</v>
      </c>
      <c r="K196" s="30" t="s">
        <v>1169</v>
      </c>
      <c r="L196" s="82">
        <v>3</v>
      </c>
      <c r="M196" s="30">
        <v>1</v>
      </c>
      <c r="N196" s="82" t="s">
        <v>1183</v>
      </c>
      <c r="O196" s="30" t="str">
        <f t="shared" si="5"/>
        <v>PEC 5</v>
      </c>
    </row>
    <row r="197" spans="2:15" hidden="1" x14ac:dyDescent="0.3">
      <c r="B197" s="26" t="s">
        <v>1364</v>
      </c>
      <c r="C197" s="26" t="s">
        <v>276</v>
      </c>
      <c r="D197" s="22" t="s">
        <v>167</v>
      </c>
      <c r="E197" s="22">
        <v>3</v>
      </c>
      <c r="F197" s="23">
        <v>2.5</v>
      </c>
      <c r="G197" s="33">
        <v>55</v>
      </c>
      <c r="H197" s="27" t="s">
        <v>47</v>
      </c>
      <c r="I197" s="22" t="str">
        <f t="shared" ref="I197:I260" si="6">IF(J197=1,"UAA",
IF(J197=3,"UAA",
IF(J197=5,"UAB",
IF(J197=7,"UAB",
IF(J197=11,"UAC",
IF(J197=13,"UAC",
IF(J197=15,"UAD","Erreur num. Bâtiment")))))))</f>
        <v>UAC</v>
      </c>
      <c r="J197" s="30">
        <v>13</v>
      </c>
      <c r="K197" s="30" t="s">
        <v>1169</v>
      </c>
      <c r="L197" s="82">
        <v>3</v>
      </c>
      <c r="M197" s="30">
        <v>2</v>
      </c>
      <c r="N197" s="82" t="s">
        <v>1184</v>
      </c>
      <c r="O197" s="30" t="str">
        <f t="shared" ref="O197:O260" si="7">IF(J197=1,"PEC 1",
IF(J197=3,"PEC 2",
IF(J197=5,"PEC 3",
IF(J197=7,"PEC 4",
IF(J197=11,"PEC 6",
IF(J197=13,"PEC 5","Erreur num. PEC"))))))</f>
        <v>PEC 5</v>
      </c>
    </row>
    <row r="198" spans="2:15" hidden="1" x14ac:dyDescent="0.3">
      <c r="B198" s="26" t="s">
        <v>1364</v>
      </c>
      <c r="C198" s="26" t="s">
        <v>277</v>
      </c>
      <c r="D198" s="22" t="s">
        <v>167</v>
      </c>
      <c r="E198" s="22">
        <v>3</v>
      </c>
      <c r="F198" s="23">
        <v>3.5</v>
      </c>
      <c r="G198" s="33">
        <v>69</v>
      </c>
      <c r="H198" s="27" t="s">
        <v>278</v>
      </c>
      <c r="I198" s="22" t="str">
        <f t="shared" si="6"/>
        <v>UAC</v>
      </c>
      <c r="J198" s="30">
        <v>13</v>
      </c>
      <c r="K198" s="30" t="s">
        <v>1169</v>
      </c>
      <c r="L198" s="82">
        <v>3</v>
      </c>
      <c r="M198" s="30">
        <v>3</v>
      </c>
      <c r="N198" s="82" t="s">
        <v>1185</v>
      </c>
      <c r="O198" s="30" t="str">
        <f t="shared" si="7"/>
        <v>PEC 5</v>
      </c>
    </row>
    <row r="199" spans="2:15" hidden="1" x14ac:dyDescent="0.3">
      <c r="B199" s="26" t="s">
        <v>1364</v>
      </c>
      <c r="C199" s="26" t="s">
        <v>279</v>
      </c>
      <c r="D199" s="22" t="s">
        <v>167</v>
      </c>
      <c r="E199" s="22">
        <v>3</v>
      </c>
      <c r="F199" s="23">
        <v>4.5</v>
      </c>
      <c r="G199" s="33">
        <v>91</v>
      </c>
      <c r="H199" s="27" t="s">
        <v>47</v>
      </c>
      <c r="I199" s="22" t="str">
        <f t="shared" si="6"/>
        <v>UAC</v>
      </c>
      <c r="J199" s="30">
        <v>13</v>
      </c>
      <c r="K199" s="30" t="s">
        <v>1169</v>
      </c>
      <c r="L199" s="82">
        <v>3</v>
      </c>
      <c r="M199" s="30">
        <v>4</v>
      </c>
      <c r="N199" s="82" t="s">
        <v>1186</v>
      </c>
      <c r="O199" s="30" t="str">
        <f t="shared" si="7"/>
        <v>PEC 5</v>
      </c>
    </row>
    <row r="200" spans="2:15" hidden="1" x14ac:dyDescent="0.3">
      <c r="B200" s="26" t="s">
        <v>1364</v>
      </c>
      <c r="C200" s="26" t="s">
        <v>280</v>
      </c>
      <c r="D200" s="22" t="s">
        <v>167</v>
      </c>
      <c r="E200" s="22">
        <v>3</v>
      </c>
      <c r="F200" s="23">
        <v>1.5</v>
      </c>
      <c r="G200" s="33">
        <v>44</v>
      </c>
      <c r="H200" s="27" t="s">
        <v>47</v>
      </c>
      <c r="I200" s="22" t="str">
        <f t="shared" si="6"/>
        <v>UAC</v>
      </c>
      <c r="J200" s="30">
        <v>13</v>
      </c>
      <c r="K200" s="30" t="s">
        <v>1169</v>
      </c>
      <c r="L200" s="82">
        <v>3</v>
      </c>
      <c r="M200" s="30">
        <v>5</v>
      </c>
      <c r="N200" s="82" t="s">
        <v>1200</v>
      </c>
      <c r="O200" s="30" t="str">
        <f t="shared" si="7"/>
        <v>PEC 5</v>
      </c>
    </row>
    <row r="201" spans="2:15" hidden="1" x14ac:dyDescent="0.3">
      <c r="B201" s="26" t="s">
        <v>1364</v>
      </c>
      <c r="C201" s="26" t="s">
        <v>281</v>
      </c>
      <c r="D201" s="22" t="s">
        <v>167</v>
      </c>
      <c r="E201" s="22">
        <v>4</v>
      </c>
      <c r="F201" s="23">
        <v>3.5</v>
      </c>
      <c r="G201" s="33">
        <v>74</v>
      </c>
      <c r="H201" s="27" t="s">
        <v>86</v>
      </c>
      <c r="I201" s="22" t="str">
        <f t="shared" si="6"/>
        <v>UAC</v>
      </c>
      <c r="J201" s="30">
        <v>13</v>
      </c>
      <c r="K201" s="30" t="s">
        <v>1169</v>
      </c>
      <c r="L201" s="82">
        <v>4</v>
      </c>
      <c r="M201" s="30">
        <v>1</v>
      </c>
      <c r="N201" s="82" t="s">
        <v>1204</v>
      </c>
      <c r="O201" s="30" t="str">
        <f t="shared" si="7"/>
        <v>PEC 5</v>
      </c>
    </row>
    <row r="202" spans="2:15" hidden="1" x14ac:dyDescent="0.3">
      <c r="B202" s="26" t="s">
        <v>1364</v>
      </c>
      <c r="C202" s="26" t="s">
        <v>282</v>
      </c>
      <c r="D202" s="22" t="s">
        <v>167</v>
      </c>
      <c r="E202" s="22">
        <v>4</v>
      </c>
      <c r="F202" s="23">
        <v>2.5</v>
      </c>
      <c r="G202" s="33">
        <v>55</v>
      </c>
      <c r="H202" s="27" t="s">
        <v>47</v>
      </c>
      <c r="I202" s="22" t="str">
        <f t="shared" si="6"/>
        <v>UAC</v>
      </c>
      <c r="J202" s="30">
        <v>13</v>
      </c>
      <c r="K202" s="30" t="s">
        <v>1169</v>
      </c>
      <c r="L202" s="82">
        <v>4</v>
      </c>
      <c r="M202" s="30">
        <v>2</v>
      </c>
      <c r="N202" s="82" t="s">
        <v>1205</v>
      </c>
      <c r="O202" s="30" t="str">
        <f t="shared" si="7"/>
        <v>PEC 5</v>
      </c>
    </row>
    <row r="203" spans="2:15" hidden="1" x14ac:dyDescent="0.3">
      <c r="B203" s="26" t="s">
        <v>1364</v>
      </c>
      <c r="C203" s="26" t="s">
        <v>283</v>
      </c>
      <c r="D203" s="22" t="s">
        <v>167</v>
      </c>
      <c r="E203" s="22">
        <v>4</v>
      </c>
      <c r="F203" s="23">
        <v>3.5</v>
      </c>
      <c r="G203" s="33">
        <v>69</v>
      </c>
      <c r="H203" s="27" t="s">
        <v>284</v>
      </c>
      <c r="I203" s="22" t="str">
        <f t="shared" si="6"/>
        <v>UAC</v>
      </c>
      <c r="J203" s="30">
        <v>13</v>
      </c>
      <c r="K203" s="30" t="s">
        <v>1169</v>
      </c>
      <c r="L203" s="82">
        <v>4</v>
      </c>
      <c r="M203" s="30">
        <v>3</v>
      </c>
      <c r="N203" s="82" t="s">
        <v>1206</v>
      </c>
      <c r="O203" s="30" t="str">
        <f t="shared" si="7"/>
        <v>PEC 5</v>
      </c>
    </row>
    <row r="204" spans="2:15" hidden="1" x14ac:dyDescent="0.3">
      <c r="B204" s="26" t="s">
        <v>1364</v>
      </c>
      <c r="C204" s="26" t="s">
        <v>285</v>
      </c>
      <c r="D204" s="22" t="s">
        <v>167</v>
      </c>
      <c r="E204" s="22">
        <v>4</v>
      </c>
      <c r="F204" s="23">
        <v>4.5</v>
      </c>
      <c r="G204" s="33">
        <v>91</v>
      </c>
      <c r="H204" s="27" t="s">
        <v>286</v>
      </c>
      <c r="I204" s="22" t="str">
        <f t="shared" si="6"/>
        <v>UAC</v>
      </c>
      <c r="J204" s="30">
        <v>13</v>
      </c>
      <c r="K204" s="30" t="s">
        <v>1169</v>
      </c>
      <c r="L204" s="82">
        <v>4</v>
      </c>
      <c r="M204" s="30">
        <v>4</v>
      </c>
      <c r="N204" s="82" t="s">
        <v>1210</v>
      </c>
      <c r="O204" s="30" t="str">
        <f t="shared" si="7"/>
        <v>PEC 5</v>
      </c>
    </row>
    <row r="205" spans="2:15" hidden="1" x14ac:dyDescent="0.3">
      <c r="B205" s="26" t="s">
        <v>1364</v>
      </c>
      <c r="C205" s="26" t="s">
        <v>287</v>
      </c>
      <c r="D205" s="22" t="s">
        <v>167</v>
      </c>
      <c r="E205" s="22">
        <v>4</v>
      </c>
      <c r="F205" s="23">
        <v>1.5</v>
      </c>
      <c r="G205" s="33">
        <v>44</v>
      </c>
      <c r="H205" s="27" t="s">
        <v>47</v>
      </c>
      <c r="I205" s="22" t="str">
        <f t="shared" si="6"/>
        <v>UAC</v>
      </c>
      <c r="J205" s="30">
        <v>13</v>
      </c>
      <c r="K205" s="30" t="s">
        <v>1169</v>
      </c>
      <c r="L205" s="82">
        <v>4</v>
      </c>
      <c r="M205" s="30">
        <v>5</v>
      </c>
      <c r="N205" s="82" t="s">
        <v>1212</v>
      </c>
      <c r="O205" s="30" t="str">
        <f t="shared" si="7"/>
        <v>PEC 5</v>
      </c>
    </row>
    <row r="206" spans="2:15" hidden="1" x14ac:dyDescent="0.3">
      <c r="B206" s="26" t="s">
        <v>1364</v>
      </c>
      <c r="C206" s="26" t="s">
        <v>288</v>
      </c>
      <c r="D206" s="22" t="s">
        <v>167</v>
      </c>
      <c r="E206" s="22">
        <v>5</v>
      </c>
      <c r="F206" s="23">
        <v>3.5</v>
      </c>
      <c r="G206" s="33">
        <v>74</v>
      </c>
      <c r="H206" s="27" t="s">
        <v>47</v>
      </c>
      <c r="I206" s="22" t="str">
        <f t="shared" si="6"/>
        <v>UAC</v>
      </c>
      <c r="J206" s="30">
        <v>13</v>
      </c>
      <c r="K206" s="30" t="s">
        <v>1169</v>
      </c>
      <c r="L206" s="82">
        <v>5</v>
      </c>
      <c r="M206" s="30">
        <v>1</v>
      </c>
      <c r="N206" s="82" t="s">
        <v>1207</v>
      </c>
      <c r="O206" s="30" t="str">
        <f t="shared" si="7"/>
        <v>PEC 5</v>
      </c>
    </row>
    <row r="207" spans="2:15" hidden="1" x14ac:dyDescent="0.3">
      <c r="B207" s="26" t="s">
        <v>1364</v>
      </c>
      <c r="C207" s="26" t="s">
        <v>289</v>
      </c>
      <c r="D207" s="22" t="s">
        <v>167</v>
      </c>
      <c r="E207" s="22">
        <v>5</v>
      </c>
      <c r="F207" s="23">
        <v>2.5</v>
      </c>
      <c r="G207" s="33">
        <v>55</v>
      </c>
      <c r="H207" s="27" t="s">
        <v>47</v>
      </c>
      <c r="I207" s="22" t="str">
        <f t="shared" si="6"/>
        <v>UAC</v>
      </c>
      <c r="J207" s="30">
        <v>13</v>
      </c>
      <c r="K207" s="30" t="s">
        <v>1169</v>
      </c>
      <c r="L207" s="82">
        <v>5</v>
      </c>
      <c r="M207" s="30">
        <v>2</v>
      </c>
      <c r="N207" s="82" t="s">
        <v>1208</v>
      </c>
      <c r="O207" s="30" t="str">
        <f t="shared" si="7"/>
        <v>PEC 5</v>
      </c>
    </row>
    <row r="208" spans="2:15" hidden="1" x14ac:dyDescent="0.3">
      <c r="B208" s="26" t="s">
        <v>1364</v>
      </c>
      <c r="C208" s="26" t="s">
        <v>290</v>
      </c>
      <c r="D208" s="22" t="s">
        <v>167</v>
      </c>
      <c r="E208" s="22">
        <v>5</v>
      </c>
      <c r="F208" s="23">
        <v>3.5</v>
      </c>
      <c r="G208" s="33">
        <v>69</v>
      </c>
      <c r="H208" s="27" t="s">
        <v>291</v>
      </c>
      <c r="I208" s="22" t="str">
        <f t="shared" si="6"/>
        <v>UAC</v>
      </c>
      <c r="J208" s="30">
        <v>13</v>
      </c>
      <c r="K208" s="30" t="s">
        <v>1169</v>
      </c>
      <c r="L208" s="82">
        <v>5</v>
      </c>
      <c r="M208" s="30">
        <v>3</v>
      </c>
      <c r="N208" s="82" t="s">
        <v>1209</v>
      </c>
      <c r="O208" s="30" t="str">
        <f t="shared" si="7"/>
        <v>PEC 5</v>
      </c>
    </row>
    <row r="209" spans="2:15" hidden="1" x14ac:dyDescent="0.3">
      <c r="B209" s="26" t="s">
        <v>1364</v>
      </c>
      <c r="C209" s="26" t="s">
        <v>292</v>
      </c>
      <c r="D209" s="22" t="s">
        <v>167</v>
      </c>
      <c r="E209" s="22">
        <v>5</v>
      </c>
      <c r="F209" s="23">
        <v>4.5</v>
      </c>
      <c r="G209" s="33">
        <v>91</v>
      </c>
      <c r="H209" s="27" t="s">
        <v>86</v>
      </c>
      <c r="I209" s="22" t="str">
        <f t="shared" si="6"/>
        <v>UAC</v>
      </c>
      <c r="J209" s="30">
        <v>13</v>
      </c>
      <c r="K209" s="30" t="s">
        <v>1169</v>
      </c>
      <c r="L209" s="82">
        <v>5</v>
      </c>
      <c r="M209" s="30">
        <v>4</v>
      </c>
      <c r="N209" s="82" t="s">
        <v>1211</v>
      </c>
      <c r="O209" s="30" t="str">
        <f t="shared" si="7"/>
        <v>PEC 5</v>
      </c>
    </row>
    <row r="210" spans="2:15" hidden="1" x14ac:dyDescent="0.3">
      <c r="B210" s="26" t="s">
        <v>1364</v>
      </c>
      <c r="C210" s="26" t="s">
        <v>293</v>
      </c>
      <c r="D210" s="22" t="s">
        <v>167</v>
      </c>
      <c r="E210" s="22">
        <v>5</v>
      </c>
      <c r="F210" s="23">
        <v>1.5</v>
      </c>
      <c r="G210" s="33">
        <v>44</v>
      </c>
      <c r="H210" s="27" t="s">
        <v>47</v>
      </c>
      <c r="I210" s="22" t="str">
        <f t="shared" si="6"/>
        <v>UAC</v>
      </c>
      <c r="J210" s="30">
        <v>13</v>
      </c>
      <c r="K210" s="30" t="s">
        <v>1169</v>
      </c>
      <c r="L210" s="82">
        <v>5</v>
      </c>
      <c r="M210" s="30">
        <v>5</v>
      </c>
      <c r="N210" s="82" t="s">
        <v>1213</v>
      </c>
      <c r="O210" s="30" t="str">
        <f t="shared" si="7"/>
        <v>PEC 5</v>
      </c>
    </row>
    <row r="211" spans="2:15" x14ac:dyDescent="0.3">
      <c r="B211" s="26" t="s">
        <v>1364</v>
      </c>
      <c r="C211" s="26" t="s">
        <v>294</v>
      </c>
      <c r="D211" s="22" t="s">
        <v>295</v>
      </c>
      <c r="E211" s="22">
        <v>1</v>
      </c>
      <c r="F211" s="23">
        <v>4.5</v>
      </c>
      <c r="G211" s="33">
        <v>105</v>
      </c>
      <c r="H211" s="27" t="s">
        <v>47</v>
      </c>
      <c r="I211" s="22" t="str">
        <f t="shared" si="6"/>
        <v>UAA</v>
      </c>
      <c r="J211" s="30">
        <v>1</v>
      </c>
      <c r="K211" s="30" t="s">
        <v>1169</v>
      </c>
      <c r="L211" s="82">
        <v>1</v>
      </c>
      <c r="M211" s="30">
        <v>1</v>
      </c>
      <c r="N211" s="82" t="s">
        <v>1175</v>
      </c>
      <c r="O211" s="30" t="str">
        <f t="shared" si="7"/>
        <v>PEC 1</v>
      </c>
    </row>
    <row r="212" spans="2:15" x14ac:dyDescent="0.3">
      <c r="B212" s="26" t="s">
        <v>1364</v>
      </c>
      <c r="C212" s="26" t="s">
        <v>297</v>
      </c>
      <c r="D212" s="22" t="s">
        <v>295</v>
      </c>
      <c r="E212" s="22">
        <v>1</v>
      </c>
      <c r="F212" s="23">
        <v>2.5</v>
      </c>
      <c r="G212" s="33">
        <v>60</v>
      </c>
      <c r="H212" s="27" t="s">
        <v>47</v>
      </c>
      <c r="I212" s="22" t="str">
        <f t="shared" si="6"/>
        <v>UAA</v>
      </c>
      <c r="J212" s="30">
        <v>1</v>
      </c>
      <c r="K212" s="30" t="s">
        <v>1169</v>
      </c>
      <c r="L212" s="82">
        <v>1</v>
      </c>
      <c r="M212" s="30">
        <v>2</v>
      </c>
      <c r="N212" s="82" t="s">
        <v>1176</v>
      </c>
      <c r="O212" s="30" t="str">
        <f t="shared" si="7"/>
        <v>PEC 1</v>
      </c>
    </row>
    <row r="213" spans="2:15" x14ac:dyDescent="0.3">
      <c r="B213" s="26" t="s">
        <v>1364</v>
      </c>
      <c r="C213" s="26" t="s">
        <v>299</v>
      </c>
      <c r="D213" s="22" t="s">
        <v>295</v>
      </c>
      <c r="E213" s="22">
        <v>1</v>
      </c>
      <c r="F213" s="23">
        <v>2.5</v>
      </c>
      <c r="G213" s="33">
        <v>56</v>
      </c>
      <c r="H213" s="27" t="s">
        <v>47</v>
      </c>
      <c r="I213" s="22" t="str">
        <f t="shared" si="6"/>
        <v>UAA</v>
      </c>
      <c r="J213" s="30">
        <v>1</v>
      </c>
      <c r="K213" s="30" t="s">
        <v>1169</v>
      </c>
      <c r="L213" s="82">
        <v>1</v>
      </c>
      <c r="M213" s="30">
        <v>3</v>
      </c>
      <c r="N213" s="82" t="s">
        <v>1177</v>
      </c>
      <c r="O213" s="30" t="str">
        <f t="shared" si="7"/>
        <v>PEC 1</v>
      </c>
    </row>
    <row r="214" spans="2:15" x14ac:dyDescent="0.3">
      <c r="B214" s="26" t="s">
        <v>1364</v>
      </c>
      <c r="C214" s="26" t="s">
        <v>300</v>
      </c>
      <c r="D214" s="22" t="s">
        <v>295</v>
      </c>
      <c r="E214" s="22">
        <v>1</v>
      </c>
      <c r="F214" s="23">
        <v>1.5</v>
      </c>
      <c r="G214" s="33">
        <v>39</v>
      </c>
      <c r="H214" s="27" t="s">
        <v>47</v>
      </c>
      <c r="I214" s="22" t="str">
        <f t="shared" si="6"/>
        <v>UAA</v>
      </c>
      <c r="J214" s="30">
        <v>1</v>
      </c>
      <c r="K214" s="30" t="s">
        <v>1169</v>
      </c>
      <c r="L214" s="82">
        <v>1</v>
      </c>
      <c r="M214" s="30">
        <v>4</v>
      </c>
      <c r="N214" s="82" t="s">
        <v>1178</v>
      </c>
      <c r="O214" s="30" t="str">
        <f t="shared" si="7"/>
        <v>PEC 1</v>
      </c>
    </row>
    <row r="215" spans="2:15" hidden="1" x14ac:dyDescent="0.3">
      <c r="B215" s="26" t="s">
        <v>1364</v>
      </c>
      <c r="C215" s="26" t="s">
        <v>301</v>
      </c>
      <c r="D215" s="22" t="s">
        <v>295</v>
      </c>
      <c r="E215" s="22">
        <v>2</v>
      </c>
      <c r="F215" s="23">
        <v>4.5</v>
      </c>
      <c r="G215" s="33">
        <v>105</v>
      </c>
      <c r="H215" s="27" t="s">
        <v>47</v>
      </c>
      <c r="I215" s="22" t="str">
        <f t="shared" si="6"/>
        <v>UAA</v>
      </c>
      <c r="J215" s="30">
        <v>1</v>
      </c>
      <c r="K215" s="30" t="s">
        <v>1169</v>
      </c>
      <c r="L215" s="82">
        <v>2</v>
      </c>
      <c r="M215" s="30">
        <v>1</v>
      </c>
      <c r="N215" s="82" t="s">
        <v>1179</v>
      </c>
      <c r="O215" s="30" t="str">
        <f t="shared" si="7"/>
        <v>PEC 1</v>
      </c>
    </row>
    <row r="216" spans="2:15" hidden="1" x14ac:dyDescent="0.3">
      <c r="B216" s="26" t="s">
        <v>1364</v>
      </c>
      <c r="C216" s="26" t="s">
        <v>302</v>
      </c>
      <c r="D216" s="22" t="s">
        <v>295</v>
      </c>
      <c r="E216" s="22">
        <v>2</v>
      </c>
      <c r="F216" s="23">
        <v>2.5</v>
      </c>
      <c r="G216" s="33">
        <v>59</v>
      </c>
      <c r="H216" s="27" t="s">
        <v>86</v>
      </c>
      <c r="I216" s="22" t="str">
        <f t="shared" si="6"/>
        <v>UAA</v>
      </c>
      <c r="J216" s="30">
        <v>1</v>
      </c>
      <c r="K216" s="30" t="s">
        <v>1169</v>
      </c>
      <c r="L216" s="82">
        <v>2</v>
      </c>
      <c r="M216" s="30">
        <v>2</v>
      </c>
      <c r="N216" s="82" t="s">
        <v>1180</v>
      </c>
      <c r="O216" s="30" t="str">
        <f t="shared" si="7"/>
        <v>PEC 1</v>
      </c>
    </row>
    <row r="217" spans="2:15" hidden="1" x14ac:dyDescent="0.3">
      <c r="B217" s="26" t="s">
        <v>1364</v>
      </c>
      <c r="C217" s="26" t="s">
        <v>304</v>
      </c>
      <c r="D217" s="22" t="s">
        <v>295</v>
      </c>
      <c r="E217" s="22">
        <v>2</v>
      </c>
      <c r="F217" s="23">
        <v>2.5</v>
      </c>
      <c r="G217" s="33">
        <v>56</v>
      </c>
      <c r="H217" s="27" t="s">
        <v>47</v>
      </c>
      <c r="I217" s="22" t="str">
        <f t="shared" si="6"/>
        <v>UAA</v>
      </c>
      <c r="J217" s="30">
        <v>1</v>
      </c>
      <c r="K217" s="30" t="s">
        <v>1169</v>
      </c>
      <c r="L217" s="82">
        <v>2</v>
      </c>
      <c r="M217" s="30">
        <v>3</v>
      </c>
      <c r="N217" s="82" t="s">
        <v>1181</v>
      </c>
      <c r="O217" s="30" t="str">
        <f t="shared" si="7"/>
        <v>PEC 1</v>
      </c>
    </row>
    <row r="218" spans="2:15" hidden="1" x14ac:dyDescent="0.3">
      <c r="B218" s="26" t="s">
        <v>1364</v>
      </c>
      <c r="C218" s="26" t="s">
        <v>305</v>
      </c>
      <c r="D218" s="22" t="s">
        <v>295</v>
      </c>
      <c r="E218" s="22">
        <v>2</v>
      </c>
      <c r="F218" s="23">
        <v>1.5</v>
      </c>
      <c r="G218" s="33">
        <v>39</v>
      </c>
      <c r="H218" s="27" t="s">
        <v>47</v>
      </c>
      <c r="I218" s="22" t="str">
        <f t="shared" si="6"/>
        <v>UAA</v>
      </c>
      <c r="J218" s="30">
        <v>1</v>
      </c>
      <c r="K218" s="30" t="s">
        <v>1169</v>
      </c>
      <c r="L218" s="82">
        <v>2</v>
      </c>
      <c r="M218" s="30">
        <v>4</v>
      </c>
      <c r="N218" s="82" t="s">
        <v>1182</v>
      </c>
      <c r="O218" s="30" t="str">
        <f t="shared" si="7"/>
        <v>PEC 1</v>
      </c>
    </row>
    <row r="219" spans="2:15" hidden="1" x14ac:dyDescent="0.3">
      <c r="B219" s="26" t="s">
        <v>1364</v>
      </c>
      <c r="C219" s="26" t="s">
        <v>306</v>
      </c>
      <c r="D219" s="22" t="s">
        <v>295</v>
      </c>
      <c r="E219" s="22">
        <v>3</v>
      </c>
      <c r="F219" s="23">
        <v>4.5</v>
      </c>
      <c r="G219" s="33">
        <v>105</v>
      </c>
      <c r="H219" s="27" t="s">
        <v>47</v>
      </c>
      <c r="I219" s="22" t="str">
        <f t="shared" si="6"/>
        <v>UAA</v>
      </c>
      <c r="J219" s="30">
        <v>1</v>
      </c>
      <c r="K219" s="30" t="s">
        <v>1169</v>
      </c>
      <c r="L219" s="82">
        <v>3</v>
      </c>
      <c r="M219" s="30">
        <v>1</v>
      </c>
      <c r="N219" s="82" t="s">
        <v>1183</v>
      </c>
      <c r="O219" s="30" t="str">
        <f t="shared" si="7"/>
        <v>PEC 1</v>
      </c>
    </row>
    <row r="220" spans="2:15" hidden="1" x14ac:dyDescent="0.3">
      <c r="B220" s="26" t="s">
        <v>1364</v>
      </c>
      <c r="C220" s="26" t="s">
        <v>307</v>
      </c>
      <c r="D220" s="22" t="s">
        <v>295</v>
      </c>
      <c r="E220" s="22">
        <v>3</v>
      </c>
      <c r="F220" s="23">
        <v>2.5</v>
      </c>
      <c r="G220" s="33">
        <v>59</v>
      </c>
      <c r="H220" s="27" t="s">
        <v>47</v>
      </c>
      <c r="I220" s="22" t="str">
        <f t="shared" si="6"/>
        <v>UAA</v>
      </c>
      <c r="J220" s="30">
        <v>1</v>
      </c>
      <c r="K220" s="30" t="s">
        <v>1169</v>
      </c>
      <c r="L220" s="82">
        <v>3</v>
      </c>
      <c r="M220" s="30">
        <v>2</v>
      </c>
      <c r="N220" s="82" t="s">
        <v>1184</v>
      </c>
      <c r="O220" s="30" t="str">
        <f t="shared" si="7"/>
        <v>PEC 1</v>
      </c>
    </row>
    <row r="221" spans="2:15" hidden="1" x14ac:dyDescent="0.3">
      <c r="B221" s="26" t="s">
        <v>1364</v>
      </c>
      <c r="C221" s="26" t="s">
        <v>308</v>
      </c>
      <c r="D221" s="22" t="s">
        <v>295</v>
      </c>
      <c r="E221" s="22">
        <v>3</v>
      </c>
      <c r="F221" s="23">
        <v>2.5</v>
      </c>
      <c r="G221" s="33">
        <v>56</v>
      </c>
      <c r="H221" s="27" t="s">
        <v>47</v>
      </c>
      <c r="I221" s="22" t="str">
        <f t="shared" si="6"/>
        <v>UAA</v>
      </c>
      <c r="J221" s="30">
        <v>1</v>
      </c>
      <c r="K221" s="30" t="s">
        <v>1169</v>
      </c>
      <c r="L221" s="82">
        <v>3</v>
      </c>
      <c r="M221" s="30">
        <v>3</v>
      </c>
      <c r="N221" s="82" t="s">
        <v>1185</v>
      </c>
      <c r="O221" s="30" t="str">
        <f t="shared" si="7"/>
        <v>PEC 1</v>
      </c>
    </row>
    <row r="222" spans="2:15" hidden="1" x14ac:dyDescent="0.3">
      <c r="B222" s="26" t="s">
        <v>1364</v>
      </c>
      <c r="C222" s="26" t="s">
        <v>309</v>
      </c>
      <c r="D222" s="22" t="s">
        <v>295</v>
      </c>
      <c r="E222" s="22">
        <v>3</v>
      </c>
      <c r="F222" s="23">
        <v>1.5</v>
      </c>
      <c r="G222" s="33">
        <v>39</v>
      </c>
      <c r="H222" s="27" t="s">
        <v>47</v>
      </c>
      <c r="I222" s="22" t="str">
        <f t="shared" si="6"/>
        <v>UAA</v>
      </c>
      <c r="J222" s="30">
        <v>1</v>
      </c>
      <c r="K222" s="30" t="s">
        <v>1169</v>
      </c>
      <c r="L222" s="82">
        <v>3</v>
      </c>
      <c r="M222" s="30">
        <v>4</v>
      </c>
      <c r="N222" s="82" t="s">
        <v>1186</v>
      </c>
      <c r="O222" s="30" t="str">
        <f t="shared" si="7"/>
        <v>PEC 1</v>
      </c>
    </row>
    <row r="223" spans="2:15" hidden="1" x14ac:dyDescent="0.3">
      <c r="B223" s="26" t="s">
        <v>1364</v>
      </c>
      <c r="C223" s="26" t="s">
        <v>310</v>
      </c>
      <c r="D223" s="22" t="s">
        <v>295</v>
      </c>
      <c r="E223" s="22">
        <v>4</v>
      </c>
      <c r="F223" s="23">
        <v>4.5</v>
      </c>
      <c r="G223" s="33">
        <v>105</v>
      </c>
      <c r="H223" s="27" t="s">
        <v>86</v>
      </c>
      <c r="I223" s="22" t="str">
        <f t="shared" si="6"/>
        <v>UAA</v>
      </c>
      <c r="J223" s="30">
        <v>1</v>
      </c>
      <c r="K223" s="30" t="s">
        <v>1169</v>
      </c>
      <c r="L223" s="82">
        <v>4</v>
      </c>
      <c r="M223" s="30">
        <v>1</v>
      </c>
      <c r="N223" s="82" t="s">
        <v>1204</v>
      </c>
      <c r="O223" s="30" t="str">
        <f t="shared" si="7"/>
        <v>PEC 1</v>
      </c>
    </row>
    <row r="224" spans="2:15" hidden="1" x14ac:dyDescent="0.3">
      <c r="B224" s="26" t="s">
        <v>1364</v>
      </c>
      <c r="C224" s="26" t="s">
        <v>311</v>
      </c>
      <c r="D224" s="22" t="s">
        <v>295</v>
      </c>
      <c r="E224" s="22">
        <v>4</v>
      </c>
      <c r="F224" s="23">
        <v>2.5</v>
      </c>
      <c r="G224" s="33">
        <v>59</v>
      </c>
      <c r="H224" s="27" t="s">
        <v>47</v>
      </c>
      <c r="I224" s="22" t="str">
        <f t="shared" si="6"/>
        <v>UAA</v>
      </c>
      <c r="J224" s="30">
        <v>1</v>
      </c>
      <c r="K224" s="30" t="s">
        <v>1169</v>
      </c>
      <c r="L224" s="82">
        <v>4</v>
      </c>
      <c r="M224" s="30">
        <v>2</v>
      </c>
      <c r="N224" s="82" t="s">
        <v>1205</v>
      </c>
      <c r="O224" s="30" t="str">
        <f t="shared" si="7"/>
        <v>PEC 1</v>
      </c>
    </row>
    <row r="225" spans="2:15" hidden="1" x14ac:dyDescent="0.3">
      <c r="B225" s="26" t="s">
        <v>1364</v>
      </c>
      <c r="C225" s="26" t="s">
        <v>312</v>
      </c>
      <c r="D225" s="22" t="s">
        <v>295</v>
      </c>
      <c r="E225" s="22">
        <v>4</v>
      </c>
      <c r="F225" s="23">
        <v>2.5</v>
      </c>
      <c r="G225" s="33">
        <v>56</v>
      </c>
      <c r="H225" s="27" t="s">
        <v>47</v>
      </c>
      <c r="I225" s="22" t="str">
        <f t="shared" si="6"/>
        <v>UAA</v>
      </c>
      <c r="J225" s="30">
        <v>1</v>
      </c>
      <c r="K225" s="30" t="s">
        <v>1169</v>
      </c>
      <c r="L225" s="82">
        <v>4</v>
      </c>
      <c r="M225" s="30">
        <v>3</v>
      </c>
      <c r="N225" s="82" t="s">
        <v>1206</v>
      </c>
      <c r="O225" s="30" t="str">
        <f t="shared" si="7"/>
        <v>PEC 1</v>
      </c>
    </row>
    <row r="226" spans="2:15" hidden="1" x14ac:dyDescent="0.3">
      <c r="B226" s="26" t="s">
        <v>1364</v>
      </c>
      <c r="C226" s="26" t="s">
        <v>313</v>
      </c>
      <c r="D226" s="22" t="s">
        <v>295</v>
      </c>
      <c r="E226" s="22">
        <v>4</v>
      </c>
      <c r="F226" s="23">
        <v>1.5</v>
      </c>
      <c r="G226" s="33">
        <v>39</v>
      </c>
      <c r="H226" s="27" t="s">
        <v>86</v>
      </c>
      <c r="I226" s="22" t="str">
        <f t="shared" si="6"/>
        <v>UAA</v>
      </c>
      <c r="J226" s="30">
        <v>1</v>
      </c>
      <c r="K226" s="30" t="s">
        <v>1169</v>
      </c>
      <c r="L226" s="82">
        <v>4</v>
      </c>
      <c r="M226" s="30">
        <v>4</v>
      </c>
      <c r="N226" s="82" t="s">
        <v>1210</v>
      </c>
      <c r="O226" s="30" t="str">
        <f t="shared" si="7"/>
        <v>PEC 1</v>
      </c>
    </row>
    <row r="227" spans="2:15" hidden="1" x14ac:dyDescent="0.3">
      <c r="B227" s="26" t="s">
        <v>1364</v>
      </c>
      <c r="C227" s="26" t="s">
        <v>314</v>
      </c>
      <c r="D227" s="22" t="s">
        <v>295</v>
      </c>
      <c r="E227" s="22">
        <v>5</v>
      </c>
      <c r="F227" s="23">
        <v>4.5</v>
      </c>
      <c r="G227" s="33">
        <v>105</v>
      </c>
      <c r="H227" s="27" t="s">
        <v>47</v>
      </c>
      <c r="I227" s="22" t="str">
        <f t="shared" si="6"/>
        <v>UAA</v>
      </c>
      <c r="J227" s="30">
        <v>1</v>
      </c>
      <c r="K227" s="30" t="s">
        <v>1169</v>
      </c>
      <c r="L227" s="82">
        <v>5</v>
      </c>
      <c r="M227" s="30">
        <v>1</v>
      </c>
      <c r="N227" s="82" t="s">
        <v>1207</v>
      </c>
      <c r="O227" s="30" t="str">
        <f t="shared" si="7"/>
        <v>PEC 1</v>
      </c>
    </row>
    <row r="228" spans="2:15" hidden="1" x14ac:dyDescent="0.3">
      <c r="B228" s="26" t="s">
        <v>1364</v>
      </c>
      <c r="C228" s="26" t="s">
        <v>315</v>
      </c>
      <c r="D228" s="22" t="s">
        <v>295</v>
      </c>
      <c r="E228" s="22">
        <v>5</v>
      </c>
      <c r="F228" s="23">
        <v>2.5</v>
      </c>
      <c r="G228" s="33">
        <v>59</v>
      </c>
      <c r="H228" s="27" t="s">
        <v>47</v>
      </c>
      <c r="I228" s="22" t="str">
        <f t="shared" si="6"/>
        <v>UAA</v>
      </c>
      <c r="J228" s="30">
        <v>1</v>
      </c>
      <c r="K228" s="30" t="s">
        <v>1169</v>
      </c>
      <c r="L228" s="82">
        <v>5</v>
      </c>
      <c r="M228" s="30">
        <v>2</v>
      </c>
      <c r="N228" s="82" t="s">
        <v>1208</v>
      </c>
      <c r="O228" s="30" t="str">
        <f t="shared" si="7"/>
        <v>PEC 1</v>
      </c>
    </row>
    <row r="229" spans="2:15" hidden="1" x14ac:dyDescent="0.3">
      <c r="B229" s="26" t="s">
        <v>1364</v>
      </c>
      <c r="C229" s="26" t="s">
        <v>316</v>
      </c>
      <c r="D229" s="22" t="s">
        <v>295</v>
      </c>
      <c r="E229" s="22">
        <v>5</v>
      </c>
      <c r="F229" s="23">
        <v>2.5</v>
      </c>
      <c r="G229" s="33">
        <v>56</v>
      </c>
      <c r="H229" s="27" t="s">
        <v>47</v>
      </c>
      <c r="I229" s="22" t="str">
        <f t="shared" si="6"/>
        <v>UAA</v>
      </c>
      <c r="J229" s="30">
        <v>1</v>
      </c>
      <c r="K229" s="30" t="s">
        <v>1169</v>
      </c>
      <c r="L229" s="82">
        <v>5</v>
      </c>
      <c r="M229" s="30">
        <v>3</v>
      </c>
      <c r="N229" s="82" t="s">
        <v>1209</v>
      </c>
      <c r="O229" s="30" t="str">
        <f t="shared" si="7"/>
        <v>PEC 1</v>
      </c>
    </row>
    <row r="230" spans="2:15" hidden="1" x14ac:dyDescent="0.3">
      <c r="B230" s="26" t="s">
        <v>1364</v>
      </c>
      <c r="C230" s="26" t="s">
        <v>317</v>
      </c>
      <c r="D230" s="22" t="s">
        <v>295</v>
      </c>
      <c r="E230" s="22">
        <v>5</v>
      </c>
      <c r="F230" s="23">
        <v>1.5</v>
      </c>
      <c r="G230" s="33">
        <v>39</v>
      </c>
      <c r="H230" s="27" t="s">
        <v>86</v>
      </c>
      <c r="I230" s="22" t="str">
        <f t="shared" si="6"/>
        <v>UAA</v>
      </c>
      <c r="J230" s="30">
        <v>1</v>
      </c>
      <c r="K230" s="30" t="s">
        <v>1169</v>
      </c>
      <c r="L230" s="82">
        <v>5</v>
      </c>
      <c r="M230" s="30">
        <v>4</v>
      </c>
      <c r="N230" s="82" t="s">
        <v>1211</v>
      </c>
      <c r="O230" s="30" t="str">
        <f t="shared" si="7"/>
        <v>PEC 1</v>
      </c>
    </row>
    <row r="231" spans="2:15" hidden="1" x14ac:dyDescent="0.3">
      <c r="B231" s="26" t="s">
        <v>1364</v>
      </c>
      <c r="C231" s="26" t="s">
        <v>318</v>
      </c>
      <c r="D231" s="22" t="s">
        <v>319</v>
      </c>
      <c r="E231" s="22" t="s">
        <v>45</v>
      </c>
      <c r="F231" s="23">
        <v>2.5</v>
      </c>
      <c r="G231" s="33">
        <v>56</v>
      </c>
      <c r="H231" s="27" t="s">
        <v>47</v>
      </c>
      <c r="I231" s="22" t="str">
        <f t="shared" si="6"/>
        <v>UAA</v>
      </c>
      <c r="J231" s="30">
        <v>3</v>
      </c>
      <c r="K231" s="30" t="s">
        <v>1165</v>
      </c>
      <c r="L231" s="82">
        <v>0</v>
      </c>
      <c r="M231" s="30">
        <v>1</v>
      </c>
      <c r="N231" s="82" t="s">
        <v>1172</v>
      </c>
      <c r="O231" s="30" t="str">
        <f t="shared" si="7"/>
        <v>PEC 2</v>
      </c>
    </row>
    <row r="232" spans="2:15" hidden="1" x14ac:dyDescent="0.3">
      <c r="B232" s="26" t="s">
        <v>1364</v>
      </c>
      <c r="C232" s="26" t="s">
        <v>320</v>
      </c>
      <c r="D232" s="22" t="s">
        <v>319</v>
      </c>
      <c r="E232" s="22" t="s">
        <v>45</v>
      </c>
      <c r="F232" s="23">
        <v>3.5</v>
      </c>
      <c r="G232" s="33">
        <v>85</v>
      </c>
      <c r="H232" s="27" t="s">
        <v>47</v>
      </c>
      <c r="I232" s="22" t="str">
        <f t="shared" si="6"/>
        <v>UAA</v>
      </c>
      <c r="J232" s="30">
        <v>3</v>
      </c>
      <c r="K232" s="30" t="s">
        <v>1165</v>
      </c>
      <c r="L232" s="82">
        <v>0</v>
      </c>
      <c r="M232" s="30">
        <v>2</v>
      </c>
      <c r="N232" s="82" t="s">
        <v>1173</v>
      </c>
      <c r="O232" s="30" t="str">
        <f t="shared" si="7"/>
        <v>PEC 2</v>
      </c>
    </row>
    <row r="233" spans="2:15" hidden="1" x14ac:dyDescent="0.3">
      <c r="B233" s="26" t="s">
        <v>1364</v>
      </c>
      <c r="C233" s="26" t="s">
        <v>322</v>
      </c>
      <c r="D233" s="22" t="s">
        <v>319</v>
      </c>
      <c r="E233" s="22" t="s">
        <v>45</v>
      </c>
      <c r="F233" s="23">
        <v>2.5</v>
      </c>
      <c r="G233" s="33">
        <v>55</v>
      </c>
      <c r="H233" s="27" t="s">
        <v>47</v>
      </c>
      <c r="I233" s="22" t="str">
        <f t="shared" si="6"/>
        <v>UAA</v>
      </c>
      <c r="J233" s="30">
        <v>3</v>
      </c>
      <c r="K233" s="30" t="s">
        <v>1165</v>
      </c>
      <c r="L233" s="82">
        <v>0</v>
      </c>
      <c r="M233" s="30">
        <v>3</v>
      </c>
      <c r="N233" s="82" t="s">
        <v>1174</v>
      </c>
      <c r="O233" s="30" t="str">
        <f t="shared" si="7"/>
        <v>PEC 2</v>
      </c>
    </row>
    <row r="234" spans="2:15" hidden="1" x14ac:dyDescent="0.3">
      <c r="B234" s="26" t="s">
        <v>1364</v>
      </c>
      <c r="C234" s="26" t="s">
        <v>323</v>
      </c>
      <c r="D234" s="22" t="s">
        <v>319</v>
      </c>
      <c r="E234" s="22" t="s">
        <v>45</v>
      </c>
      <c r="F234" s="23">
        <v>4.5</v>
      </c>
      <c r="G234" s="33">
        <v>104</v>
      </c>
      <c r="H234" s="27" t="s">
        <v>47</v>
      </c>
      <c r="I234" s="22" t="str">
        <f t="shared" si="6"/>
        <v>UAA</v>
      </c>
      <c r="J234" s="30">
        <v>3</v>
      </c>
      <c r="K234" s="30" t="s">
        <v>1165</v>
      </c>
      <c r="L234" s="82">
        <v>0</v>
      </c>
      <c r="M234" s="30">
        <v>4</v>
      </c>
      <c r="N234" s="82" t="s">
        <v>1187</v>
      </c>
      <c r="O234" s="30" t="str">
        <f t="shared" si="7"/>
        <v>PEC 2</v>
      </c>
    </row>
    <row r="235" spans="2:15" x14ac:dyDescent="0.3">
      <c r="B235" s="26" t="s">
        <v>1364</v>
      </c>
      <c r="C235" s="26" t="s">
        <v>324</v>
      </c>
      <c r="D235" s="22" t="s">
        <v>319</v>
      </c>
      <c r="E235" s="22">
        <v>1</v>
      </c>
      <c r="F235" s="23">
        <v>2.5</v>
      </c>
      <c r="G235" s="33">
        <v>56</v>
      </c>
      <c r="H235" s="27" t="s">
        <v>86</v>
      </c>
      <c r="I235" s="22" t="str">
        <f t="shared" si="6"/>
        <v>UAA</v>
      </c>
      <c r="J235" s="30">
        <v>3</v>
      </c>
      <c r="K235" s="30" t="s">
        <v>1165</v>
      </c>
      <c r="L235" s="82">
        <v>1</v>
      </c>
      <c r="M235" s="30">
        <v>1</v>
      </c>
      <c r="N235" s="82" t="s">
        <v>1175</v>
      </c>
      <c r="O235" s="30" t="str">
        <f t="shared" si="7"/>
        <v>PEC 2</v>
      </c>
    </row>
    <row r="236" spans="2:15" x14ac:dyDescent="0.3">
      <c r="B236" s="26" t="s">
        <v>1364</v>
      </c>
      <c r="C236" s="26" t="s">
        <v>325</v>
      </c>
      <c r="D236" s="22" t="s">
        <v>319</v>
      </c>
      <c r="E236" s="22">
        <v>1</v>
      </c>
      <c r="F236" s="23">
        <v>3.5</v>
      </c>
      <c r="G236" s="33">
        <v>85</v>
      </c>
      <c r="H236" s="27" t="s">
        <v>47</v>
      </c>
      <c r="I236" s="22" t="str">
        <f t="shared" si="6"/>
        <v>UAA</v>
      </c>
      <c r="J236" s="30">
        <v>3</v>
      </c>
      <c r="K236" s="30" t="s">
        <v>1165</v>
      </c>
      <c r="L236" s="82">
        <v>1</v>
      </c>
      <c r="M236" s="30">
        <v>2</v>
      </c>
      <c r="N236" s="82" t="s">
        <v>1176</v>
      </c>
      <c r="O236" s="30" t="str">
        <f t="shared" si="7"/>
        <v>PEC 2</v>
      </c>
    </row>
    <row r="237" spans="2:15" x14ac:dyDescent="0.3">
      <c r="B237" s="26" t="s">
        <v>1364</v>
      </c>
      <c r="C237" s="26" t="s">
        <v>326</v>
      </c>
      <c r="D237" s="22" t="s">
        <v>319</v>
      </c>
      <c r="E237" s="22">
        <v>1</v>
      </c>
      <c r="F237" s="23">
        <v>2.5</v>
      </c>
      <c r="G237" s="33">
        <v>67</v>
      </c>
      <c r="H237" s="27" t="s">
        <v>47</v>
      </c>
      <c r="I237" s="22" t="str">
        <f t="shared" si="6"/>
        <v>UAA</v>
      </c>
      <c r="J237" s="30">
        <v>3</v>
      </c>
      <c r="K237" s="30" t="s">
        <v>1165</v>
      </c>
      <c r="L237" s="82">
        <v>1</v>
      </c>
      <c r="M237" s="30">
        <v>3</v>
      </c>
      <c r="N237" s="82" t="s">
        <v>1177</v>
      </c>
      <c r="O237" s="30" t="str">
        <f t="shared" si="7"/>
        <v>PEC 2</v>
      </c>
    </row>
    <row r="238" spans="2:15" x14ac:dyDescent="0.3">
      <c r="B238" s="26" t="s">
        <v>1364</v>
      </c>
      <c r="C238" s="26" t="s">
        <v>328</v>
      </c>
      <c r="D238" s="22" t="s">
        <v>319</v>
      </c>
      <c r="E238" s="22">
        <v>1</v>
      </c>
      <c r="F238" s="23">
        <v>3.5</v>
      </c>
      <c r="G238" s="33">
        <v>84</v>
      </c>
      <c r="H238" s="27" t="s">
        <v>47</v>
      </c>
      <c r="I238" s="22" t="str">
        <f t="shared" si="6"/>
        <v>UAA</v>
      </c>
      <c r="J238" s="30">
        <v>3</v>
      </c>
      <c r="K238" s="30" t="s">
        <v>1165</v>
      </c>
      <c r="L238" s="82">
        <v>1</v>
      </c>
      <c r="M238" s="30">
        <v>4</v>
      </c>
      <c r="N238" s="82" t="s">
        <v>1178</v>
      </c>
      <c r="O238" s="30" t="str">
        <f t="shared" si="7"/>
        <v>PEC 2</v>
      </c>
    </row>
    <row r="239" spans="2:15" x14ac:dyDescent="0.3">
      <c r="B239" s="26" t="s">
        <v>1364</v>
      </c>
      <c r="C239" s="26" t="s">
        <v>330</v>
      </c>
      <c r="D239" s="22" t="s">
        <v>319</v>
      </c>
      <c r="E239" s="22">
        <v>1</v>
      </c>
      <c r="F239" s="23" t="s">
        <v>331</v>
      </c>
      <c r="G239" s="33">
        <v>32</v>
      </c>
      <c r="H239" s="27" t="s">
        <v>86</v>
      </c>
      <c r="I239" s="22" t="str">
        <f t="shared" si="6"/>
        <v>UAA</v>
      </c>
      <c r="J239" s="30">
        <v>3</v>
      </c>
      <c r="K239" s="30" t="s">
        <v>1165</v>
      </c>
      <c r="L239" s="82">
        <v>1</v>
      </c>
      <c r="M239" s="30">
        <v>5</v>
      </c>
      <c r="N239" s="82" t="s">
        <v>1192</v>
      </c>
      <c r="O239" s="30" t="str">
        <f t="shared" si="7"/>
        <v>PEC 2</v>
      </c>
    </row>
    <row r="240" spans="2:15" hidden="1" x14ac:dyDescent="0.3">
      <c r="B240" s="26" t="s">
        <v>1364</v>
      </c>
      <c r="C240" s="26" t="s">
        <v>332</v>
      </c>
      <c r="D240" s="22" t="s">
        <v>319</v>
      </c>
      <c r="E240" s="22">
        <v>2</v>
      </c>
      <c r="F240" s="23">
        <v>2.5</v>
      </c>
      <c r="G240" s="33">
        <v>56</v>
      </c>
      <c r="H240" s="27" t="s">
        <v>47</v>
      </c>
      <c r="I240" s="22" t="str">
        <f t="shared" si="6"/>
        <v>UAA</v>
      </c>
      <c r="J240" s="30">
        <v>3</v>
      </c>
      <c r="K240" s="30" t="s">
        <v>1165</v>
      </c>
      <c r="L240" s="82">
        <v>2</v>
      </c>
      <c r="M240" s="30">
        <v>1</v>
      </c>
      <c r="N240" s="82" t="s">
        <v>1179</v>
      </c>
      <c r="O240" s="30" t="str">
        <f t="shared" si="7"/>
        <v>PEC 2</v>
      </c>
    </row>
    <row r="241" spans="2:15" hidden="1" x14ac:dyDescent="0.3">
      <c r="B241" s="26" t="s">
        <v>1364</v>
      </c>
      <c r="C241" s="26" t="s">
        <v>333</v>
      </c>
      <c r="D241" s="22" t="s">
        <v>319</v>
      </c>
      <c r="E241" s="22">
        <v>2</v>
      </c>
      <c r="F241" s="23">
        <v>3.5</v>
      </c>
      <c r="G241" s="33">
        <v>85</v>
      </c>
      <c r="H241" s="27" t="s">
        <v>47</v>
      </c>
      <c r="I241" s="22" t="str">
        <f t="shared" si="6"/>
        <v>UAA</v>
      </c>
      <c r="J241" s="30">
        <v>3</v>
      </c>
      <c r="K241" s="30" t="s">
        <v>1165</v>
      </c>
      <c r="L241" s="82">
        <v>2</v>
      </c>
      <c r="M241" s="30">
        <v>2</v>
      </c>
      <c r="N241" s="82" t="s">
        <v>1180</v>
      </c>
      <c r="O241" s="30" t="str">
        <f t="shared" si="7"/>
        <v>PEC 2</v>
      </c>
    </row>
    <row r="242" spans="2:15" hidden="1" x14ac:dyDescent="0.3">
      <c r="B242" s="26" t="s">
        <v>1364</v>
      </c>
      <c r="C242" s="26" t="s">
        <v>334</v>
      </c>
      <c r="D242" s="22" t="s">
        <v>319</v>
      </c>
      <c r="E242" s="22">
        <v>2</v>
      </c>
      <c r="F242" s="23">
        <v>2.5</v>
      </c>
      <c r="G242" s="33">
        <v>67</v>
      </c>
      <c r="H242" s="27" t="s">
        <v>47</v>
      </c>
      <c r="I242" s="22" t="str">
        <f t="shared" si="6"/>
        <v>UAA</v>
      </c>
      <c r="J242" s="30">
        <v>3</v>
      </c>
      <c r="K242" s="30" t="s">
        <v>1165</v>
      </c>
      <c r="L242" s="82">
        <v>2</v>
      </c>
      <c r="M242" s="30">
        <v>3</v>
      </c>
      <c r="N242" s="82" t="s">
        <v>1181</v>
      </c>
      <c r="O242" s="30" t="str">
        <f t="shared" si="7"/>
        <v>PEC 2</v>
      </c>
    </row>
    <row r="243" spans="2:15" hidden="1" x14ac:dyDescent="0.3">
      <c r="B243" s="26" t="s">
        <v>1364</v>
      </c>
      <c r="C243" s="26" t="s">
        <v>335</v>
      </c>
      <c r="D243" s="22" t="s">
        <v>319</v>
      </c>
      <c r="E243" s="22">
        <v>2</v>
      </c>
      <c r="F243" s="23">
        <v>3.5</v>
      </c>
      <c r="G243" s="33">
        <v>84</v>
      </c>
      <c r="H243" s="27" t="s">
        <v>47</v>
      </c>
      <c r="I243" s="22" t="str">
        <f t="shared" si="6"/>
        <v>UAA</v>
      </c>
      <c r="J243" s="30">
        <v>3</v>
      </c>
      <c r="K243" s="30" t="s">
        <v>1165</v>
      </c>
      <c r="L243" s="82">
        <v>2</v>
      </c>
      <c r="M243" s="30">
        <v>4</v>
      </c>
      <c r="N243" s="82" t="s">
        <v>1182</v>
      </c>
      <c r="O243" s="30" t="str">
        <f t="shared" si="7"/>
        <v>PEC 2</v>
      </c>
    </row>
    <row r="244" spans="2:15" hidden="1" x14ac:dyDescent="0.3">
      <c r="B244" s="26" t="s">
        <v>1364</v>
      </c>
      <c r="C244" s="26" t="s">
        <v>336</v>
      </c>
      <c r="D244" s="22" t="s">
        <v>319</v>
      </c>
      <c r="E244" s="22">
        <v>2</v>
      </c>
      <c r="F244" s="23" t="s">
        <v>331</v>
      </c>
      <c r="G244" s="33">
        <v>32</v>
      </c>
      <c r="H244" s="27" t="s">
        <v>47</v>
      </c>
      <c r="I244" s="22" t="str">
        <f t="shared" si="6"/>
        <v>UAA</v>
      </c>
      <c r="J244" s="30">
        <v>3</v>
      </c>
      <c r="K244" s="30" t="s">
        <v>1165</v>
      </c>
      <c r="L244" s="82">
        <v>2</v>
      </c>
      <c r="M244" s="30">
        <v>5</v>
      </c>
      <c r="N244" s="82" t="s">
        <v>1196</v>
      </c>
      <c r="O244" s="30" t="str">
        <f t="shared" si="7"/>
        <v>PEC 2</v>
      </c>
    </row>
    <row r="245" spans="2:15" hidden="1" x14ac:dyDescent="0.3">
      <c r="B245" s="26" t="s">
        <v>1364</v>
      </c>
      <c r="C245" s="26" t="s">
        <v>337</v>
      </c>
      <c r="D245" s="22" t="s">
        <v>319</v>
      </c>
      <c r="E245" s="22">
        <v>3</v>
      </c>
      <c r="F245" s="23">
        <v>2.5</v>
      </c>
      <c r="G245" s="33">
        <v>56</v>
      </c>
      <c r="H245" s="27" t="s">
        <v>47</v>
      </c>
      <c r="I245" s="22" t="str">
        <f t="shared" si="6"/>
        <v>UAA</v>
      </c>
      <c r="J245" s="30">
        <v>3</v>
      </c>
      <c r="K245" s="30" t="s">
        <v>1165</v>
      </c>
      <c r="L245" s="82">
        <v>3</v>
      </c>
      <c r="M245" s="30">
        <v>1</v>
      </c>
      <c r="N245" s="82" t="s">
        <v>1183</v>
      </c>
      <c r="O245" s="30" t="str">
        <f t="shared" si="7"/>
        <v>PEC 2</v>
      </c>
    </row>
    <row r="246" spans="2:15" hidden="1" x14ac:dyDescent="0.3">
      <c r="B246" s="26" t="s">
        <v>1364</v>
      </c>
      <c r="C246" s="26" t="s">
        <v>338</v>
      </c>
      <c r="D246" s="22" t="s">
        <v>319</v>
      </c>
      <c r="E246" s="22">
        <v>3</v>
      </c>
      <c r="F246" s="23">
        <v>3.5</v>
      </c>
      <c r="G246" s="33">
        <v>85</v>
      </c>
      <c r="H246" s="27" t="s">
        <v>286</v>
      </c>
      <c r="I246" s="22" t="str">
        <f t="shared" si="6"/>
        <v>UAA</v>
      </c>
      <c r="J246" s="30">
        <v>3</v>
      </c>
      <c r="K246" s="30" t="s">
        <v>1165</v>
      </c>
      <c r="L246" s="82">
        <v>3</v>
      </c>
      <c r="M246" s="30">
        <v>2</v>
      </c>
      <c r="N246" s="82" t="s">
        <v>1184</v>
      </c>
      <c r="O246" s="30" t="str">
        <f t="shared" si="7"/>
        <v>PEC 2</v>
      </c>
    </row>
    <row r="247" spans="2:15" hidden="1" x14ac:dyDescent="0.3">
      <c r="B247" s="26" t="s">
        <v>1364</v>
      </c>
      <c r="C247" s="26" t="s">
        <v>339</v>
      </c>
      <c r="D247" s="22" t="s">
        <v>319</v>
      </c>
      <c r="E247" s="22">
        <v>3</v>
      </c>
      <c r="F247" s="23">
        <v>2.5</v>
      </c>
      <c r="G247" s="33">
        <v>67</v>
      </c>
      <c r="H247" s="27" t="s">
        <v>86</v>
      </c>
      <c r="I247" s="22" t="str">
        <f t="shared" si="6"/>
        <v>UAA</v>
      </c>
      <c r="J247" s="30">
        <v>3</v>
      </c>
      <c r="K247" s="30" t="s">
        <v>1165</v>
      </c>
      <c r="L247" s="82">
        <v>3</v>
      </c>
      <c r="M247" s="30">
        <v>3</v>
      </c>
      <c r="N247" s="82" t="s">
        <v>1185</v>
      </c>
      <c r="O247" s="30" t="str">
        <f t="shared" si="7"/>
        <v>PEC 2</v>
      </c>
    </row>
    <row r="248" spans="2:15" hidden="1" x14ac:dyDescent="0.3">
      <c r="B248" s="26" t="s">
        <v>1364</v>
      </c>
      <c r="C248" s="26" t="s">
        <v>340</v>
      </c>
      <c r="D248" s="22" t="s">
        <v>319</v>
      </c>
      <c r="E248" s="22">
        <v>3</v>
      </c>
      <c r="F248" s="23">
        <v>3.5</v>
      </c>
      <c r="G248" s="33">
        <v>84</v>
      </c>
      <c r="H248" s="27" t="s">
        <v>47</v>
      </c>
      <c r="I248" s="22" t="str">
        <f t="shared" si="6"/>
        <v>UAA</v>
      </c>
      <c r="J248" s="30">
        <v>3</v>
      </c>
      <c r="K248" s="30" t="s">
        <v>1165</v>
      </c>
      <c r="L248" s="82">
        <v>3</v>
      </c>
      <c r="M248" s="30">
        <v>4</v>
      </c>
      <c r="N248" s="82" t="s">
        <v>1186</v>
      </c>
      <c r="O248" s="30" t="str">
        <f t="shared" si="7"/>
        <v>PEC 2</v>
      </c>
    </row>
    <row r="249" spans="2:15" hidden="1" x14ac:dyDescent="0.3">
      <c r="B249" s="26" t="s">
        <v>1364</v>
      </c>
      <c r="C249" s="26" t="s">
        <v>341</v>
      </c>
      <c r="D249" s="22" t="s">
        <v>319</v>
      </c>
      <c r="E249" s="22">
        <v>3</v>
      </c>
      <c r="F249" s="23" t="s">
        <v>331</v>
      </c>
      <c r="G249" s="33">
        <v>32</v>
      </c>
      <c r="H249" s="27" t="s">
        <v>86</v>
      </c>
      <c r="I249" s="22" t="str">
        <f t="shared" si="6"/>
        <v>UAA</v>
      </c>
      <c r="J249" s="30">
        <v>3</v>
      </c>
      <c r="K249" s="30" t="s">
        <v>1165</v>
      </c>
      <c r="L249" s="82">
        <v>3</v>
      </c>
      <c r="M249" s="30">
        <v>5</v>
      </c>
      <c r="N249" s="82" t="s">
        <v>1200</v>
      </c>
      <c r="O249" s="30" t="str">
        <f t="shared" si="7"/>
        <v>PEC 2</v>
      </c>
    </row>
    <row r="250" spans="2:15" hidden="1" x14ac:dyDescent="0.3">
      <c r="B250" s="26" t="s">
        <v>1364</v>
      </c>
      <c r="C250" s="26" t="s">
        <v>342</v>
      </c>
      <c r="D250" s="22" t="s">
        <v>343</v>
      </c>
      <c r="E250" s="22">
        <v>1</v>
      </c>
      <c r="F250" s="23">
        <v>2.5</v>
      </c>
      <c r="G250" s="33">
        <v>51</v>
      </c>
      <c r="H250" s="27" t="s">
        <v>47</v>
      </c>
      <c r="I250" s="22" t="str">
        <f t="shared" si="6"/>
        <v>UAB</v>
      </c>
      <c r="J250" s="30">
        <v>5</v>
      </c>
      <c r="K250" s="30" t="s">
        <v>1165</v>
      </c>
      <c r="L250" s="82">
        <v>1</v>
      </c>
      <c r="M250" s="30">
        <v>1</v>
      </c>
      <c r="N250" s="82" t="s">
        <v>1175</v>
      </c>
      <c r="O250" s="30" t="str">
        <f t="shared" si="7"/>
        <v>PEC 3</v>
      </c>
    </row>
    <row r="251" spans="2:15" hidden="1" x14ac:dyDescent="0.3">
      <c r="B251" s="26" t="s">
        <v>1364</v>
      </c>
      <c r="C251" s="26" t="s">
        <v>344</v>
      </c>
      <c r="D251" s="22" t="s">
        <v>343</v>
      </c>
      <c r="E251" s="22">
        <v>1</v>
      </c>
      <c r="F251" s="23">
        <v>3.5</v>
      </c>
      <c r="G251" s="33">
        <v>81</v>
      </c>
      <c r="H251" s="27" t="s">
        <v>47</v>
      </c>
      <c r="I251" s="22" t="str">
        <f t="shared" si="6"/>
        <v>UAB</v>
      </c>
      <c r="J251" s="30">
        <v>5</v>
      </c>
      <c r="K251" s="30" t="s">
        <v>1165</v>
      </c>
      <c r="L251" s="82">
        <v>1</v>
      </c>
      <c r="M251" s="30">
        <v>2</v>
      </c>
      <c r="N251" s="82" t="s">
        <v>1176</v>
      </c>
      <c r="O251" s="30" t="str">
        <f t="shared" si="7"/>
        <v>PEC 3</v>
      </c>
    </row>
    <row r="252" spans="2:15" hidden="1" x14ac:dyDescent="0.3">
      <c r="B252" s="26" t="s">
        <v>1364</v>
      </c>
      <c r="C252" s="26" t="s">
        <v>346</v>
      </c>
      <c r="D252" s="22" t="s">
        <v>343</v>
      </c>
      <c r="E252" s="22">
        <v>1</v>
      </c>
      <c r="F252" s="23">
        <v>3.5</v>
      </c>
      <c r="G252" s="33">
        <v>79</v>
      </c>
      <c r="H252" s="27" t="s">
        <v>47</v>
      </c>
      <c r="I252" s="22" t="str">
        <f t="shared" si="6"/>
        <v>UAB</v>
      </c>
      <c r="J252" s="30">
        <v>5</v>
      </c>
      <c r="K252" s="30" t="s">
        <v>1165</v>
      </c>
      <c r="L252" s="82">
        <v>1</v>
      </c>
      <c r="M252" s="30">
        <v>3</v>
      </c>
      <c r="N252" s="82" t="s">
        <v>1177</v>
      </c>
      <c r="O252" s="30" t="str">
        <f t="shared" si="7"/>
        <v>PEC 3</v>
      </c>
    </row>
    <row r="253" spans="2:15" hidden="1" x14ac:dyDescent="0.3">
      <c r="B253" s="26" t="s">
        <v>1364</v>
      </c>
      <c r="C253" s="26" t="s">
        <v>347</v>
      </c>
      <c r="D253" s="22" t="s">
        <v>343</v>
      </c>
      <c r="E253" s="22">
        <v>2</v>
      </c>
      <c r="F253" s="23">
        <v>2.5</v>
      </c>
      <c r="G253" s="33">
        <v>50</v>
      </c>
      <c r="H253" s="27" t="s">
        <v>86</v>
      </c>
      <c r="I253" s="22" t="str">
        <f t="shared" si="6"/>
        <v>UAB</v>
      </c>
      <c r="J253" s="30">
        <v>5</v>
      </c>
      <c r="K253" s="30" t="s">
        <v>1165</v>
      </c>
      <c r="L253" s="82">
        <v>2</v>
      </c>
      <c r="M253" s="30">
        <v>1</v>
      </c>
      <c r="N253" s="82" t="s">
        <v>1179</v>
      </c>
      <c r="O253" s="30" t="str">
        <f t="shared" si="7"/>
        <v>PEC 3</v>
      </c>
    </row>
    <row r="254" spans="2:15" hidden="1" x14ac:dyDescent="0.3">
      <c r="B254" s="26" t="s">
        <v>1364</v>
      </c>
      <c r="C254" s="26" t="s">
        <v>349</v>
      </c>
      <c r="D254" s="22" t="s">
        <v>343</v>
      </c>
      <c r="E254" s="22">
        <v>2</v>
      </c>
      <c r="F254" s="23">
        <v>3.5</v>
      </c>
      <c r="G254" s="33">
        <v>82</v>
      </c>
      <c r="H254" s="27" t="s">
        <v>47</v>
      </c>
      <c r="I254" s="22" t="str">
        <f t="shared" si="6"/>
        <v>UAB</v>
      </c>
      <c r="J254" s="30">
        <v>5</v>
      </c>
      <c r="K254" s="30" t="s">
        <v>1165</v>
      </c>
      <c r="L254" s="82">
        <v>2</v>
      </c>
      <c r="M254" s="30">
        <v>2</v>
      </c>
      <c r="N254" s="82" t="s">
        <v>1180</v>
      </c>
      <c r="O254" s="30" t="str">
        <f t="shared" si="7"/>
        <v>PEC 3</v>
      </c>
    </row>
    <row r="255" spans="2:15" hidden="1" x14ac:dyDescent="0.3">
      <c r="B255" s="26" t="s">
        <v>1364</v>
      </c>
      <c r="C255" s="26" t="s">
        <v>351</v>
      </c>
      <c r="D255" s="22" t="s">
        <v>343</v>
      </c>
      <c r="E255" s="22">
        <v>2</v>
      </c>
      <c r="F255" s="23">
        <v>3.5</v>
      </c>
      <c r="G255" s="33">
        <v>79</v>
      </c>
      <c r="H255" s="27" t="s">
        <v>47</v>
      </c>
      <c r="I255" s="22" t="str">
        <f t="shared" si="6"/>
        <v>UAB</v>
      </c>
      <c r="J255" s="30">
        <v>5</v>
      </c>
      <c r="K255" s="30" t="s">
        <v>1165</v>
      </c>
      <c r="L255" s="82">
        <v>2</v>
      </c>
      <c r="M255" s="30">
        <v>3</v>
      </c>
      <c r="N255" s="82" t="s">
        <v>1181</v>
      </c>
      <c r="O255" s="30" t="str">
        <f t="shared" si="7"/>
        <v>PEC 3</v>
      </c>
    </row>
    <row r="256" spans="2:15" hidden="1" x14ac:dyDescent="0.3">
      <c r="B256" s="26" t="s">
        <v>1364</v>
      </c>
      <c r="C256" s="26" t="s">
        <v>352</v>
      </c>
      <c r="D256" s="22" t="s">
        <v>343</v>
      </c>
      <c r="E256" s="22">
        <v>3</v>
      </c>
      <c r="F256" s="23">
        <v>2.5</v>
      </c>
      <c r="G256" s="33">
        <v>51</v>
      </c>
      <c r="H256" s="27" t="s">
        <v>286</v>
      </c>
      <c r="I256" s="22" t="str">
        <f t="shared" si="6"/>
        <v>UAB</v>
      </c>
      <c r="J256" s="30">
        <v>5</v>
      </c>
      <c r="K256" s="30" t="s">
        <v>1165</v>
      </c>
      <c r="L256" s="82">
        <v>3</v>
      </c>
      <c r="M256" s="30">
        <v>1</v>
      </c>
      <c r="N256" s="82" t="s">
        <v>1183</v>
      </c>
      <c r="O256" s="30" t="str">
        <f t="shared" si="7"/>
        <v>PEC 3</v>
      </c>
    </row>
    <row r="257" spans="2:15" hidden="1" x14ac:dyDescent="0.3">
      <c r="B257" s="26" t="s">
        <v>1364</v>
      </c>
      <c r="C257" s="26" t="s">
        <v>353</v>
      </c>
      <c r="D257" s="22" t="s">
        <v>343</v>
      </c>
      <c r="E257" s="22">
        <v>3</v>
      </c>
      <c r="F257" s="23">
        <v>3.5</v>
      </c>
      <c r="G257" s="33">
        <v>82</v>
      </c>
      <c r="H257" s="27" t="s">
        <v>47</v>
      </c>
      <c r="I257" s="22" t="str">
        <f t="shared" si="6"/>
        <v>UAB</v>
      </c>
      <c r="J257" s="30">
        <v>5</v>
      </c>
      <c r="K257" s="30" t="s">
        <v>1165</v>
      </c>
      <c r="L257" s="82">
        <v>3</v>
      </c>
      <c r="M257" s="30">
        <v>2</v>
      </c>
      <c r="N257" s="82" t="s">
        <v>1184</v>
      </c>
      <c r="O257" s="30" t="str">
        <f t="shared" si="7"/>
        <v>PEC 3</v>
      </c>
    </row>
    <row r="258" spans="2:15" hidden="1" x14ac:dyDescent="0.3">
      <c r="B258" s="26" t="s">
        <v>1364</v>
      </c>
      <c r="C258" s="26" t="s">
        <v>354</v>
      </c>
      <c r="D258" s="22" t="s">
        <v>343</v>
      </c>
      <c r="E258" s="22">
        <v>3</v>
      </c>
      <c r="F258" s="23">
        <v>3.5</v>
      </c>
      <c r="G258" s="33">
        <v>79</v>
      </c>
      <c r="H258" s="27" t="s">
        <v>47</v>
      </c>
      <c r="I258" s="22" t="str">
        <f t="shared" si="6"/>
        <v>UAB</v>
      </c>
      <c r="J258" s="30">
        <v>5</v>
      </c>
      <c r="K258" s="30" t="s">
        <v>1165</v>
      </c>
      <c r="L258" s="82">
        <v>3</v>
      </c>
      <c r="M258" s="30">
        <v>3</v>
      </c>
      <c r="N258" s="82" t="s">
        <v>1185</v>
      </c>
      <c r="O258" s="30" t="str">
        <f t="shared" si="7"/>
        <v>PEC 3</v>
      </c>
    </row>
    <row r="259" spans="2:15" hidden="1" x14ac:dyDescent="0.3">
      <c r="B259" s="26" t="s">
        <v>1364</v>
      </c>
      <c r="C259" s="26" t="s">
        <v>355</v>
      </c>
      <c r="D259" s="22" t="s">
        <v>343</v>
      </c>
      <c r="E259" s="22">
        <v>4</v>
      </c>
      <c r="F259" s="23">
        <v>2.5</v>
      </c>
      <c r="G259" s="33">
        <v>51</v>
      </c>
      <c r="H259" s="27" t="s">
        <v>47</v>
      </c>
      <c r="I259" s="22" t="str">
        <f t="shared" si="6"/>
        <v>UAB</v>
      </c>
      <c r="J259" s="30">
        <v>5</v>
      </c>
      <c r="K259" s="30" t="s">
        <v>1165</v>
      </c>
      <c r="L259" s="82">
        <v>4</v>
      </c>
      <c r="M259" s="30">
        <v>1</v>
      </c>
      <c r="N259" s="82" t="s">
        <v>1204</v>
      </c>
      <c r="O259" s="30" t="str">
        <f t="shared" si="7"/>
        <v>PEC 3</v>
      </c>
    </row>
    <row r="260" spans="2:15" hidden="1" x14ac:dyDescent="0.3">
      <c r="B260" s="26" t="s">
        <v>1364</v>
      </c>
      <c r="C260" s="26" t="s">
        <v>356</v>
      </c>
      <c r="D260" s="22" t="s">
        <v>343</v>
      </c>
      <c r="E260" s="22">
        <v>4</v>
      </c>
      <c r="F260" s="23">
        <v>3.5</v>
      </c>
      <c r="G260" s="33">
        <v>82</v>
      </c>
      <c r="H260" s="27" t="s">
        <v>47</v>
      </c>
      <c r="I260" s="22" t="str">
        <f t="shared" si="6"/>
        <v>UAB</v>
      </c>
      <c r="J260" s="30">
        <v>5</v>
      </c>
      <c r="K260" s="30" t="s">
        <v>1165</v>
      </c>
      <c r="L260" s="82">
        <v>4</v>
      </c>
      <c r="M260" s="30">
        <v>2</v>
      </c>
      <c r="N260" s="82" t="s">
        <v>1205</v>
      </c>
      <c r="O260" s="30" t="str">
        <f t="shared" si="7"/>
        <v>PEC 3</v>
      </c>
    </row>
    <row r="261" spans="2:15" hidden="1" x14ac:dyDescent="0.3">
      <c r="B261" s="26" t="s">
        <v>1364</v>
      </c>
      <c r="C261" s="26" t="s">
        <v>357</v>
      </c>
      <c r="D261" s="22" t="s">
        <v>343</v>
      </c>
      <c r="E261" s="22">
        <v>4</v>
      </c>
      <c r="F261" s="23">
        <v>3.5</v>
      </c>
      <c r="G261" s="33">
        <v>79</v>
      </c>
      <c r="H261" s="27" t="s">
        <v>47</v>
      </c>
      <c r="I261" s="22" t="str">
        <f t="shared" ref="I261:I324" si="8">IF(J261=1,"UAA",
IF(J261=3,"UAA",
IF(J261=5,"UAB",
IF(J261=7,"UAB",
IF(J261=11,"UAC",
IF(J261=13,"UAC",
IF(J261=15,"UAD","Erreur num. Bâtiment")))))))</f>
        <v>UAB</v>
      </c>
      <c r="J261" s="30">
        <v>5</v>
      </c>
      <c r="K261" s="30" t="s">
        <v>1165</v>
      </c>
      <c r="L261" s="82">
        <v>4</v>
      </c>
      <c r="M261" s="30">
        <v>3</v>
      </c>
      <c r="N261" s="82" t="s">
        <v>1206</v>
      </c>
      <c r="O261" s="30" t="str">
        <f t="shared" ref="O261:O324" si="9">IF(J261=1,"PEC 1",
IF(J261=3,"PEC 2",
IF(J261=5,"PEC 3",
IF(J261=7,"PEC 4",
IF(J261=11,"PEC 6",
IF(J261=13,"PEC 5","Erreur num. PEC"))))))</f>
        <v>PEC 3</v>
      </c>
    </row>
    <row r="262" spans="2:15" hidden="1" x14ac:dyDescent="0.3">
      <c r="B262" s="26" t="s">
        <v>1364</v>
      </c>
      <c r="C262" s="26" t="s">
        <v>358</v>
      </c>
      <c r="D262" s="22" t="s">
        <v>343</v>
      </c>
      <c r="E262" s="22">
        <v>5</v>
      </c>
      <c r="F262" s="23">
        <v>2.5</v>
      </c>
      <c r="G262" s="33">
        <v>51</v>
      </c>
      <c r="H262" s="27" t="s">
        <v>47</v>
      </c>
      <c r="I262" s="22" t="str">
        <f t="shared" si="8"/>
        <v>UAB</v>
      </c>
      <c r="J262" s="30">
        <v>5</v>
      </c>
      <c r="K262" s="30" t="s">
        <v>1165</v>
      </c>
      <c r="L262" s="82">
        <v>5</v>
      </c>
      <c r="M262" s="30">
        <v>1</v>
      </c>
      <c r="N262" s="82" t="s">
        <v>1207</v>
      </c>
      <c r="O262" s="30" t="str">
        <f t="shared" si="9"/>
        <v>PEC 3</v>
      </c>
    </row>
    <row r="263" spans="2:15" hidden="1" x14ac:dyDescent="0.3">
      <c r="B263" s="26" t="s">
        <v>1364</v>
      </c>
      <c r="C263" s="26" t="s">
        <v>359</v>
      </c>
      <c r="D263" s="22" t="s">
        <v>343</v>
      </c>
      <c r="E263" s="22">
        <v>5</v>
      </c>
      <c r="F263" s="23">
        <v>3.5</v>
      </c>
      <c r="G263" s="33">
        <v>82</v>
      </c>
      <c r="H263" s="27" t="s">
        <v>47</v>
      </c>
      <c r="I263" s="22" t="str">
        <f t="shared" si="8"/>
        <v>UAB</v>
      </c>
      <c r="J263" s="30">
        <v>5</v>
      </c>
      <c r="K263" s="30" t="s">
        <v>1165</v>
      </c>
      <c r="L263" s="82">
        <v>5</v>
      </c>
      <c r="M263" s="30">
        <v>2</v>
      </c>
      <c r="N263" s="82" t="s">
        <v>1208</v>
      </c>
      <c r="O263" s="30" t="str">
        <f t="shared" si="9"/>
        <v>PEC 3</v>
      </c>
    </row>
    <row r="264" spans="2:15" hidden="1" x14ac:dyDescent="0.3">
      <c r="B264" s="26" t="s">
        <v>1364</v>
      </c>
      <c r="C264" s="26" t="s">
        <v>360</v>
      </c>
      <c r="D264" s="22" t="s">
        <v>343</v>
      </c>
      <c r="E264" s="22">
        <v>5</v>
      </c>
      <c r="F264" s="23">
        <v>3.5</v>
      </c>
      <c r="G264" s="33">
        <v>79</v>
      </c>
      <c r="H264" s="27" t="s">
        <v>47</v>
      </c>
      <c r="I264" s="22" t="str">
        <f t="shared" si="8"/>
        <v>UAB</v>
      </c>
      <c r="J264" s="30">
        <v>5</v>
      </c>
      <c r="K264" s="30" t="s">
        <v>1165</v>
      </c>
      <c r="L264" s="82">
        <v>5</v>
      </c>
      <c r="M264" s="30">
        <v>3</v>
      </c>
      <c r="N264" s="82" t="s">
        <v>1209</v>
      </c>
      <c r="O264" s="30" t="str">
        <f t="shared" si="9"/>
        <v>PEC 3</v>
      </c>
    </row>
    <row r="265" spans="2:15" hidden="1" x14ac:dyDescent="0.3">
      <c r="B265" s="26" t="s">
        <v>1364</v>
      </c>
      <c r="C265" s="26" t="s">
        <v>361</v>
      </c>
      <c r="D265" s="22" t="s">
        <v>343</v>
      </c>
      <c r="E265" s="22">
        <v>1</v>
      </c>
      <c r="F265" s="23">
        <v>2.5</v>
      </c>
      <c r="G265" s="33">
        <v>51</v>
      </c>
      <c r="H265" s="27" t="s">
        <v>47</v>
      </c>
      <c r="I265" s="22" t="str">
        <f t="shared" si="8"/>
        <v>UAB</v>
      </c>
      <c r="J265" s="30">
        <v>5</v>
      </c>
      <c r="K265" s="30" t="s">
        <v>1166</v>
      </c>
      <c r="L265" s="82">
        <v>1</v>
      </c>
      <c r="M265" s="30">
        <v>1</v>
      </c>
      <c r="N265" s="82" t="s">
        <v>1175</v>
      </c>
      <c r="O265" s="30" t="str">
        <f t="shared" si="9"/>
        <v>PEC 3</v>
      </c>
    </row>
    <row r="266" spans="2:15" hidden="1" x14ac:dyDescent="0.3">
      <c r="B266" s="26" t="s">
        <v>1364</v>
      </c>
      <c r="C266" s="26" t="s">
        <v>362</v>
      </c>
      <c r="D266" s="22" t="s">
        <v>343</v>
      </c>
      <c r="E266" s="22">
        <v>1</v>
      </c>
      <c r="F266" s="23">
        <v>3.5</v>
      </c>
      <c r="G266" s="33">
        <v>80</v>
      </c>
      <c r="H266" s="27" t="s">
        <v>47</v>
      </c>
      <c r="I266" s="22" t="str">
        <f t="shared" si="8"/>
        <v>UAB</v>
      </c>
      <c r="J266" s="30">
        <v>5</v>
      </c>
      <c r="K266" s="30" t="s">
        <v>1166</v>
      </c>
      <c r="L266" s="82">
        <v>1</v>
      </c>
      <c r="M266" s="30">
        <v>2</v>
      </c>
      <c r="N266" s="82" t="s">
        <v>1176</v>
      </c>
      <c r="O266" s="30" t="str">
        <f t="shared" si="9"/>
        <v>PEC 3</v>
      </c>
    </row>
    <row r="267" spans="2:15" hidden="1" x14ac:dyDescent="0.3">
      <c r="B267" s="26" t="s">
        <v>1364</v>
      </c>
      <c r="C267" s="26" t="s">
        <v>364</v>
      </c>
      <c r="D267" s="22" t="s">
        <v>343</v>
      </c>
      <c r="E267" s="22">
        <v>1</v>
      </c>
      <c r="F267" s="23">
        <v>3.5</v>
      </c>
      <c r="G267" s="33">
        <v>79</v>
      </c>
      <c r="H267" s="27" t="s">
        <v>47</v>
      </c>
      <c r="I267" s="22" t="str">
        <f t="shared" si="8"/>
        <v>UAB</v>
      </c>
      <c r="J267" s="30">
        <v>5</v>
      </c>
      <c r="K267" s="30" t="s">
        <v>1166</v>
      </c>
      <c r="L267" s="82">
        <v>1</v>
      </c>
      <c r="M267" s="30">
        <v>3</v>
      </c>
      <c r="N267" s="82" t="s">
        <v>1177</v>
      </c>
      <c r="O267" s="30" t="str">
        <f t="shared" si="9"/>
        <v>PEC 3</v>
      </c>
    </row>
    <row r="268" spans="2:15" hidden="1" x14ac:dyDescent="0.3">
      <c r="B268" s="26" t="s">
        <v>1364</v>
      </c>
      <c r="C268" s="26" t="s">
        <v>365</v>
      </c>
      <c r="D268" s="22" t="s">
        <v>343</v>
      </c>
      <c r="E268" s="22">
        <v>1</v>
      </c>
      <c r="F268" s="23">
        <v>1.5</v>
      </c>
      <c r="G268" s="33">
        <v>38</v>
      </c>
      <c r="H268" s="27" t="s">
        <v>47</v>
      </c>
      <c r="I268" s="22" t="str">
        <f t="shared" si="8"/>
        <v>UAB</v>
      </c>
      <c r="J268" s="30">
        <v>5</v>
      </c>
      <c r="K268" s="30" t="s">
        <v>1166</v>
      </c>
      <c r="L268" s="82">
        <v>1</v>
      </c>
      <c r="M268" s="30">
        <v>4</v>
      </c>
      <c r="N268" s="82" t="s">
        <v>1178</v>
      </c>
      <c r="O268" s="30" t="str">
        <f t="shared" si="9"/>
        <v>PEC 3</v>
      </c>
    </row>
    <row r="269" spans="2:15" hidden="1" x14ac:dyDescent="0.3">
      <c r="B269" s="26" t="s">
        <v>1364</v>
      </c>
      <c r="C269" s="26" t="s">
        <v>367</v>
      </c>
      <c r="D269" s="22" t="s">
        <v>343</v>
      </c>
      <c r="E269" s="22">
        <v>2</v>
      </c>
      <c r="F269" s="23">
        <v>2.5</v>
      </c>
      <c r="G269" s="33">
        <v>51</v>
      </c>
      <c r="H269" s="27" t="s">
        <v>47</v>
      </c>
      <c r="I269" s="22" t="str">
        <f t="shared" si="8"/>
        <v>UAB</v>
      </c>
      <c r="J269" s="30">
        <v>5</v>
      </c>
      <c r="K269" s="30" t="s">
        <v>1166</v>
      </c>
      <c r="L269" s="82">
        <v>2</v>
      </c>
      <c r="M269" s="30">
        <v>1</v>
      </c>
      <c r="N269" s="82" t="s">
        <v>1179</v>
      </c>
      <c r="O269" s="30" t="str">
        <f t="shared" si="9"/>
        <v>PEC 3</v>
      </c>
    </row>
    <row r="270" spans="2:15" hidden="1" x14ac:dyDescent="0.3">
      <c r="B270" s="26" t="s">
        <v>1364</v>
      </c>
      <c r="C270" s="26" t="s">
        <v>368</v>
      </c>
      <c r="D270" s="22" t="s">
        <v>343</v>
      </c>
      <c r="E270" s="22">
        <v>2</v>
      </c>
      <c r="F270" s="23">
        <v>3.5</v>
      </c>
      <c r="G270" s="33">
        <v>80</v>
      </c>
      <c r="H270" s="27" t="s">
        <v>47</v>
      </c>
      <c r="I270" s="22" t="str">
        <f t="shared" si="8"/>
        <v>UAB</v>
      </c>
      <c r="J270" s="30">
        <v>5</v>
      </c>
      <c r="K270" s="30" t="s">
        <v>1166</v>
      </c>
      <c r="L270" s="82">
        <v>2</v>
      </c>
      <c r="M270" s="30">
        <v>2</v>
      </c>
      <c r="N270" s="82" t="s">
        <v>1180</v>
      </c>
      <c r="O270" s="30" t="str">
        <f t="shared" si="9"/>
        <v>PEC 3</v>
      </c>
    </row>
    <row r="271" spans="2:15" hidden="1" x14ac:dyDescent="0.3">
      <c r="B271" s="26" t="s">
        <v>1364</v>
      </c>
      <c r="C271" s="26" t="s">
        <v>369</v>
      </c>
      <c r="D271" s="22" t="s">
        <v>343</v>
      </c>
      <c r="E271" s="22">
        <v>2</v>
      </c>
      <c r="F271" s="23">
        <v>3.5</v>
      </c>
      <c r="G271" s="33">
        <v>79</v>
      </c>
      <c r="H271" s="27" t="s">
        <v>47</v>
      </c>
      <c r="I271" s="22" t="str">
        <f t="shared" si="8"/>
        <v>UAB</v>
      </c>
      <c r="J271" s="30">
        <v>5</v>
      </c>
      <c r="K271" s="30" t="s">
        <v>1166</v>
      </c>
      <c r="L271" s="82">
        <v>2</v>
      </c>
      <c r="M271" s="30">
        <v>3</v>
      </c>
      <c r="N271" s="82" t="s">
        <v>1181</v>
      </c>
      <c r="O271" s="30" t="str">
        <f t="shared" si="9"/>
        <v>PEC 3</v>
      </c>
    </row>
    <row r="272" spans="2:15" hidden="1" x14ac:dyDescent="0.3">
      <c r="B272" s="26" t="s">
        <v>1364</v>
      </c>
      <c r="C272" s="26" t="s">
        <v>370</v>
      </c>
      <c r="D272" s="22" t="s">
        <v>343</v>
      </c>
      <c r="E272" s="22">
        <v>2</v>
      </c>
      <c r="F272" s="23">
        <v>1.5</v>
      </c>
      <c r="G272" s="33">
        <v>38</v>
      </c>
      <c r="H272" s="27" t="s">
        <v>86</v>
      </c>
      <c r="I272" s="22" t="str">
        <f t="shared" si="8"/>
        <v>UAB</v>
      </c>
      <c r="J272" s="30">
        <v>5</v>
      </c>
      <c r="K272" s="30" t="s">
        <v>1166</v>
      </c>
      <c r="L272" s="82">
        <v>2</v>
      </c>
      <c r="M272" s="30">
        <v>4</v>
      </c>
      <c r="N272" s="82" t="s">
        <v>1182</v>
      </c>
      <c r="O272" s="30" t="str">
        <f t="shared" si="9"/>
        <v>PEC 3</v>
      </c>
    </row>
    <row r="273" spans="2:15" hidden="1" x14ac:dyDescent="0.3">
      <c r="B273" s="26" t="s">
        <v>1364</v>
      </c>
      <c r="C273" s="26" t="s">
        <v>371</v>
      </c>
      <c r="D273" s="22" t="s">
        <v>343</v>
      </c>
      <c r="E273" s="22">
        <v>3</v>
      </c>
      <c r="F273" s="23">
        <v>2.5</v>
      </c>
      <c r="G273" s="33">
        <v>51</v>
      </c>
      <c r="H273" s="27" t="s">
        <v>47</v>
      </c>
      <c r="I273" s="22" t="str">
        <f t="shared" si="8"/>
        <v>UAB</v>
      </c>
      <c r="J273" s="30">
        <v>5</v>
      </c>
      <c r="K273" s="30" t="s">
        <v>1166</v>
      </c>
      <c r="L273" s="82">
        <v>3</v>
      </c>
      <c r="M273" s="30">
        <v>1</v>
      </c>
      <c r="N273" s="82" t="s">
        <v>1183</v>
      </c>
      <c r="O273" s="30" t="str">
        <f t="shared" si="9"/>
        <v>PEC 3</v>
      </c>
    </row>
    <row r="274" spans="2:15" hidden="1" x14ac:dyDescent="0.3">
      <c r="B274" s="26" t="s">
        <v>1364</v>
      </c>
      <c r="C274" s="26" t="s">
        <v>372</v>
      </c>
      <c r="D274" s="22" t="s">
        <v>343</v>
      </c>
      <c r="E274" s="22">
        <v>3</v>
      </c>
      <c r="F274" s="23">
        <v>3.5</v>
      </c>
      <c r="G274" s="33">
        <v>80</v>
      </c>
      <c r="H274" s="27" t="s">
        <v>47</v>
      </c>
      <c r="I274" s="22" t="str">
        <f t="shared" si="8"/>
        <v>UAB</v>
      </c>
      <c r="J274" s="30">
        <v>5</v>
      </c>
      <c r="K274" s="30" t="s">
        <v>1166</v>
      </c>
      <c r="L274" s="82">
        <v>3</v>
      </c>
      <c r="M274" s="30">
        <v>2</v>
      </c>
      <c r="N274" s="82" t="s">
        <v>1184</v>
      </c>
      <c r="O274" s="30" t="str">
        <f t="shared" si="9"/>
        <v>PEC 3</v>
      </c>
    </row>
    <row r="275" spans="2:15" hidden="1" x14ac:dyDescent="0.3">
      <c r="B275" s="26" t="s">
        <v>1364</v>
      </c>
      <c r="C275" s="26" t="s">
        <v>373</v>
      </c>
      <c r="D275" s="22" t="s">
        <v>343</v>
      </c>
      <c r="E275" s="22">
        <v>3</v>
      </c>
      <c r="F275" s="23">
        <v>3.5</v>
      </c>
      <c r="G275" s="33">
        <v>79</v>
      </c>
      <c r="H275" s="27" t="s">
        <v>47</v>
      </c>
      <c r="I275" s="22" t="str">
        <f t="shared" si="8"/>
        <v>UAB</v>
      </c>
      <c r="J275" s="30">
        <v>5</v>
      </c>
      <c r="K275" s="30" t="s">
        <v>1166</v>
      </c>
      <c r="L275" s="82">
        <v>3</v>
      </c>
      <c r="M275" s="30">
        <v>3</v>
      </c>
      <c r="N275" s="82" t="s">
        <v>1185</v>
      </c>
      <c r="O275" s="30" t="str">
        <f t="shared" si="9"/>
        <v>PEC 3</v>
      </c>
    </row>
    <row r="276" spans="2:15" hidden="1" x14ac:dyDescent="0.3">
      <c r="B276" s="26" t="s">
        <v>1364</v>
      </c>
      <c r="C276" s="26" t="s">
        <v>374</v>
      </c>
      <c r="D276" s="22" t="s">
        <v>343</v>
      </c>
      <c r="E276" s="22">
        <v>3</v>
      </c>
      <c r="F276" s="23">
        <v>1.5</v>
      </c>
      <c r="G276" s="33">
        <v>38</v>
      </c>
      <c r="H276" s="27" t="s">
        <v>86</v>
      </c>
      <c r="I276" s="22" t="str">
        <f t="shared" si="8"/>
        <v>UAB</v>
      </c>
      <c r="J276" s="30">
        <v>5</v>
      </c>
      <c r="K276" s="30" t="s">
        <v>1166</v>
      </c>
      <c r="L276" s="82">
        <v>3</v>
      </c>
      <c r="M276" s="30">
        <v>4</v>
      </c>
      <c r="N276" s="82" t="s">
        <v>1186</v>
      </c>
      <c r="O276" s="30" t="str">
        <f t="shared" si="9"/>
        <v>PEC 3</v>
      </c>
    </row>
    <row r="277" spans="2:15" hidden="1" x14ac:dyDescent="0.3">
      <c r="B277" s="26" t="s">
        <v>1364</v>
      </c>
      <c r="C277" s="26" t="s">
        <v>375</v>
      </c>
      <c r="D277" s="22" t="s">
        <v>343</v>
      </c>
      <c r="E277" s="22">
        <v>4</v>
      </c>
      <c r="F277" s="23">
        <v>2.5</v>
      </c>
      <c r="G277" s="33">
        <v>51</v>
      </c>
      <c r="H277" s="27" t="s">
        <v>47</v>
      </c>
      <c r="I277" s="22" t="str">
        <f t="shared" si="8"/>
        <v>UAB</v>
      </c>
      <c r="J277" s="30">
        <v>5</v>
      </c>
      <c r="K277" s="30" t="s">
        <v>1166</v>
      </c>
      <c r="L277" s="82">
        <v>4</v>
      </c>
      <c r="M277" s="30">
        <v>1</v>
      </c>
      <c r="N277" s="82" t="s">
        <v>1204</v>
      </c>
      <c r="O277" s="30" t="str">
        <f t="shared" si="9"/>
        <v>PEC 3</v>
      </c>
    </row>
    <row r="278" spans="2:15" hidden="1" x14ac:dyDescent="0.3">
      <c r="B278" s="26" t="s">
        <v>1364</v>
      </c>
      <c r="C278" s="26" t="s">
        <v>376</v>
      </c>
      <c r="D278" s="22" t="s">
        <v>343</v>
      </c>
      <c r="E278" s="22">
        <v>4</v>
      </c>
      <c r="F278" s="23">
        <v>3.5</v>
      </c>
      <c r="G278" s="33">
        <v>80</v>
      </c>
      <c r="H278" s="27" t="s">
        <v>47</v>
      </c>
      <c r="I278" s="22" t="str">
        <f t="shared" si="8"/>
        <v>UAB</v>
      </c>
      <c r="J278" s="30">
        <v>5</v>
      </c>
      <c r="K278" s="30" t="s">
        <v>1166</v>
      </c>
      <c r="L278" s="82">
        <v>4</v>
      </c>
      <c r="M278" s="30">
        <v>2</v>
      </c>
      <c r="N278" s="82" t="s">
        <v>1205</v>
      </c>
      <c r="O278" s="30" t="str">
        <f t="shared" si="9"/>
        <v>PEC 3</v>
      </c>
    </row>
    <row r="279" spans="2:15" hidden="1" x14ac:dyDescent="0.3">
      <c r="B279" s="26" t="s">
        <v>1364</v>
      </c>
      <c r="C279" s="26" t="s">
        <v>377</v>
      </c>
      <c r="D279" s="22" t="s">
        <v>343</v>
      </c>
      <c r="E279" s="22">
        <v>4</v>
      </c>
      <c r="F279" s="23">
        <v>3.5</v>
      </c>
      <c r="G279" s="33">
        <v>79</v>
      </c>
      <c r="H279" s="27" t="s">
        <v>86</v>
      </c>
      <c r="I279" s="22" t="str">
        <f t="shared" si="8"/>
        <v>UAB</v>
      </c>
      <c r="J279" s="30">
        <v>5</v>
      </c>
      <c r="K279" s="30" t="s">
        <v>1166</v>
      </c>
      <c r="L279" s="82">
        <v>4</v>
      </c>
      <c r="M279" s="30">
        <v>3</v>
      </c>
      <c r="N279" s="82" t="s">
        <v>1206</v>
      </c>
      <c r="O279" s="30" t="str">
        <f t="shared" si="9"/>
        <v>PEC 3</v>
      </c>
    </row>
    <row r="280" spans="2:15" hidden="1" x14ac:dyDescent="0.3">
      <c r="B280" s="26" t="s">
        <v>1364</v>
      </c>
      <c r="C280" s="26" t="s">
        <v>378</v>
      </c>
      <c r="D280" s="22" t="s">
        <v>343</v>
      </c>
      <c r="E280" s="22">
        <v>4</v>
      </c>
      <c r="F280" s="23">
        <v>1.5</v>
      </c>
      <c r="G280" s="33">
        <v>38</v>
      </c>
      <c r="H280" s="27" t="s">
        <v>47</v>
      </c>
      <c r="I280" s="22" t="str">
        <f t="shared" si="8"/>
        <v>UAB</v>
      </c>
      <c r="J280" s="30">
        <v>5</v>
      </c>
      <c r="K280" s="30" t="s">
        <v>1166</v>
      </c>
      <c r="L280" s="82">
        <v>4</v>
      </c>
      <c r="M280" s="30">
        <v>4</v>
      </c>
      <c r="N280" s="82" t="s">
        <v>1210</v>
      </c>
      <c r="O280" s="30" t="str">
        <f t="shared" si="9"/>
        <v>PEC 3</v>
      </c>
    </row>
    <row r="281" spans="2:15" hidden="1" x14ac:dyDescent="0.3">
      <c r="B281" s="26" t="s">
        <v>1364</v>
      </c>
      <c r="C281" s="26" t="s">
        <v>379</v>
      </c>
      <c r="D281" s="22" t="s">
        <v>343</v>
      </c>
      <c r="E281" s="22">
        <v>5</v>
      </c>
      <c r="F281" s="23">
        <v>2.5</v>
      </c>
      <c r="G281" s="33">
        <v>51</v>
      </c>
      <c r="H281" s="27" t="s">
        <v>47</v>
      </c>
      <c r="I281" s="22" t="str">
        <f t="shared" si="8"/>
        <v>UAB</v>
      </c>
      <c r="J281" s="30">
        <v>5</v>
      </c>
      <c r="K281" s="30" t="s">
        <v>1166</v>
      </c>
      <c r="L281" s="82">
        <v>5</v>
      </c>
      <c r="M281" s="30">
        <v>1</v>
      </c>
      <c r="N281" s="82" t="s">
        <v>1207</v>
      </c>
      <c r="O281" s="30" t="str">
        <f t="shared" si="9"/>
        <v>PEC 3</v>
      </c>
    </row>
    <row r="282" spans="2:15" hidden="1" x14ac:dyDescent="0.3">
      <c r="B282" s="26" t="s">
        <v>1364</v>
      </c>
      <c r="C282" s="26" t="s">
        <v>380</v>
      </c>
      <c r="D282" s="22" t="s">
        <v>343</v>
      </c>
      <c r="E282" s="22">
        <v>5</v>
      </c>
      <c r="F282" s="23">
        <v>3.5</v>
      </c>
      <c r="G282" s="33">
        <v>80</v>
      </c>
      <c r="H282" s="27" t="s">
        <v>286</v>
      </c>
      <c r="I282" s="22" t="str">
        <f t="shared" si="8"/>
        <v>UAB</v>
      </c>
      <c r="J282" s="30">
        <v>5</v>
      </c>
      <c r="K282" s="30" t="s">
        <v>1166</v>
      </c>
      <c r="L282" s="82">
        <v>5</v>
      </c>
      <c r="M282" s="30">
        <v>2</v>
      </c>
      <c r="N282" s="82" t="s">
        <v>1208</v>
      </c>
      <c r="O282" s="30" t="str">
        <f t="shared" si="9"/>
        <v>PEC 3</v>
      </c>
    </row>
    <row r="283" spans="2:15" hidden="1" x14ac:dyDescent="0.3">
      <c r="B283" s="26" t="s">
        <v>1364</v>
      </c>
      <c r="C283" s="26" t="s">
        <v>381</v>
      </c>
      <c r="D283" s="22" t="s">
        <v>343</v>
      </c>
      <c r="E283" s="22">
        <v>5</v>
      </c>
      <c r="F283" s="23">
        <v>3.5</v>
      </c>
      <c r="G283" s="33">
        <v>79</v>
      </c>
      <c r="H283" s="27" t="s">
        <v>47</v>
      </c>
      <c r="I283" s="22" t="str">
        <f t="shared" si="8"/>
        <v>UAB</v>
      </c>
      <c r="J283" s="30">
        <v>5</v>
      </c>
      <c r="K283" s="30" t="s">
        <v>1166</v>
      </c>
      <c r="L283" s="82">
        <v>5</v>
      </c>
      <c r="M283" s="30">
        <v>3</v>
      </c>
      <c r="N283" s="82" t="s">
        <v>1209</v>
      </c>
      <c r="O283" s="30" t="str">
        <f t="shared" si="9"/>
        <v>PEC 3</v>
      </c>
    </row>
    <row r="284" spans="2:15" hidden="1" x14ac:dyDescent="0.3">
      <c r="B284" s="26" t="s">
        <v>1364</v>
      </c>
      <c r="C284" s="26" t="s">
        <v>382</v>
      </c>
      <c r="D284" s="22" t="s">
        <v>343</v>
      </c>
      <c r="E284" s="22">
        <v>5</v>
      </c>
      <c r="F284" s="23">
        <v>1.5</v>
      </c>
      <c r="G284" s="33">
        <v>38</v>
      </c>
      <c r="H284" s="27" t="s">
        <v>47</v>
      </c>
      <c r="I284" s="22" t="str">
        <f t="shared" si="8"/>
        <v>UAB</v>
      </c>
      <c r="J284" s="30">
        <v>5</v>
      </c>
      <c r="K284" s="30" t="s">
        <v>1166</v>
      </c>
      <c r="L284" s="82">
        <v>5</v>
      </c>
      <c r="M284" s="30">
        <v>4</v>
      </c>
      <c r="N284" s="82" t="s">
        <v>1211</v>
      </c>
      <c r="O284" s="30" t="str">
        <f t="shared" si="9"/>
        <v>PEC 3</v>
      </c>
    </row>
    <row r="285" spans="2:15" hidden="1" x14ac:dyDescent="0.3">
      <c r="B285" s="26" t="s">
        <v>1364</v>
      </c>
      <c r="C285" s="26" t="s">
        <v>383</v>
      </c>
      <c r="D285" s="22" t="s">
        <v>343</v>
      </c>
      <c r="E285" s="22">
        <v>1</v>
      </c>
      <c r="F285" s="23">
        <v>3.5</v>
      </c>
      <c r="G285" s="33">
        <v>78</v>
      </c>
      <c r="H285" s="27" t="s">
        <v>47</v>
      </c>
      <c r="I285" s="22" t="str">
        <f t="shared" si="8"/>
        <v>UAB</v>
      </c>
      <c r="J285" s="30">
        <v>5</v>
      </c>
      <c r="K285" s="30" t="s">
        <v>1167</v>
      </c>
      <c r="L285" s="82">
        <v>1</v>
      </c>
      <c r="M285" s="30">
        <v>1</v>
      </c>
      <c r="N285" s="82" t="s">
        <v>1175</v>
      </c>
      <c r="O285" s="30" t="str">
        <f t="shared" si="9"/>
        <v>PEC 3</v>
      </c>
    </row>
    <row r="286" spans="2:15" hidden="1" x14ac:dyDescent="0.3">
      <c r="B286" s="26" t="s">
        <v>1364</v>
      </c>
      <c r="C286" s="26" t="s">
        <v>384</v>
      </c>
      <c r="D286" s="22" t="s">
        <v>343</v>
      </c>
      <c r="E286" s="22">
        <v>1</v>
      </c>
      <c r="F286" s="23">
        <v>3.5</v>
      </c>
      <c r="G286" s="33">
        <v>70</v>
      </c>
      <c r="H286" s="27" t="s">
        <v>47</v>
      </c>
      <c r="I286" s="22" t="str">
        <f t="shared" si="8"/>
        <v>UAB</v>
      </c>
      <c r="J286" s="30">
        <v>5</v>
      </c>
      <c r="K286" s="30" t="s">
        <v>1167</v>
      </c>
      <c r="L286" s="82">
        <v>1</v>
      </c>
      <c r="M286" s="30">
        <v>2</v>
      </c>
      <c r="N286" s="82" t="s">
        <v>1176</v>
      </c>
      <c r="O286" s="30" t="str">
        <f t="shared" si="9"/>
        <v>PEC 3</v>
      </c>
    </row>
    <row r="287" spans="2:15" hidden="1" x14ac:dyDescent="0.3">
      <c r="B287" s="26" t="s">
        <v>1364</v>
      </c>
      <c r="C287" s="26" t="s">
        <v>385</v>
      </c>
      <c r="D287" s="22" t="s">
        <v>343</v>
      </c>
      <c r="E287" s="22">
        <v>1</v>
      </c>
      <c r="F287" s="23">
        <v>2.5</v>
      </c>
      <c r="G287" s="33">
        <v>48</v>
      </c>
      <c r="H287" s="27" t="s">
        <v>47</v>
      </c>
      <c r="I287" s="22" t="str">
        <f t="shared" si="8"/>
        <v>UAB</v>
      </c>
      <c r="J287" s="30">
        <v>5</v>
      </c>
      <c r="K287" s="30" t="s">
        <v>1167</v>
      </c>
      <c r="L287" s="82">
        <v>1</v>
      </c>
      <c r="M287" s="30">
        <v>3</v>
      </c>
      <c r="N287" s="82" t="s">
        <v>1177</v>
      </c>
      <c r="O287" s="30" t="str">
        <f t="shared" si="9"/>
        <v>PEC 3</v>
      </c>
    </row>
    <row r="288" spans="2:15" hidden="1" x14ac:dyDescent="0.3">
      <c r="B288" s="26" t="s">
        <v>1364</v>
      </c>
      <c r="C288" s="26" t="s">
        <v>387</v>
      </c>
      <c r="D288" s="22" t="s">
        <v>343</v>
      </c>
      <c r="E288" s="22">
        <v>2</v>
      </c>
      <c r="F288" s="23">
        <v>3.5</v>
      </c>
      <c r="G288" s="33">
        <v>78</v>
      </c>
      <c r="H288" s="27" t="s">
        <v>47</v>
      </c>
      <c r="I288" s="22" t="str">
        <f t="shared" si="8"/>
        <v>UAB</v>
      </c>
      <c r="J288" s="30">
        <v>5</v>
      </c>
      <c r="K288" s="30" t="s">
        <v>1167</v>
      </c>
      <c r="L288" s="82">
        <v>2</v>
      </c>
      <c r="M288" s="30">
        <v>1</v>
      </c>
      <c r="N288" s="82" t="s">
        <v>1179</v>
      </c>
      <c r="O288" s="30" t="str">
        <f t="shared" si="9"/>
        <v>PEC 3</v>
      </c>
    </row>
    <row r="289" spans="2:15" hidden="1" x14ac:dyDescent="0.3">
      <c r="B289" s="26" t="s">
        <v>1364</v>
      </c>
      <c r="C289" s="26" t="s">
        <v>388</v>
      </c>
      <c r="D289" s="22" t="s">
        <v>343</v>
      </c>
      <c r="E289" s="22">
        <v>2</v>
      </c>
      <c r="F289" s="23">
        <v>3.5</v>
      </c>
      <c r="G289" s="33">
        <v>70</v>
      </c>
      <c r="H289" s="27" t="s">
        <v>47</v>
      </c>
      <c r="I289" s="22" t="str">
        <f t="shared" si="8"/>
        <v>UAB</v>
      </c>
      <c r="J289" s="30">
        <v>5</v>
      </c>
      <c r="K289" s="30" t="s">
        <v>1167</v>
      </c>
      <c r="L289" s="82">
        <v>2</v>
      </c>
      <c r="M289" s="30">
        <v>2</v>
      </c>
      <c r="N289" s="82" t="s">
        <v>1180</v>
      </c>
      <c r="O289" s="30" t="str">
        <f t="shared" si="9"/>
        <v>PEC 3</v>
      </c>
    </row>
    <row r="290" spans="2:15" hidden="1" x14ac:dyDescent="0.3">
      <c r="B290" s="26" t="s">
        <v>1364</v>
      </c>
      <c r="C290" s="26" t="s">
        <v>389</v>
      </c>
      <c r="D290" s="22" t="s">
        <v>343</v>
      </c>
      <c r="E290" s="22">
        <v>2</v>
      </c>
      <c r="F290" s="23">
        <v>2.5</v>
      </c>
      <c r="G290" s="33">
        <v>48</v>
      </c>
      <c r="H290" s="27" t="s">
        <v>47</v>
      </c>
      <c r="I290" s="22" t="str">
        <f t="shared" si="8"/>
        <v>UAB</v>
      </c>
      <c r="J290" s="30">
        <v>5</v>
      </c>
      <c r="K290" s="30" t="s">
        <v>1167</v>
      </c>
      <c r="L290" s="82">
        <v>2</v>
      </c>
      <c r="M290" s="30">
        <v>3</v>
      </c>
      <c r="N290" s="82" t="s">
        <v>1181</v>
      </c>
      <c r="O290" s="30" t="str">
        <f t="shared" si="9"/>
        <v>PEC 3</v>
      </c>
    </row>
    <row r="291" spans="2:15" hidden="1" x14ac:dyDescent="0.3">
      <c r="B291" s="26" t="s">
        <v>1364</v>
      </c>
      <c r="C291" s="26" t="s">
        <v>390</v>
      </c>
      <c r="D291" s="22" t="s">
        <v>343</v>
      </c>
      <c r="E291" s="22">
        <v>3</v>
      </c>
      <c r="F291" s="23">
        <v>3.5</v>
      </c>
      <c r="G291" s="33">
        <v>78</v>
      </c>
      <c r="H291" s="27" t="s">
        <v>47</v>
      </c>
      <c r="I291" s="22" t="str">
        <f t="shared" si="8"/>
        <v>UAB</v>
      </c>
      <c r="J291" s="30">
        <v>5</v>
      </c>
      <c r="K291" s="30" t="s">
        <v>1167</v>
      </c>
      <c r="L291" s="82">
        <v>3</v>
      </c>
      <c r="M291" s="30">
        <v>1</v>
      </c>
      <c r="N291" s="82" t="s">
        <v>1183</v>
      </c>
      <c r="O291" s="30" t="str">
        <f t="shared" si="9"/>
        <v>PEC 3</v>
      </c>
    </row>
    <row r="292" spans="2:15" hidden="1" x14ac:dyDescent="0.3">
      <c r="B292" s="26" t="s">
        <v>1364</v>
      </c>
      <c r="C292" s="26" t="s">
        <v>391</v>
      </c>
      <c r="D292" s="22" t="s">
        <v>343</v>
      </c>
      <c r="E292" s="22">
        <v>3</v>
      </c>
      <c r="F292" s="23">
        <v>3.5</v>
      </c>
      <c r="G292" s="33">
        <v>70</v>
      </c>
      <c r="H292" s="27" t="s">
        <v>86</v>
      </c>
      <c r="I292" s="22" t="str">
        <f t="shared" si="8"/>
        <v>UAB</v>
      </c>
      <c r="J292" s="30">
        <v>5</v>
      </c>
      <c r="K292" s="30" t="s">
        <v>1167</v>
      </c>
      <c r="L292" s="82">
        <v>3</v>
      </c>
      <c r="M292" s="30">
        <v>2</v>
      </c>
      <c r="N292" s="82" t="s">
        <v>1184</v>
      </c>
      <c r="O292" s="30" t="str">
        <f t="shared" si="9"/>
        <v>PEC 3</v>
      </c>
    </row>
    <row r="293" spans="2:15" hidden="1" x14ac:dyDescent="0.3">
      <c r="B293" s="26" t="s">
        <v>1364</v>
      </c>
      <c r="C293" s="26" t="s">
        <v>392</v>
      </c>
      <c r="D293" s="22" t="s">
        <v>343</v>
      </c>
      <c r="E293" s="22">
        <v>3</v>
      </c>
      <c r="F293" s="23">
        <v>2.5</v>
      </c>
      <c r="G293" s="33">
        <v>48</v>
      </c>
      <c r="H293" s="27" t="s">
        <v>47</v>
      </c>
      <c r="I293" s="22" t="str">
        <f t="shared" si="8"/>
        <v>UAB</v>
      </c>
      <c r="J293" s="30">
        <v>5</v>
      </c>
      <c r="K293" s="30" t="s">
        <v>1167</v>
      </c>
      <c r="L293" s="82">
        <v>3</v>
      </c>
      <c r="M293" s="30">
        <v>3</v>
      </c>
      <c r="N293" s="82" t="s">
        <v>1185</v>
      </c>
      <c r="O293" s="30" t="str">
        <f t="shared" si="9"/>
        <v>PEC 3</v>
      </c>
    </row>
    <row r="294" spans="2:15" hidden="1" x14ac:dyDescent="0.3">
      <c r="B294" s="26" t="s">
        <v>1364</v>
      </c>
      <c r="C294" s="26" t="s">
        <v>393</v>
      </c>
      <c r="D294" s="22" t="s">
        <v>343</v>
      </c>
      <c r="E294" s="22">
        <v>4</v>
      </c>
      <c r="F294" s="23">
        <v>3.5</v>
      </c>
      <c r="G294" s="33">
        <v>78</v>
      </c>
      <c r="H294" s="27" t="s">
        <v>47</v>
      </c>
      <c r="I294" s="22" t="str">
        <f t="shared" si="8"/>
        <v>UAB</v>
      </c>
      <c r="J294" s="30">
        <v>5</v>
      </c>
      <c r="K294" s="30" t="s">
        <v>1167</v>
      </c>
      <c r="L294" s="82">
        <v>4</v>
      </c>
      <c r="M294" s="30">
        <v>1</v>
      </c>
      <c r="N294" s="82" t="s">
        <v>1204</v>
      </c>
      <c r="O294" s="30" t="str">
        <f t="shared" si="9"/>
        <v>PEC 3</v>
      </c>
    </row>
    <row r="295" spans="2:15" hidden="1" x14ac:dyDescent="0.3">
      <c r="B295" s="26" t="s">
        <v>1364</v>
      </c>
      <c r="C295" s="26" t="s">
        <v>394</v>
      </c>
      <c r="D295" s="22" t="s">
        <v>343</v>
      </c>
      <c r="E295" s="22">
        <v>4</v>
      </c>
      <c r="F295" s="23">
        <v>3.5</v>
      </c>
      <c r="G295" s="33">
        <v>70</v>
      </c>
      <c r="H295" s="27" t="s">
        <v>47</v>
      </c>
      <c r="I295" s="22" t="str">
        <f t="shared" si="8"/>
        <v>UAB</v>
      </c>
      <c r="J295" s="30">
        <v>5</v>
      </c>
      <c r="K295" s="30" t="s">
        <v>1167</v>
      </c>
      <c r="L295" s="82">
        <v>4</v>
      </c>
      <c r="M295" s="30">
        <v>2</v>
      </c>
      <c r="N295" s="82" t="s">
        <v>1205</v>
      </c>
      <c r="O295" s="30" t="str">
        <f t="shared" si="9"/>
        <v>PEC 3</v>
      </c>
    </row>
    <row r="296" spans="2:15" hidden="1" x14ac:dyDescent="0.3">
      <c r="B296" s="26" t="s">
        <v>1364</v>
      </c>
      <c r="C296" s="26" t="s">
        <v>395</v>
      </c>
      <c r="D296" s="22" t="s">
        <v>343</v>
      </c>
      <c r="E296" s="22">
        <v>4</v>
      </c>
      <c r="F296" s="23">
        <v>2.5</v>
      </c>
      <c r="G296" s="33">
        <v>48</v>
      </c>
      <c r="H296" s="27" t="s">
        <v>47</v>
      </c>
      <c r="I296" s="22" t="str">
        <f t="shared" si="8"/>
        <v>UAB</v>
      </c>
      <c r="J296" s="30">
        <v>5</v>
      </c>
      <c r="K296" s="30" t="s">
        <v>1167</v>
      </c>
      <c r="L296" s="82">
        <v>4</v>
      </c>
      <c r="M296" s="30">
        <v>3</v>
      </c>
      <c r="N296" s="82" t="s">
        <v>1206</v>
      </c>
      <c r="O296" s="30" t="str">
        <f t="shared" si="9"/>
        <v>PEC 3</v>
      </c>
    </row>
    <row r="297" spans="2:15" hidden="1" x14ac:dyDescent="0.3">
      <c r="B297" s="26" t="s">
        <v>1364</v>
      </c>
      <c r="C297" s="26" t="s">
        <v>396</v>
      </c>
      <c r="D297" s="22" t="s">
        <v>343</v>
      </c>
      <c r="E297" s="22">
        <v>5</v>
      </c>
      <c r="F297" s="23">
        <v>3.5</v>
      </c>
      <c r="G297" s="33">
        <v>78</v>
      </c>
      <c r="H297" s="27" t="s">
        <v>47</v>
      </c>
      <c r="I297" s="22" t="str">
        <f t="shared" si="8"/>
        <v>UAB</v>
      </c>
      <c r="J297" s="30">
        <v>5</v>
      </c>
      <c r="K297" s="30" t="s">
        <v>1167</v>
      </c>
      <c r="L297" s="82">
        <v>5</v>
      </c>
      <c r="M297" s="30">
        <v>1</v>
      </c>
      <c r="N297" s="82" t="s">
        <v>1207</v>
      </c>
      <c r="O297" s="30" t="str">
        <f t="shared" si="9"/>
        <v>PEC 3</v>
      </c>
    </row>
    <row r="298" spans="2:15" hidden="1" x14ac:dyDescent="0.3">
      <c r="B298" s="26" t="s">
        <v>1364</v>
      </c>
      <c r="C298" s="26" t="s">
        <v>397</v>
      </c>
      <c r="D298" s="22" t="s">
        <v>343</v>
      </c>
      <c r="E298" s="22">
        <v>5</v>
      </c>
      <c r="F298" s="23">
        <v>3.5</v>
      </c>
      <c r="G298" s="33">
        <v>70</v>
      </c>
      <c r="H298" s="27" t="s">
        <v>47</v>
      </c>
      <c r="I298" s="22" t="str">
        <f t="shared" si="8"/>
        <v>UAB</v>
      </c>
      <c r="J298" s="30">
        <v>5</v>
      </c>
      <c r="K298" s="30" t="s">
        <v>1167</v>
      </c>
      <c r="L298" s="82">
        <v>5</v>
      </c>
      <c r="M298" s="30">
        <v>2</v>
      </c>
      <c r="N298" s="82" t="s">
        <v>1208</v>
      </c>
      <c r="O298" s="30" t="str">
        <f t="shared" si="9"/>
        <v>PEC 3</v>
      </c>
    </row>
    <row r="299" spans="2:15" hidden="1" x14ac:dyDescent="0.3">
      <c r="B299" s="26" t="s">
        <v>1364</v>
      </c>
      <c r="C299" s="26" t="s">
        <v>398</v>
      </c>
      <c r="D299" s="22" t="s">
        <v>343</v>
      </c>
      <c r="E299" s="22">
        <v>5</v>
      </c>
      <c r="F299" s="23">
        <v>2.5</v>
      </c>
      <c r="G299" s="33">
        <v>48</v>
      </c>
      <c r="H299" s="27" t="s">
        <v>47</v>
      </c>
      <c r="I299" s="22" t="str">
        <f t="shared" si="8"/>
        <v>UAB</v>
      </c>
      <c r="J299" s="30">
        <v>5</v>
      </c>
      <c r="K299" s="30" t="s">
        <v>1167</v>
      </c>
      <c r="L299" s="82">
        <v>5</v>
      </c>
      <c r="M299" s="30">
        <v>3</v>
      </c>
      <c r="N299" s="82" t="s">
        <v>1209</v>
      </c>
      <c r="O299" s="30" t="str">
        <f t="shared" si="9"/>
        <v>PEC 3</v>
      </c>
    </row>
    <row r="300" spans="2:15" hidden="1" x14ac:dyDescent="0.3">
      <c r="B300" s="26" t="s">
        <v>1364</v>
      </c>
      <c r="C300" s="26" t="s">
        <v>399</v>
      </c>
      <c r="D300" s="22" t="s">
        <v>343</v>
      </c>
      <c r="E300" s="22">
        <v>1</v>
      </c>
      <c r="F300" s="23">
        <v>2.5</v>
      </c>
      <c r="G300" s="33">
        <v>50</v>
      </c>
      <c r="H300" s="27" t="s">
        <v>47</v>
      </c>
      <c r="I300" s="22" t="str">
        <f t="shared" si="8"/>
        <v>UAB</v>
      </c>
      <c r="J300" s="30">
        <v>5</v>
      </c>
      <c r="K300" s="30" t="s">
        <v>1168</v>
      </c>
      <c r="L300" s="82">
        <v>1</v>
      </c>
      <c r="M300" s="30">
        <v>1</v>
      </c>
      <c r="N300" s="82" t="s">
        <v>1175</v>
      </c>
      <c r="O300" s="30" t="str">
        <f t="shared" si="9"/>
        <v>PEC 3</v>
      </c>
    </row>
    <row r="301" spans="2:15" hidden="1" x14ac:dyDescent="0.3">
      <c r="B301" s="26" t="s">
        <v>1364</v>
      </c>
      <c r="C301" s="26" t="s">
        <v>400</v>
      </c>
      <c r="D301" s="22" t="s">
        <v>343</v>
      </c>
      <c r="E301" s="22">
        <v>1</v>
      </c>
      <c r="F301" s="23">
        <v>3.5</v>
      </c>
      <c r="G301" s="33">
        <v>78</v>
      </c>
      <c r="H301" s="27" t="s">
        <v>47</v>
      </c>
      <c r="I301" s="22" t="str">
        <f t="shared" si="8"/>
        <v>UAB</v>
      </c>
      <c r="J301" s="30">
        <v>5</v>
      </c>
      <c r="K301" s="30" t="s">
        <v>1168</v>
      </c>
      <c r="L301" s="82">
        <v>1</v>
      </c>
      <c r="M301" s="30">
        <v>2</v>
      </c>
      <c r="N301" s="82" t="s">
        <v>1176</v>
      </c>
      <c r="O301" s="30" t="str">
        <f t="shared" si="9"/>
        <v>PEC 3</v>
      </c>
    </row>
    <row r="302" spans="2:15" hidden="1" x14ac:dyDescent="0.3">
      <c r="B302" s="26" t="s">
        <v>1364</v>
      </c>
      <c r="C302" s="26" t="s">
        <v>401</v>
      </c>
      <c r="D302" s="22" t="s">
        <v>343</v>
      </c>
      <c r="E302" s="22">
        <v>1</v>
      </c>
      <c r="F302" s="23">
        <v>3.5</v>
      </c>
      <c r="G302" s="33">
        <v>76</v>
      </c>
      <c r="H302" s="27" t="s">
        <v>47</v>
      </c>
      <c r="I302" s="22" t="str">
        <f t="shared" si="8"/>
        <v>UAB</v>
      </c>
      <c r="J302" s="30">
        <v>5</v>
      </c>
      <c r="K302" s="30" t="s">
        <v>1168</v>
      </c>
      <c r="L302" s="82">
        <v>1</v>
      </c>
      <c r="M302" s="30">
        <v>3</v>
      </c>
      <c r="N302" s="82" t="s">
        <v>1177</v>
      </c>
      <c r="O302" s="30" t="str">
        <f t="shared" si="9"/>
        <v>PEC 3</v>
      </c>
    </row>
    <row r="303" spans="2:15" hidden="1" x14ac:dyDescent="0.3">
      <c r="B303" s="26" t="s">
        <v>1364</v>
      </c>
      <c r="C303" s="26" t="s">
        <v>403</v>
      </c>
      <c r="D303" s="22" t="s">
        <v>343</v>
      </c>
      <c r="E303" s="22">
        <v>2</v>
      </c>
      <c r="F303" s="23">
        <v>2.5</v>
      </c>
      <c r="G303" s="33">
        <v>50</v>
      </c>
      <c r="H303" s="27" t="s">
        <v>47</v>
      </c>
      <c r="I303" s="22" t="str">
        <f t="shared" si="8"/>
        <v>UAB</v>
      </c>
      <c r="J303" s="30">
        <v>5</v>
      </c>
      <c r="K303" s="30" t="s">
        <v>1168</v>
      </c>
      <c r="L303" s="82">
        <v>2</v>
      </c>
      <c r="M303" s="30">
        <v>1</v>
      </c>
      <c r="N303" s="82" t="s">
        <v>1179</v>
      </c>
      <c r="O303" s="30" t="str">
        <f t="shared" si="9"/>
        <v>PEC 3</v>
      </c>
    </row>
    <row r="304" spans="2:15" hidden="1" x14ac:dyDescent="0.3">
      <c r="B304" s="26" t="s">
        <v>1364</v>
      </c>
      <c r="C304" s="26" t="s">
        <v>404</v>
      </c>
      <c r="D304" s="22" t="s">
        <v>343</v>
      </c>
      <c r="E304" s="22">
        <v>2</v>
      </c>
      <c r="F304" s="23">
        <v>3.5</v>
      </c>
      <c r="G304" s="33">
        <v>78</v>
      </c>
      <c r="H304" s="27" t="s">
        <v>47</v>
      </c>
      <c r="I304" s="22" t="str">
        <f t="shared" si="8"/>
        <v>UAB</v>
      </c>
      <c r="J304" s="30">
        <v>5</v>
      </c>
      <c r="K304" s="30" t="s">
        <v>1168</v>
      </c>
      <c r="L304" s="82">
        <v>2</v>
      </c>
      <c r="M304" s="30">
        <v>2</v>
      </c>
      <c r="N304" s="82" t="s">
        <v>1180</v>
      </c>
      <c r="O304" s="30" t="str">
        <f t="shared" si="9"/>
        <v>PEC 3</v>
      </c>
    </row>
    <row r="305" spans="2:15" hidden="1" x14ac:dyDescent="0.3">
      <c r="B305" s="26" t="s">
        <v>1364</v>
      </c>
      <c r="C305" s="26" t="s">
        <v>405</v>
      </c>
      <c r="D305" s="22" t="s">
        <v>343</v>
      </c>
      <c r="E305" s="22">
        <v>2</v>
      </c>
      <c r="F305" s="23">
        <v>3.5</v>
      </c>
      <c r="G305" s="33">
        <v>76</v>
      </c>
      <c r="H305" s="27" t="s">
        <v>47</v>
      </c>
      <c r="I305" s="22" t="str">
        <f t="shared" si="8"/>
        <v>UAB</v>
      </c>
      <c r="J305" s="30">
        <v>5</v>
      </c>
      <c r="K305" s="30" t="s">
        <v>1168</v>
      </c>
      <c r="L305" s="82">
        <v>2</v>
      </c>
      <c r="M305" s="30">
        <v>3</v>
      </c>
      <c r="N305" s="82" t="s">
        <v>1181</v>
      </c>
      <c r="O305" s="30" t="str">
        <f t="shared" si="9"/>
        <v>PEC 3</v>
      </c>
    </row>
    <row r="306" spans="2:15" hidden="1" x14ac:dyDescent="0.3">
      <c r="B306" s="26" t="s">
        <v>1364</v>
      </c>
      <c r="C306" s="26" t="s">
        <v>406</v>
      </c>
      <c r="D306" s="22" t="s">
        <v>343</v>
      </c>
      <c r="E306" s="22">
        <v>3</v>
      </c>
      <c r="F306" s="23">
        <v>2.5</v>
      </c>
      <c r="G306" s="33">
        <v>50</v>
      </c>
      <c r="H306" s="27" t="s">
        <v>47</v>
      </c>
      <c r="I306" s="22" t="str">
        <f t="shared" si="8"/>
        <v>UAB</v>
      </c>
      <c r="J306" s="30">
        <v>5</v>
      </c>
      <c r="K306" s="30" t="s">
        <v>1168</v>
      </c>
      <c r="L306" s="82">
        <v>3</v>
      </c>
      <c r="M306" s="30">
        <v>1</v>
      </c>
      <c r="N306" s="82" t="s">
        <v>1183</v>
      </c>
      <c r="O306" s="30" t="str">
        <f t="shared" si="9"/>
        <v>PEC 3</v>
      </c>
    </row>
    <row r="307" spans="2:15" hidden="1" x14ac:dyDescent="0.3">
      <c r="B307" s="26" t="s">
        <v>1364</v>
      </c>
      <c r="C307" s="26" t="s">
        <v>407</v>
      </c>
      <c r="D307" s="22" t="s">
        <v>343</v>
      </c>
      <c r="E307" s="22">
        <v>3</v>
      </c>
      <c r="F307" s="23">
        <v>3.5</v>
      </c>
      <c r="G307" s="33">
        <v>78</v>
      </c>
      <c r="H307" s="27" t="s">
        <v>47</v>
      </c>
      <c r="I307" s="22" t="str">
        <f t="shared" si="8"/>
        <v>UAB</v>
      </c>
      <c r="J307" s="30">
        <v>5</v>
      </c>
      <c r="K307" s="30" t="s">
        <v>1168</v>
      </c>
      <c r="L307" s="82">
        <v>3</v>
      </c>
      <c r="M307" s="30">
        <v>2</v>
      </c>
      <c r="N307" s="82" t="s">
        <v>1184</v>
      </c>
      <c r="O307" s="30" t="str">
        <f t="shared" si="9"/>
        <v>PEC 3</v>
      </c>
    </row>
    <row r="308" spans="2:15" hidden="1" x14ac:dyDescent="0.3">
      <c r="B308" s="26" t="s">
        <v>1364</v>
      </c>
      <c r="C308" s="26" t="s">
        <v>408</v>
      </c>
      <c r="D308" s="22" t="s">
        <v>343</v>
      </c>
      <c r="E308" s="22">
        <v>3</v>
      </c>
      <c r="F308" s="23">
        <v>3.5</v>
      </c>
      <c r="G308" s="33">
        <v>76</v>
      </c>
      <c r="H308" s="27" t="s">
        <v>47</v>
      </c>
      <c r="I308" s="22" t="str">
        <f t="shared" si="8"/>
        <v>UAB</v>
      </c>
      <c r="J308" s="30">
        <v>5</v>
      </c>
      <c r="K308" s="30" t="s">
        <v>1168</v>
      </c>
      <c r="L308" s="82">
        <v>3</v>
      </c>
      <c r="M308" s="30">
        <v>3</v>
      </c>
      <c r="N308" s="82" t="s">
        <v>1185</v>
      </c>
      <c r="O308" s="30" t="str">
        <f t="shared" si="9"/>
        <v>PEC 3</v>
      </c>
    </row>
    <row r="309" spans="2:15" hidden="1" x14ac:dyDescent="0.3">
      <c r="B309" s="26" t="s">
        <v>1364</v>
      </c>
      <c r="C309" s="26" t="s">
        <v>409</v>
      </c>
      <c r="D309" s="22" t="s">
        <v>343</v>
      </c>
      <c r="E309" s="22">
        <v>4</v>
      </c>
      <c r="F309" s="23">
        <v>2.5</v>
      </c>
      <c r="G309" s="33">
        <v>50</v>
      </c>
      <c r="H309" s="27" t="s">
        <v>47</v>
      </c>
      <c r="I309" s="22" t="str">
        <f t="shared" si="8"/>
        <v>UAB</v>
      </c>
      <c r="J309" s="30">
        <v>5</v>
      </c>
      <c r="K309" s="30" t="s">
        <v>1168</v>
      </c>
      <c r="L309" s="82">
        <v>4</v>
      </c>
      <c r="M309" s="30">
        <v>1</v>
      </c>
      <c r="N309" s="82" t="s">
        <v>1204</v>
      </c>
      <c r="O309" s="30" t="str">
        <f t="shared" si="9"/>
        <v>PEC 3</v>
      </c>
    </row>
    <row r="310" spans="2:15" hidden="1" x14ac:dyDescent="0.3">
      <c r="B310" s="26" t="s">
        <v>1364</v>
      </c>
      <c r="C310" s="26" t="s">
        <v>410</v>
      </c>
      <c r="D310" s="22" t="s">
        <v>343</v>
      </c>
      <c r="E310" s="22">
        <v>4</v>
      </c>
      <c r="F310" s="23">
        <v>3.5</v>
      </c>
      <c r="G310" s="33">
        <v>78</v>
      </c>
      <c r="H310" s="27" t="s">
        <v>47</v>
      </c>
      <c r="I310" s="22" t="str">
        <f t="shared" si="8"/>
        <v>UAB</v>
      </c>
      <c r="J310" s="30">
        <v>5</v>
      </c>
      <c r="K310" s="30" t="s">
        <v>1168</v>
      </c>
      <c r="L310" s="82">
        <v>4</v>
      </c>
      <c r="M310" s="30">
        <v>2</v>
      </c>
      <c r="N310" s="82" t="s">
        <v>1205</v>
      </c>
      <c r="O310" s="30" t="str">
        <f t="shared" si="9"/>
        <v>PEC 3</v>
      </c>
    </row>
    <row r="311" spans="2:15" hidden="1" x14ac:dyDescent="0.3">
      <c r="B311" s="26" t="s">
        <v>1364</v>
      </c>
      <c r="C311" s="26" t="s">
        <v>411</v>
      </c>
      <c r="D311" s="22" t="s">
        <v>343</v>
      </c>
      <c r="E311" s="22">
        <v>4</v>
      </c>
      <c r="F311" s="23">
        <v>3.5</v>
      </c>
      <c r="G311" s="33">
        <v>76</v>
      </c>
      <c r="H311" s="27" t="s">
        <v>47</v>
      </c>
      <c r="I311" s="22" t="str">
        <f t="shared" si="8"/>
        <v>UAB</v>
      </c>
      <c r="J311" s="30">
        <v>5</v>
      </c>
      <c r="K311" s="30" t="s">
        <v>1168</v>
      </c>
      <c r="L311" s="82">
        <v>4</v>
      </c>
      <c r="M311" s="30">
        <v>3</v>
      </c>
      <c r="N311" s="82" t="s">
        <v>1206</v>
      </c>
      <c r="O311" s="30" t="str">
        <f t="shared" si="9"/>
        <v>PEC 3</v>
      </c>
    </row>
    <row r="312" spans="2:15" hidden="1" x14ac:dyDescent="0.3">
      <c r="B312" s="26" t="s">
        <v>1364</v>
      </c>
      <c r="C312" s="26" t="s">
        <v>412</v>
      </c>
      <c r="D312" s="22" t="s">
        <v>343</v>
      </c>
      <c r="E312" s="22">
        <v>5</v>
      </c>
      <c r="F312" s="23">
        <v>2.5</v>
      </c>
      <c r="G312" s="33">
        <v>50</v>
      </c>
      <c r="H312" s="27" t="s">
        <v>47</v>
      </c>
      <c r="I312" s="22" t="str">
        <f t="shared" si="8"/>
        <v>UAB</v>
      </c>
      <c r="J312" s="30">
        <v>5</v>
      </c>
      <c r="K312" s="30" t="s">
        <v>1168</v>
      </c>
      <c r="L312" s="82">
        <v>5</v>
      </c>
      <c r="M312" s="30">
        <v>1</v>
      </c>
      <c r="N312" s="82" t="s">
        <v>1207</v>
      </c>
      <c r="O312" s="30" t="str">
        <f t="shared" si="9"/>
        <v>PEC 3</v>
      </c>
    </row>
    <row r="313" spans="2:15" hidden="1" x14ac:dyDescent="0.3">
      <c r="B313" s="26" t="s">
        <v>1364</v>
      </c>
      <c r="C313" s="26" t="s">
        <v>413</v>
      </c>
      <c r="D313" s="22" t="s">
        <v>343</v>
      </c>
      <c r="E313" s="22">
        <v>5</v>
      </c>
      <c r="F313" s="23">
        <v>3.5</v>
      </c>
      <c r="G313" s="33">
        <v>78</v>
      </c>
      <c r="H313" s="27" t="s">
        <v>47</v>
      </c>
      <c r="I313" s="22" t="str">
        <f t="shared" si="8"/>
        <v>UAB</v>
      </c>
      <c r="J313" s="30">
        <v>5</v>
      </c>
      <c r="K313" s="30" t="s">
        <v>1168</v>
      </c>
      <c r="L313" s="82">
        <v>5</v>
      </c>
      <c r="M313" s="30">
        <v>2</v>
      </c>
      <c r="N313" s="82" t="s">
        <v>1208</v>
      </c>
      <c r="O313" s="30" t="str">
        <f t="shared" si="9"/>
        <v>PEC 3</v>
      </c>
    </row>
    <row r="314" spans="2:15" hidden="1" x14ac:dyDescent="0.3">
      <c r="B314" s="26" t="s">
        <v>1364</v>
      </c>
      <c r="C314" s="26" t="s">
        <v>414</v>
      </c>
      <c r="D314" s="22" t="s">
        <v>343</v>
      </c>
      <c r="E314" s="22">
        <v>5</v>
      </c>
      <c r="F314" s="23">
        <v>3.5</v>
      </c>
      <c r="G314" s="33">
        <v>76</v>
      </c>
      <c r="H314" s="27" t="s">
        <v>47</v>
      </c>
      <c r="I314" s="22" t="str">
        <f t="shared" si="8"/>
        <v>UAB</v>
      </c>
      <c r="J314" s="30">
        <v>5</v>
      </c>
      <c r="K314" s="30" t="s">
        <v>1168</v>
      </c>
      <c r="L314" s="82">
        <v>5</v>
      </c>
      <c r="M314" s="30">
        <v>3</v>
      </c>
      <c r="N314" s="82" t="s">
        <v>1209</v>
      </c>
      <c r="O314" s="30" t="str">
        <f t="shared" si="9"/>
        <v>PEC 3</v>
      </c>
    </row>
    <row r="315" spans="2:15" hidden="1" x14ac:dyDescent="0.3">
      <c r="B315" s="26" t="s">
        <v>1364</v>
      </c>
      <c r="C315" s="26" t="s">
        <v>415</v>
      </c>
      <c r="D315" s="22" t="s">
        <v>343</v>
      </c>
      <c r="E315" s="22">
        <v>1</v>
      </c>
      <c r="F315" s="23">
        <v>2.5</v>
      </c>
      <c r="G315" s="33">
        <v>51</v>
      </c>
      <c r="H315" s="27" t="s">
        <v>47</v>
      </c>
      <c r="I315" s="22" t="str">
        <f t="shared" si="8"/>
        <v>UAB</v>
      </c>
      <c r="J315" s="30">
        <v>5</v>
      </c>
      <c r="K315" s="30" t="s">
        <v>1169</v>
      </c>
      <c r="L315" s="82">
        <v>1</v>
      </c>
      <c r="M315" s="30">
        <v>1</v>
      </c>
      <c r="N315" s="82" t="s">
        <v>1175</v>
      </c>
      <c r="O315" s="30" t="str">
        <f t="shared" si="9"/>
        <v>PEC 3</v>
      </c>
    </row>
    <row r="316" spans="2:15" hidden="1" x14ac:dyDescent="0.3">
      <c r="B316" s="26" t="s">
        <v>1364</v>
      </c>
      <c r="C316" s="26" t="s">
        <v>416</v>
      </c>
      <c r="D316" s="22" t="s">
        <v>343</v>
      </c>
      <c r="E316" s="22">
        <v>1</v>
      </c>
      <c r="F316" s="23">
        <v>3.5</v>
      </c>
      <c r="G316" s="33">
        <v>87</v>
      </c>
      <c r="H316" s="27" t="s">
        <v>47</v>
      </c>
      <c r="I316" s="22" t="str">
        <f t="shared" si="8"/>
        <v>UAB</v>
      </c>
      <c r="J316" s="30">
        <v>5</v>
      </c>
      <c r="K316" s="30" t="s">
        <v>1169</v>
      </c>
      <c r="L316" s="82">
        <v>1</v>
      </c>
      <c r="M316" s="30">
        <v>2</v>
      </c>
      <c r="N316" s="82" t="s">
        <v>1176</v>
      </c>
      <c r="O316" s="30" t="str">
        <f t="shared" si="9"/>
        <v>PEC 3</v>
      </c>
    </row>
    <row r="317" spans="2:15" hidden="1" x14ac:dyDescent="0.3">
      <c r="B317" s="26" t="s">
        <v>1364</v>
      </c>
      <c r="C317" s="26" t="s">
        <v>418</v>
      </c>
      <c r="D317" s="22" t="s">
        <v>343</v>
      </c>
      <c r="E317" s="22">
        <v>1</v>
      </c>
      <c r="F317" s="23">
        <v>3.5</v>
      </c>
      <c r="G317" s="33">
        <v>79</v>
      </c>
      <c r="H317" s="27" t="s">
        <v>47</v>
      </c>
      <c r="I317" s="22" t="str">
        <f t="shared" si="8"/>
        <v>UAB</v>
      </c>
      <c r="J317" s="30">
        <v>5</v>
      </c>
      <c r="K317" s="30" t="s">
        <v>1169</v>
      </c>
      <c r="L317" s="82">
        <v>1</v>
      </c>
      <c r="M317" s="30">
        <v>3</v>
      </c>
      <c r="N317" s="82" t="s">
        <v>1177</v>
      </c>
      <c r="O317" s="30" t="str">
        <f t="shared" si="9"/>
        <v>PEC 3</v>
      </c>
    </row>
    <row r="318" spans="2:15" hidden="1" x14ac:dyDescent="0.3">
      <c r="B318" s="26" t="s">
        <v>1364</v>
      </c>
      <c r="C318" s="26" t="s">
        <v>419</v>
      </c>
      <c r="D318" s="22" t="s">
        <v>343</v>
      </c>
      <c r="E318" s="22">
        <v>1</v>
      </c>
      <c r="F318" s="23">
        <v>1.5</v>
      </c>
      <c r="G318" s="33">
        <v>37</v>
      </c>
      <c r="H318" s="27" t="s">
        <v>47</v>
      </c>
      <c r="I318" s="22" t="str">
        <f t="shared" si="8"/>
        <v>UAB</v>
      </c>
      <c r="J318" s="30">
        <v>5</v>
      </c>
      <c r="K318" s="30" t="s">
        <v>1169</v>
      </c>
      <c r="L318" s="82">
        <v>1</v>
      </c>
      <c r="M318" s="30">
        <v>4</v>
      </c>
      <c r="N318" s="82" t="s">
        <v>1178</v>
      </c>
      <c r="O318" s="30" t="str">
        <f t="shared" si="9"/>
        <v>PEC 3</v>
      </c>
    </row>
    <row r="319" spans="2:15" hidden="1" x14ac:dyDescent="0.3">
      <c r="B319" s="26" t="s">
        <v>1364</v>
      </c>
      <c r="C319" s="26" t="s">
        <v>420</v>
      </c>
      <c r="D319" s="22" t="s">
        <v>343</v>
      </c>
      <c r="E319" s="22">
        <v>2</v>
      </c>
      <c r="F319" s="23">
        <v>2.5</v>
      </c>
      <c r="G319" s="33">
        <v>51</v>
      </c>
      <c r="H319" s="27" t="s">
        <v>47</v>
      </c>
      <c r="I319" s="22" t="str">
        <f t="shared" si="8"/>
        <v>UAB</v>
      </c>
      <c r="J319" s="30">
        <v>5</v>
      </c>
      <c r="K319" s="30" t="s">
        <v>1169</v>
      </c>
      <c r="L319" s="82">
        <v>2</v>
      </c>
      <c r="M319" s="30">
        <v>1</v>
      </c>
      <c r="N319" s="82" t="s">
        <v>1179</v>
      </c>
      <c r="O319" s="30" t="str">
        <f t="shared" si="9"/>
        <v>PEC 3</v>
      </c>
    </row>
    <row r="320" spans="2:15" hidden="1" x14ac:dyDescent="0.3">
      <c r="B320" s="26" t="s">
        <v>1364</v>
      </c>
      <c r="C320" s="26" t="s">
        <v>421</v>
      </c>
      <c r="D320" s="22" t="s">
        <v>343</v>
      </c>
      <c r="E320" s="22">
        <v>2</v>
      </c>
      <c r="F320" s="23">
        <v>3.5</v>
      </c>
      <c r="G320" s="33">
        <v>87</v>
      </c>
      <c r="H320" s="27" t="s">
        <v>47</v>
      </c>
      <c r="I320" s="22" t="str">
        <f t="shared" si="8"/>
        <v>UAB</v>
      </c>
      <c r="J320" s="30">
        <v>5</v>
      </c>
      <c r="K320" s="30" t="s">
        <v>1169</v>
      </c>
      <c r="L320" s="82">
        <v>2</v>
      </c>
      <c r="M320" s="30">
        <v>2</v>
      </c>
      <c r="N320" s="82" t="s">
        <v>1180</v>
      </c>
      <c r="O320" s="30" t="str">
        <f t="shared" si="9"/>
        <v>PEC 3</v>
      </c>
    </row>
    <row r="321" spans="2:15" hidden="1" x14ac:dyDescent="0.3">
      <c r="B321" s="26" t="s">
        <v>1364</v>
      </c>
      <c r="C321" s="26" t="s">
        <v>422</v>
      </c>
      <c r="D321" s="22" t="s">
        <v>343</v>
      </c>
      <c r="E321" s="22">
        <v>2</v>
      </c>
      <c r="F321" s="23">
        <v>3.5</v>
      </c>
      <c r="G321" s="33">
        <v>79</v>
      </c>
      <c r="H321" s="27" t="s">
        <v>47</v>
      </c>
      <c r="I321" s="22" t="str">
        <f t="shared" si="8"/>
        <v>UAB</v>
      </c>
      <c r="J321" s="30">
        <v>5</v>
      </c>
      <c r="K321" s="30" t="s">
        <v>1169</v>
      </c>
      <c r="L321" s="82">
        <v>2</v>
      </c>
      <c r="M321" s="30">
        <v>3</v>
      </c>
      <c r="N321" s="82" t="s">
        <v>1181</v>
      </c>
      <c r="O321" s="30" t="str">
        <f t="shared" si="9"/>
        <v>PEC 3</v>
      </c>
    </row>
    <row r="322" spans="2:15" hidden="1" x14ac:dyDescent="0.3">
      <c r="B322" s="26" t="s">
        <v>1364</v>
      </c>
      <c r="C322" s="26" t="s">
        <v>423</v>
      </c>
      <c r="D322" s="22" t="s">
        <v>343</v>
      </c>
      <c r="E322" s="22">
        <v>2</v>
      </c>
      <c r="F322" s="23">
        <v>1.5</v>
      </c>
      <c r="G322" s="33">
        <v>37</v>
      </c>
      <c r="H322" s="27" t="s">
        <v>47</v>
      </c>
      <c r="I322" s="22" t="str">
        <f t="shared" si="8"/>
        <v>UAB</v>
      </c>
      <c r="J322" s="30">
        <v>5</v>
      </c>
      <c r="K322" s="30" t="s">
        <v>1169</v>
      </c>
      <c r="L322" s="82">
        <v>2</v>
      </c>
      <c r="M322" s="30">
        <v>4</v>
      </c>
      <c r="N322" s="82" t="s">
        <v>1182</v>
      </c>
      <c r="O322" s="30" t="str">
        <f t="shared" si="9"/>
        <v>PEC 3</v>
      </c>
    </row>
    <row r="323" spans="2:15" hidden="1" x14ac:dyDescent="0.3">
      <c r="B323" s="26" t="s">
        <v>1364</v>
      </c>
      <c r="C323" s="26" t="s">
        <v>424</v>
      </c>
      <c r="D323" s="22" t="s">
        <v>343</v>
      </c>
      <c r="E323" s="22">
        <v>3</v>
      </c>
      <c r="F323" s="23">
        <v>2.5</v>
      </c>
      <c r="G323" s="33">
        <v>51</v>
      </c>
      <c r="H323" s="27" t="s">
        <v>47</v>
      </c>
      <c r="I323" s="22" t="str">
        <f t="shared" si="8"/>
        <v>UAB</v>
      </c>
      <c r="J323" s="30">
        <v>5</v>
      </c>
      <c r="K323" s="30" t="s">
        <v>1169</v>
      </c>
      <c r="L323" s="82">
        <v>3</v>
      </c>
      <c r="M323" s="30">
        <v>1</v>
      </c>
      <c r="N323" s="82" t="s">
        <v>1183</v>
      </c>
      <c r="O323" s="30" t="str">
        <f t="shared" si="9"/>
        <v>PEC 3</v>
      </c>
    </row>
    <row r="324" spans="2:15" hidden="1" x14ac:dyDescent="0.3">
      <c r="B324" s="26" t="s">
        <v>1364</v>
      </c>
      <c r="C324" s="26" t="s">
        <v>425</v>
      </c>
      <c r="D324" s="22" t="s">
        <v>343</v>
      </c>
      <c r="E324" s="22">
        <v>3</v>
      </c>
      <c r="F324" s="23">
        <v>3.5</v>
      </c>
      <c r="G324" s="33">
        <v>87</v>
      </c>
      <c r="H324" s="27" t="s">
        <v>47</v>
      </c>
      <c r="I324" s="22" t="str">
        <f t="shared" si="8"/>
        <v>UAB</v>
      </c>
      <c r="J324" s="30">
        <v>5</v>
      </c>
      <c r="K324" s="30" t="s">
        <v>1169</v>
      </c>
      <c r="L324" s="82">
        <v>3</v>
      </c>
      <c r="M324" s="30">
        <v>2</v>
      </c>
      <c r="N324" s="82" t="s">
        <v>1184</v>
      </c>
      <c r="O324" s="30" t="str">
        <f t="shared" si="9"/>
        <v>PEC 3</v>
      </c>
    </row>
    <row r="325" spans="2:15" hidden="1" x14ac:dyDescent="0.3">
      <c r="B325" s="26" t="s">
        <v>1364</v>
      </c>
      <c r="C325" s="26" t="s">
        <v>426</v>
      </c>
      <c r="D325" s="22" t="s">
        <v>343</v>
      </c>
      <c r="E325" s="22">
        <v>3</v>
      </c>
      <c r="F325" s="23">
        <v>3.5</v>
      </c>
      <c r="G325" s="33">
        <v>79</v>
      </c>
      <c r="H325" s="27" t="s">
        <v>47</v>
      </c>
      <c r="I325" s="22" t="str">
        <f t="shared" ref="I325:I388" si="10">IF(J325=1,"UAA",
IF(J325=3,"UAA",
IF(J325=5,"UAB",
IF(J325=7,"UAB",
IF(J325=11,"UAC",
IF(J325=13,"UAC",
IF(J325=15,"UAD","Erreur num. Bâtiment")))))))</f>
        <v>UAB</v>
      </c>
      <c r="J325" s="30">
        <v>5</v>
      </c>
      <c r="K325" s="30" t="s">
        <v>1169</v>
      </c>
      <c r="L325" s="82">
        <v>3</v>
      </c>
      <c r="M325" s="30">
        <v>3</v>
      </c>
      <c r="N325" s="82" t="s">
        <v>1185</v>
      </c>
      <c r="O325" s="30" t="str">
        <f t="shared" ref="O325:O388" si="11">IF(J325=1,"PEC 1",
IF(J325=3,"PEC 2",
IF(J325=5,"PEC 3",
IF(J325=7,"PEC 4",
IF(J325=11,"PEC 6",
IF(J325=13,"PEC 5","Erreur num. PEC"))))))</f>
        <v>PEC 3</v>
      </c>
    </row>
    <row r="326" spans="2:15" hidden="1" x14ac:dyDescent="0.3">
      <c r="B326" s="26" t="s">
        <v>1364</v>
      </c>
      <c r="C326" s="26" t="s">
        <v>427</v>
      </c>
      <c r="D326" s="22" t="s">
        <v>343</v>
      </c>
      <c r="E326" s="22">
        <v>3</v>
      </c>
      <c r="F326" s="23">
        <v>1.5</v>
      </c>
      <c r="G326" s="33">
        <v>37</v>
      </c>
      <c r="H326" s="27" t="s">
        <v>47</v>
      </c>
      <c r="I326" s="22" t="str">
        <f t="shared" si="10"/>
        <v>UAB</v>
      </c>
      <c r="J326" s="30">
        <v>5</v>
      </c>
      <c r="K326" s="30" t="s">
        <v>1169</v>
      </c>
      <c r="L326" s="82">
        <v>3</v>
      </c>
      <c r="M326" s="30">
        <v>4</v>
      </c>
      <c r="N326" s="82" t="s">
        <v>1186</v>
      </c>
      <c r="O326" s="30" t="str">
        <f t="shared" si="11"/>
        <v>PEC 3</v>
      </c>
    </row>
    <row r="327" spans="2:15" hidden="1" x14ac:dyDescent="0.3">
      <c r="B327" s="26" t="s">
        <v>1364</v>
      </c>
      <c r="C327" s="26" t="s">
        <v>428</v>
      </c>
      <c r="D327" s="22" t="s">
        <v>343</v>
      </c>
      <c r="E327" s="22">
        <v>4</v>
      </c>
      <c r="F327" s="23">
        <v>2.5</v>
      </c>
      <c r="G327" s="33">
        <v>45</v>
      </c>
      <c r="H327" s="27" t="s">
        <v>47</v>
      </c>
      <c r="I327" s="22" t="str">
        <f t="shared" si="10"/>
        <v>UAB</v>
      </c>
      <c r="J327" s="30">
        <v>5</v>
      </c>
      <c r="K327" s="30" t="s">
        <v>1169</v>
      </c>
      <c r="L327" s="82">
        <v>4</v>
      </c>
      <c r="M327" s="30">
        <v>1</v>
      </c>
      <c r="N327" s="82" t="s">
        <v>1204</v>
      </c>
      <c r="O327" s="30" t="str">
        <f t="shared" si="11"/>
        <v>PEC 3</v>
      </c>
    </row>
    <row r="328" spans="2:15" hidden="1" x14ac:dyDescent="0.3">
      <c r="B328" s="26" t="s">
        <v>1364</v>
      </c>
      <c r="C328" s="26" t="s">
        <v>430</v>
      </c>
      <c r="D328" s="22" t="s">
        <v>343</v>
      </c>
      <c r="E328" s="22">
        <v>4</v>
      </c>
      <c r="F328" s="23">
        <v>3.5</v>
      </c>
      <c r="G328" s="33">
        <v>87</v>
      </c>
      <c r="H328" s="27" t="s">
        <v>47</v>
      </c>
      <c r="I328" s="22" t="str">
        <f t="shared" si="10"/>
        <v>UAB</v>
      </c>
      <c r="J328" s="30">
        <v>5</v>
      </c>
      <c r="K328" s="30" t="s">
        <v>1169</v>
      </c>
      <c r="L328" s="82">
        <v>4</v>
      </c>
      <c r="M328" s="30">
        <v>2</v>
      </c>
      <c r="N328" s="82" t="s">
        <v>1205</v>
      </c>
      <c r="O328" s="30" t="str">
        <f t="shared" si="11"/>
        <v>PEC 3</v>
      </c>
    </row>
    <row r="329" spans="2:15" hidden="1" x14ac:dyDescent="0.3">
      <c r="B329" s="26" t="s">
        <v>1364</v>
      </c>
      <c r="C329" s="26" t="s">
        <v>431</v>
      </c>
      <c r="D329" s="22" t="s">
        <v>343</v>
      </c>
      <c r="E329" s="22">
        <v>4</v>
      </c>
      <c r="F329" s="23">
        <v>3.5</v>
      </c>
      <c r="G329" s="33">
        <v>79</v>
      </c>
      <c r="H329" s="27" t="s">
        <v>47</v>
      </c>
      <c r="I329" s="22" t="str">
        <f t="shared" si="10"/>
        <v>UAB</v>
      </c>
      <c r="J329" s="30">
        <v>5</v>
      </c>
      <c r="K329" s="30" t="s">
        <v>1169</v>
      </c>
      <c r="L329" s="82">
        <v>4</v>
      </c>
      <c r="M329" s="30">
        <v>3</v>
      </c>
      <c r="N329" s="82" t="s">
        <v>1206</v>
      </c>
      <c r="O329" s="30" t="str">
        <f t="shared" si="11"/>
        <v>PEC 3</v>
      </c>
    </row>
    <row r="330" spans="2:15" hidden="1" x14ac:dyDescent="0.3">
      <c r="B330" s="26" t="s">
        <v>1364</v>
      </c>
      <c r="C330" s="26" t="s">
        <v>432</v>
      </c>
      <c r="D330" s="22" t="s">
        <v>343</v>
      </c>
      <c r="E330" s="22">
        <v>4</v>
      </c>
      <c r="F330" s="23">
        <v>1.5</v>
      </c>
      <c r="G330" s="33">
        <v>37</v>
      </c>
      <c r="H330" s="27" t="s">
        <v>47</v>
      </c>
      <c r="I330" s="22" t="str">
        <f t="shared" si="10"/>
        <v>UAB</v>
      </c>
      <c r="J330" s="30">
        <v>5</v>
      </c>
      <c r="K330" s="30" t="s">
        <v>1169</v>
      </c>
      <c r="L330" s="82">
        <v>4</v>
      </c>
      <c r="M330" s="30">
        <v>4</v>
      </c>
      <c r="N330" s="82" t="s">
        <v>1210</v>
      </c>
      <c r="O330" s="30" t="str">
        <f t="shared" si="11"/>
        <v>PEC 3</v>
      </c>
    </row>
    <row r="331" spans="2:15" hidden="1" x14ac:dyDescent="0.3">
      <c r="B331" s="26" t="s">
        <v>1364</v>
      </c>
      <c r="C331" s="26" t="s">
        <v>433</v>
      </c>
      <c r="D331" s="22" t="s">
        <v>343</v>
      </c>
      <c r="E331" s="22">
        <v>5</v>
      </c>
      <c r="F331" s="23">
        <v>2.5</v>
      </c>
      <c r="G331" s="33">
        <v>51</v>
      </c>
      <c r="H331" s="27" t="s">
        <v>47</v>
      </c>
      <c r="I331" s="22" t="str">
        <f t="shared" si="10"/>
        <v>UAB</v>
      </c>
      <c r="J331" s="30">
        <v>5</v>
      </c>
      <c r="K331" s="30" t="s">
        <v>1169</v>
      </c>
      <c r="L331" s="82">
        <v>5</v>
      </c>
      <c r="M331" s="30">
        <v>1</v>
      </c>
      <c r="N331" s="82" t="s">
        <v>1207</v>
      </c>
      <c r="O331" s="30" t="str">
        <f t="shared" si="11"/>
        <v>PEC 3</v>
      </c>
    </row>
    <row r="332" spans="2:15" hidden="1" x14ac:dyDescent="0.3">
      <c r="B332" s="26" t="s">
        <v>1364</v>
      </c>
      <c r="C332" s="26" t="s">
        <v>434</v>
      </c>
      <c r="D332" s="22" t="s">
        <v>343</v>
      </c>
      <c r="E332" s="22">
        <v>5</v>
      </c>
      <c r="F332" s="23">
        <v>3.5</v>
      </c>
      <c r="G332" s="33">
        <v>87</v>
      </c>
      <c r="H332" s="27" t="s">
        <v>47</v>
      </c>
      <c r="I332" s="22" t="str">
        <f t="shared" si="10"/>
        <v>UAB</v>
      </c>
      <c r="J332" s="30">
        <v>5</v>
      </c>
      <c r="K332" s="30" t="s">
        <v>1169</v>
      </c>
      <c r="L332" s="82">
        <v>5</v>
      </c>
      <c r="M332" s="30">
        <v>2</v>
      </c>
      <c r="N332" s="82" t="s">
        <v>1208</v>
      </c>
      <c r="O332" s="30" t="str">
        <f t="shared" si="11"/>
        <v>PEC 3</v>
      </c>
    </row>
    <row r="333" spans="2:15" hidden="1" x14ac:dyDescent="0.3">
      <c r="B333" s="26" t="s">
        <v>1364</v>
      </c>
      <c r="C333" s="26" t="s">
        <v>435</v>
      </c>
      <c r="D333" s="22" t="s">
        <v>343</v>
      </c>
      <c r="E333" s="22">
        <v>5</v>
      </c>
      <c r="F333" s="23">
        <v>3.5</v>
      </c>
      <c r="G333" s="33">
        <v>79</v>
      </c>
      <c r="H333" s="27" t="s">
        <v>47</v>
      </c>
      <c r="I333" s="22" t="str">
        <f t="shared" si="10"/>
        <v>UAB</v>
      </c>
      <c r="J333" s="30">
        <v>5</v>
      </c>
      <c r="K333" s="30" t="s">
        <v>1169</v>
      </c>
      <c r="L333" s="82">
        <v>5</v>
      </c>
      <c r="M333" s="30">
        <v>3</v>
      </c>
      <c r="N333" s="82" t="s">
        <v>1209</v>
      </c>
      <c r="O333" s="30" t="str">
        <f t="shared" si="11"/>
        <v>PEC 3</v>
      </c>
    </row>
    <row r="334" spans="2:15" hidden="1" x14ac:dyDescent="0.3">
      <c r="B334" s="26" t="s">
        <v>1364</v>
      </c>
      <c r="C334" s="26" t="s">
        <v>436</v>
      </c>
      <c r="D334" s="22" t="s">
        <v>343</v>
      </c>
      <c r="E334" s="22">
        <v>5</v>
      </c>
      <c r="F334" s="23">
        <v>1.5</v>
      </c>
      <c r="G334" s="33">
        <v>37</v>
      </c>
      <c r="H334" s="27" t="s">
        <v>47</v>
      </c>
      <c r="I334" s="22" t="str">
        <f t="shared" si="10"/>
        <v>UAB</v>
      </c>
      <c r="J334" s="30">
        <v>5</v>
      </c>
      <c r="K334" s="30" t="s">
        <v>1169</v>
      </c>
      <c r="L334" s="82">
        <v>5</v>
      </c>
      <c r="M334" s="30">
        <v>4</v>
      </c>
      <c r="N334" s="82" t="s">
        <v>1211</v>
      </c>
      <c r="O334" s="30" t="str">
        <f t="shared" si="11"/>
        <v>PEC 3</v>
      </c>
    </row>
    <row r="335" spans="2:15" hidden="1" x14ac:dyDescent="0.3">
      <c r="B335" s="26" t="s">
        <v>1364</v>
      </c>
      <c r="C335" s="26" t="s">
        <v>437</v>
      </c>
      <c r="D335" s="22" t="s">
        <v>343</v>
      </c>
      <c r="E335" s="22">
        <v>1</v>
      </c>
      <c r="F335" s="23">
        <v>2.5</v>
      </c>
      <c r="G335" s="33">
        <v>51</v>
      </c>
      <c r="H335" s="27" t="s">
        <v>47</v>
      </c>
      <c r="I335" s="22" t="str">
        <f t="shared" si="10"/>
        <v>UAB</v>
      </c>
      <c r="J335" s="30">
        <v>5</v>
      </c>
      <c r="K335" s="30" t="s">
        <v>1170</v>
      </c>
      <c r="L335" s="82">
        <v>1</v>
      </c>
      <c r="M335" s="30">
        <v>1</v>
      </c>
      <c r="N335" s="82" t="s">
        <v>1175</v>
      </c>
      <c r="O335" s="30" t="str">
        <f t="shared" si="11"/>
        <v>PEC 3</v>
      </c>
    </row>
    <row r="336" spans="2:15" hidden="1" x14ac:dyDescent="0.3">
      <c r="B336" s="26" t="s">
        <v>1364</v>
      </c>
      <c r="C336" s="26" t="s">
        <v>438</v>
      </c>
      <c r="D336" s="22" t="s">
        <v>343</v>
      </c>
      <c r="E336" s="22">
        <v>1</v>
      </c>
      <c r="F336" s="23">
        <v>3.5</v>
      </c>
      <c r="G336" s="33">
        <v>79</v>
      </c>
      <c r="H336" s="27" t="s">
        <v>47</v>
      </c>
      <c r="I336" s="22" t="str">
        <f t="shared" si="10"/>
        <v>UAB</v>
      </c>
      <c r="J336" s="30">
        <v>5</v>
      </c>
      <c r="K336" s="30" t="s">
        <v>1170</v>
      </c>
      <c r="L336" s="82">
        <v>1</v>
      </c>
      <c r="M336" s="30">
        <v>2</v>
      </c>
      <c r="N336" s="82" t="s">
        <v>1176</v>
      </c>
      <c r="O336" s="30" t="str">
        <f t="shared" si="11"/>
        <v>PEC 3</v>
      </c>
    </row>
    <row r="337" spans="2:15" hidden="1" x14ac:dyDescent="0.3">
      <c r="B337" s="26" t="s">
        <v>1364</v>
      </c>
      <c r="C337" s="26" t="s">
        <v>439</v>
      </c>
      <c r="D337" s="22" t="s">
        <v>343</v>
      </c>
      <c r="E337" s="22">
        <v>1</v>
      </c>
      <c r="F337" s="23">
        <v>3.5</v>
      </c>
      <c r="G337" s="33">
        <v>73</v>
      </c>
      <c r="H337" s="27" t="s">
        <v>47</v>
      </c>
      <c r="I337" s="22" t="str">
        <f t="shared" si="10"/>
        <v>UAB</v>
      </c>
      <c r="J337" s="30">
        <v>5</v>
      </c>
      <c r="K337" s="30" t="s">
        <v>1170</v>
      </c>
      <c r="L337" s="82">
        <v>1</v>
      </c>
      <c r="M337" s="30">
        <v>3</v>
      </c>
      <c r="N337" s="82" t="s">
        <v>1177</v>
      </c>
      <c r="O337" s="30" t="str">
        <f t="shared" si="11"/>
        <v>PEC 3</v>
      </c>
    </row>
    <row r="338" spans="2:15" hidden="1" x14ac:dyDescent="0.3">
      <c r="B338" s="26" t="s">
        <v>1364</v>
      </c>
      <c r="C338" s="26" t="s">
        <v>440</v>
      </c>
      <c r="D338" s="22" t="s">
        <v>343</v>
      </c>
      <c r="E338" s="22">
        <v>1</v>
      </c>
      <c r="F338" s="23">
        <v>1.5</v>
      </c>
      <c r="G338" s="33">
        <v>38</v>
      </c>
      <c r="H338" s="27" t="s">
        <v>47</v>
      </c>
      <c r="I338" s="22" t="str">
        <f t="shared" si="10"/>
        <v>UAB</v>
      </c>
      <c r="J338" s="30">
        <v>5</v>
      </c>
      <c r="K338" s="30" t="s">
        <v>1170</v>
      </c>
      <c r="L338" s="82">
        <v>1</v>
      </c>
      <c r="M338" s="30">
        <v>4</v>
      </c>
      <c r="N338" s="82" t="s">
        <v>1178</v>
      </c>
      <c r="O338" s="30" t="str">
        <f t="shared" si="11"/>
        <v>PEC 3</v>
      </c>
    </row>
    <row r="339" spans="2:15" hidden="1" x14ac:dyDescent="0.3">
      <c r="B339" s="26" t="s">
        <v>1364</v>
      </c>
      <c r="C339" s="26" t="s">
        <v>441</v>
      </c>
      <c r="D339" s="22" t="s">
        <v>343</v>
      </c>
      <c r="E339" s="22">
        <v>2</v>
      </c>
      <c r="F339" s="23">
        <v>2.5</v>
      </c>
      <c r="G339" s="33">
        <v>51</v>
      </c>
      <c r="H339" s="27" t="s">
        <v>47</v>
      </c>
      <c r="I339" s="22" t="str">
        <f t="shared" si="10"/>
        <v>UAB</v>
      </c>
      <c r="J339" s="30">
        <v>5</v>
      </c>
      <c r="K339" s="30" t="s">
        <v>1170</v>
      </c>
      <c r="L339" s="82">
        <v>2</v>
      </c>
      <c r="M339" s="30">
        <v>1</v>
      </c>
      <c r="N339" s="82" t="s">
        <v>1179</v>
      </c>
      <c r="O339" s="30" t="str">
        <f t="shared" si="11"/>
        <v>PEC 3</v>
      </c>
    </row>
    <row r="340" spans="2:15" hidden="1" x14ac:dyDescent="0.3">
      <c r="B340" s="26" t="s">
        <v>1364</v>
      </c>
      <c r="C340" s="26" t="s">
        <v>442</v>
      </c>
      <c r="D340" s="22" t="s">
        <v>343</v>
      </c>
      <c r="E340" s="22">
        <v>2</v>
      </c>
      <c r="F340" s="23">
        <v>3.5</v>
      </c>
      <c r="G340" s="33">
        <v>79</v>
      </c>
      <c r="H340" s="27" t="s">
        <v>47</v>
      </c>
      <c r="I340" s="22" t="str">
        <f t="shared" si="10"/>
        <v>UAB</v>
      </c>
      <c r="J340" s="30">
        <v>5</v>
      </c>
      <c r="K340" s="30" t="s">
        <v>1170</v>
      </c>
      <c r="L340" s="82">
        <v>2</v>
      </c>
      <c r="M340" s="30">
        <v>2</v>
      </c>
      <c r="N340" s="82" t="s">
        <v>1180</v>
      </c>
      <c r="O340" s="30" t="str">
        <f t="shared" si="11"/>
        <v>PEC 3</v>
      </c>
    </row>
    <row r="341" spans="2:15" hidden="1" x14ac:dyDescent="0.3">
      <c r="B341" s="26" t="s">
        <v>1364</v>
      </c>
      <c r="C341" s="26" t="s">
        <v>443</v>
      </c>
      <c r="D341" s="22" t="s">
        <v>343</v>
      </c>
      <c r="E341" s="22">
        <v>2</v>
      </c>
      <c r="F341" s="23">
        <v>3.5</v>
      </c>
      <c r="G341" s="33">
        <v>73</v>
      </c>
      <c r="H341" s="27" t="s">
        <v>47</v>
      </c>
      <c r="I341" s="22" t="str">
        <f t="shared" si="10"/>
        <v>UAB</v>
      </c>
      <c r="J341" s="30">
        <v>5</v>
      </c>
      <c r="K341" s="30" t="s">
        <v>1170</v>
      </c>
      <c r="L341" s="82">
        <v>2</v>
      </c>
      <c r="M341" s="30">
        <v>3</v>
      </c>
      <c r="N341" s="82" t="s">
        <v>1181</v>
      </c>
      <c r="O341" s="30" t="str">
        <f t="shared" si="11"/>
        <v>PEC 3</v>
      </c>
    </row>
    <row r="342" spans="2:15" hidden="1" x14ac:dyDescent="0.3">
      <c r="B342" s="26" t="s">
        <v>1364</v>
      </c>
      <c r="C342" s="26" t="s">
        <v>444</v>
      </c>
      <c r="D342" s="22" t="s">
        <v>343</v>
      </c>
      <c r="E342" s="22">
        <v>2</v>
      </c>
      <c r="F342" s="23">
        <v>1.5</v>
      </c>
      <c r="G342" s="33">
        <v>38</v>
      </c>
      <c r="H342" s="27" t="s">
        <v>47</v>
      </c>
      <c r="I342" s="22" t="str">
        <f t="shared" si="10"/>
        <v>UAB</v>
      </c>
      <c r="J342" s="30">
        <v>5</v>
      </c>
      <c r="K342" s="30" t="s">
        <v>1170</v>
      </c>
      <c r="L342" s="82">
        <v>2</v>
      </c>
      <c r="M342" s="30">
        <v>4</v>
      </c>
      <c r="N342" s="82" t="s">
        <v>1182</v>
      </c>
      <c r="O342" s="30" t="str">
        <f t="shared" si="11"/>
        <v>PEC 3</v>
      </c>
    </row>
    <row r="343" spans="2:15" hidden="1" x14ac:dyDescent="0.3">
      <c r="B343" s="26" t="s">
        <v>1364</v>
      </c>
      <c r="C343" s="26" t="s">
        <v>445</v>
      </c>
      <c r="D343" s="22" t="s">
        <v>343</v>
      </c>
      <c r="E343" s="22">
        <v>3</v>
      </c>
      <c r="F343" s="23">
        <v>2.5</v>
      </c>
      <c r="G343" s="33">
        <v>51</v>
      </c>
      <c r="H343" s="27" t="s">
        <v>47</v>
      </c>
      <c r="I343" s="22" t="str">
        <f t="shared" si="10"/>
        <v>UAB</v>
      </c>
      <c r="J343" s="30">
        <v>5</v>
      </c>
      <c r="K343" s="30" t="s">
        <v>1170</v>
      </c>
      <c r="L343" s="82">
        <v>3</v>
      </c>
      <c r="M343" s="30">
        <v>1</v>
      </c>
      <c r="N343" s="82" t="s">
        <v>1183</v>
      </c>
      <c r="O343" s="30" t="str">
        <f t="shared" si="11"/>
        <v>PEC 3</v>
      </c>
    </row>
    <row r="344" spans="2:15" hidden="1" x14ac:dyDescent="0.3">
      <c r="B344" s="26" t="s">
        <v>1364</v>
      </c>
      <c r="C344" s="26" t="s">
        <v>446</v>
      </c>
      <c r="D344" s="22" t="s">
        <v>343</v>
      </c>
      <c r="E344" s="22">
        <v>3</v>
      </c>
      <c r="F344" s="23">
        <v>3.5</v>
      </c>
      <c r="G344" s="33">
        <v>79</v>
      </c>
      <c r="H344" s="27" t="s">
        <v>47</v>
      </c>
      <c r="I344" s="22" t="str">
        <f t="shared" si="10"/>
        <v>UAB</v>
      </c>
      <c r="J344" s="30">
        <v>5</v>
      </c>
      <c r="K344" s="30" t="s">
        <v>1170</v>
      </c>
      <c r="L344" s="82">
        <v>3</v>
      </c>
      <c r="M344" s="30">
        <v>2</v>
      </c>
      <c r="N344" s="82" t="s">
        <v>1184</v>
      </c>
      <c r="O344" s="30" t="str">
        <f t="shared" si="11"/>
        <v>PEC 3</v>
      </c>
    </row>
    <row r="345" spans="2:15" hidden="1" x14ac:dyDescent="0.3">
      <c r="B345" s="26" t="s">
        <v>1364</v>
      </c>
      <c r="C345" s="26" t="s">
        <v>447</v>
      </c>
      <c r="D345" s="22" t="s">
        <v>343</v>
      </c>
      <c r="E345" s="22">
        <v>3</v>
      </c>
      <c r="F345" s="23">
        <v>3.5</v>
      </c>
      <c r="G345" s="33">
        <v>73</v>
      </c>
      <c r="H345" s="27" t="s">
        <v>47</v>
      </c>
      <c r="I345" s="22" t="str">
        <f t="shared" si="10"/>
        <v>UAB</v>
      </c>
      <c r="J345" s="30">
        <v>5</v>
      </c>
      <c r="K345" s="30" t="s">
        <v>1170</v>
      </c>
      <c r="L345" s="82">
        <v>3</v>
      </c>
      <c r="M345" s="30">
        <v>3</v>
      </c>
      <c r="N345" s="82" t="s">
        <v>1185</v>
      </c>
      <c r="O345" s="30" t="str">
        <f t="shared" si="11"/>
        <v>PEC 3</v>
      </c>
    </row>
    <row r="346" spans="2:15" hidden="1" x14ac:dyDescent="0.3">
      <c r="B346" s="26" t="s">
        <v>1364</v>
      </c>
      <c r="C346" s="26" t="s">
        <v>448</v>
      </c>
      <c r="D346" s="22" t="s">
        <v>343</v>
      </c>
      <c r="E346" s="22">
        <v>3</v>
      </c>
      <c r="F346" s="23">
        <v>1.5</v>
      </c>
      <c r="G346" s="33">
        <v>38</v>
      </c>
      <c r="H346" s="27" t="s">
        <v>47</v>
      </c>
      <c r="I346" s="22" t="str">
        <f t="shared" si="10"/>
        <v>UAB</v>
      </c>
      <c r="J346" s="30">
        <v>5</v>
      </c>
      <c r="K346" s="30" t="s">
        <v>1170</v>
      </c>
      <c r="L346" s="82">
        <v>3</v>
      </c>
      <c r="M346" s="30">
        <v>4</v>
      </c>
      <c r="N346" s="82" t="s">
        <v>1186</v>
      </c>
      <c r="O346" s="30" t="str">
        <f t="shared" si="11"/>
        <v>PEC 3</v>
      </c>
    </row>
    <row r="347" spans="2:15" hidden="1" x14ac:dyDescent="0.3">
      <c r="B347" s="26" t="s">
        <v>1364</v>
      </c>
      <c r="C347" s="26" t="s">
        <v>449</v>
      </c>
      <c r="D347" s="22" t="s">
        <v>343</v>
      </c>
      <c r="E347" s="22">
        <v>4</v>
      </c>
      <c r="F347" s="23">
        <v>2.5</v>
      </c>
      <c r="G347" s="33">
        <v>51</v>
      </c>
      <c r="H347" s="27" t="s">
        <v>47</v>
      </c>
      <c r="I347" s="22" t="str">
        <f t="shared" si="10"/>
        <v>UAB</v>
      </c>
      <c r="J347" s="30">
        <v>5</v>
      </c>
      <c r="K347" s="30" t="s">
        <v>1170</v>
      </c>
      <c r="L347" s="82">
        <v>4</v>
      </c>
      <c r="M347" s="30">
        <v>1</v>
      </c>
      <c r="N347" s="82" t="s">
        <v>1204</v>
      </c>
      <c r="O347" s="30" t="str">
        <f t="shared" si="11"/>
        <v>PEC 3</v>
      </c>
    </row>
    <row r="348" spans="2:15" hidden="1" x14ac:dyDescent="0.3">
      <c r="B348" s="26" t="s">
        <v>1364</v>
      </c>
      <c r="C348" s="26" t="s">
        <v>450</v>
      </c>
      <c r="D348" s="22" t="s">
        <v>343</v>
      </c>
      <c r="E348" s="22">
        <v>4</v>
      </c>
      <c r="F348" s="23">
        <v>3.5</v>
      </c>
      <c r="G348" s="33">
        <v>79</v>
      </c>
      <c r="H348" s="27" t="s">
        <v>47</v>
      </c>
      <c r="I348" s="22" t="str">
        <f t="shared" si="10"/>
        <v>UAB</v>
      </c>
      <c r="J348" s="30">
        <v>5</v>
      </c>
      <c r="K348" s="30" t="s">
        <v>1170</v>
      </c>
      <c r="L348" s="82">
        <v>4</v>
      </c>
      <c r="M348" s="30">
        <v>2</v>
      </c>
      <c r="N348" s="82" t="s">
        <v>1205</v>
      </c>
      <c r="O348" s="30" t="str">
        <f t="shared" si="11"/>
        <v>PEC 3</v>
      </c>
    </row>
    <row r="349" spans="2:15" hidden="1" x14ac:dyDescent="0.3">
      <c r="B349" s="26" t="s">
        <v>1364</v>
      </c>
      <c r="C349" s="26" t="s">
        <v>451</v>
      </c>
      <c r="D349" s="22" t="s">
        <v>343</v>
      </c>
      <c r="E349" s="22">
        <v>4</v>
      </c>
      <c r="F349" s="23">
        <v>3.5</v>
      </c>
      <c r="G349" s="33">
        <v>73</v>
      </c>
      <c r="H349" s="27" t="s">
        <v>47</v>
      </c>
      <c r="I349" s="22" t="str">
        <f t="shared" si="10"/>
        <v>UAB</v>
      </c>
      <c r="J349" s="30">
        <v>5</v>
      </c>
      <c r="K349" s="30" t="s">
        <v>1170</v>
      </c>
      <c r="L349" s="82">
        <v>4</v>
      </c>
      <c r="M349" s="30">
        <v>3</v>
      </c>
      <c r="N349" s="82" t="s">
        <v>1206</v>
      </c>
      <c r="O349" s="30" t="str">
        <f t="shared" si="11"/>
        <v>PEC 3</v>
      </c>
    </row>
    <row r="350" spans="2:15" hidden="1" x14ac:dyDescent="0.3">
      <c r="B350" s="26" t="s">
        <v>1364</v>
      </c>
      <c r="C350" s="26" t="s">
        <v>452</v>
      </c>
      <c r="D350" s="22" t="s">
        <v>343</v>
      </c>
      <c r="E350" s="22">
        <v>4</v>
      </c>
      <c r="F350" s="23">
        <v>1.5</v>
      </c>
      <c r="G350" s="33">
        <v>38</v>
      </c>
      <c r="H350" s="27" t="s">
        <v>47</v>
      </c>
      <c r="I350" s="22" t="str">
        <f t="shared" si="10"/>
        <v>UAB</v>
      </c>
      <c r="J350" s="30">
        <v>5</v>
      </c>
      <c r="K350" s="30" t="s">
        <v>1170</v>
      </c>
      <c r="L350" s="82">
        <v>4</v>
      </c>
      <c r="M350" s="30">
        <v>4</v>
      </c>
      <c r="N350" s="82" t="s">
        <v>1210</v>
      </c>
      <c r="O350" s="30" t="str">
        <f t="shared" si="11"/>
        <v>PEC 3</v>
      </c>
    </row>
    <row r="351" spans="2:15" hidden="1" x14ac:dyDescent="0.3">
      <c r="B351" s="26" t="s">
        <v>1364</v>
      </c>
      <c r="C351" s="26" t="s">
        <v>453</v>
      </c>
      <c r="D351" s="22" t="s">
        <v>343</v>
      </c>
      <c r="E351" s="22">
        <v>5</v>
      </c>
      <c r="F351" s="23">
        <v>2.5</v>
      </c>
      <c r="G351" s="33">
        <v>51</v>
      </c>
      <c r="H351" s="27" t="s">
        <v>47</v>
      </c>
      <c r="I351" s="22" t="str">
        <f t="shared" si="10"/>
        <v>UAB</v>
      </c>
      <c r="J351" s="30">
        <v>5</v>
      </c>
      <c r="K351" s="30" t="s">
        <v>1170</v>
      </c>
      <c r="L351" s="82">
        <v>5</v>
      </c>
      <c r="M351" s="30">
        <v>1</v>
      </c>
      <c r="N351" s="82" t="s">
        <v>1207</v>
      </c>
      <c r="O351" s="30" t="str">
        <f t="shared" si="11"/>
        <v>PEC 3</v>
      </c>
    </row>
    <row r="352" spans="2:15" hidden="1" x14ac:dyDescent="0.3">
      <c r="B352" s="26" t="s">
        <v>1364</v>
      </c>
      <c r="C352" s="26" t="s">
        <v>454</v>
      </c>
      <c r="D352" s="22" t="s">
        <v>343</v>
      </c>
      <c r="E352" s="22">
        <v>5</v>
      </c>
      <c r="F352" s="23">
        <v>3.5</v>
      </c>
      <c r="G352" s="33">
        <v>79</v>
      </c>
      <c r="H352" s="27" t="s">
        <v>47</v>
      </c>
      <c r="I352" s="22" t="str">
        <f t="shared" si="10"/>
        <v>UAB</v>
      </c>
      <c r="J352" s="30">
        <v>5</v>
      </c>
      <c r="K352" s="30" t="s">
        <v>1170</v>
      </c>
      <c r="L352" s="82">
        <v>5</v>
      </c>
      <c r="M352" s="30">
        <v>2</v>
      </c>
      <c r="N352" s="82" t="s">
        <v>1208</v>
      </c>
      <c r="O352" s="30" t="str">
        <f t="shared" si="11"/>
        <v>PEC 3</v>
      </c>
    </row>
    <row r="353" spans="2:15" hidden="1" x14ac:dyDescent="0.3">
      <c r="B353" s="26" t="s">
        <v>1364</v>
      </c>
      <c r="C353" s="26" t="s">
        <v>455</v>
      </c>
      <c r="D353" s="22" t="s">
        <v>343</v>
      </c>
      <c r="E353" s="22">
        <v>5</v>
      </c>
      <c r="F353" s="23">
        <v>3.5</v>
      </c>
      <c r="G353" s="33">
        <v>73</v>
      </c>
      <c r="H353" s="27" t="s">
        <v>47</v>
      </c>
      <c r="I353" s="22" t="str">
        <f t="shared" si="10"/>
        <v>UAB</v>
      </c>
      <c r="J353" s="30">
        <v>5</v>
      </c>
      <c r="K353" s="30" t="s">
        <v>1170</v>
      </c>
      <c r="L353" s="82">
        <v>5</v>
      </c>
      <c r="M353" s="30">
        <v>3</v>
      </c>
      <c r="N353" s="82" t="s">
        <v>1209</v>
      </c>
      <c r="O353" s="30" t="str">
        <f t="shared" si="11"/>
        <v>PEC 3</v>
      </c>
    </row>
    <row r="354" spans="2:15" hidden="1" x14ac:dyDescent="0.3">
      <c r="B354" s="26" t="s">
        <v>1364</v>
      </c>
      <c r="C354" s="26" t="s">
        <v>456</v>
      </c>
      <c r="D354" s="22" t="s">
        <v>343</v>
      </c>
      <c r="E354" s="22">
        <v>5</v>
      </c>
      <c r="F354" s="23">
        <v>1.5</v>
      </c>
      <c r="G354" s="33">
        <v>38</v>
      </c>
      <c r="H354" s="27" t="s">
        <v>47</v>
      </c>
      <c r="I354" s="22" t="str">
        <f t="shared" si="10"/>
        <v>UAB</v>
      </c>
      <c r="J354" s="30">
        <v>5</v>
      </c>
      <c r="K354" s="30" t="s">
        <v>1170</v>
      </c>
      <c r="L354" s="82">
        <v>5</v>
      </c>
      <c r="M354" s="30">
        <v>4</v>
      </c>
      <c r="N354" s="82" t="s">
        <v>1211</v>
      </c>
      <c r="O354" s="30" t="str">
        <f t="shared" si="11"/>
        <v>PEC 3</v>
      </c>
    </row>
    <row r="355" spans="2:15" hidden="1" x14ac:dyDescent="0.3">
      <c r="B355" s="26" t="s">
        <v>1364</v>
      </c>
      <c r="C355" s="26" t="s">
        <v>457</v>
      </c>
      <c r="D355" s="22" t="s">
        <v>343</v>
      </c>
      <c r="E355" s="22">
        <v>1</v>
      </c>
      <c r="F355" s="23">
        <v>1.5</v>
      </c>
      <c r="G355" s="33">
        <v>45</v>
      </c>
      <c r="H355" s="27" t="s">
        <v>47</v>
      </c>
      <c r="I355" s="22" t="str">
        <f t="shared" si="10"/>
        <v>UAB</v>
      </c>
      <c r="J355" s="30">
        <v>5</v>
      </c>
      <c r="K355" s="30" t="s">
        <v>1171</v>
      </c>
      <c r="L355" s="82">
        <v>1</v>
      </c>
      <c r="M355" s="30">
        <v>1</v>
      </c>
      <c r="N355" s="82" t="s">
        <v>1175</v>
      </c>
      <c r="O355" s="30" t="str">
        <f t="shared" si="11"/>
        <v>PEC 3</v>
      </c>
    </row>
    <row r="356" spans="2:15" hidden="1" x14ac:dyDescent="0.3">
      <c r="B356" s="26" t="s">
        <v>1364</v>
      </c>
      <c r="C356" s="26" t="s">
        <v>458</v>
      </c>
      <c r="D356" s="22" t="s">
        <v>343</v>
      </c>
      <c r="E356" s="22">
        <v>1</v>
      </c>
      <c r="F356" s="23">
        <v>2.5</v>
      </c>
      <c r="G356" s="33">
        <v>65</v>
      </c>
      <c r="H356" s="27" t="s">
        <v>47</v>
      </c>
      <c r="I356" s="22" t="str">
        <f t="shared" si="10"/>
        <v>UAB</v>
      </c>
      <c r="J356" s="30">
        <v>5</v>
      </c>
      <c r="K356" s="30" t="s">
        <v>1171</v>
      </c>
      <c r="L356" s="82">
        <v>1</v>
      </c>
      <c r="M356" s="30">
        <v>2</v>
      </c>
      <c r="N356" s="82" t="s">
        <v>1176</v>
      </c>
      <c r="O356" s="30" t="str">
        <f t="shared" si="11"/>
        <v>PEC 3</v>
      </c>
    </row>
    <row r="357" spans="2:15" hidden="1" x14ac:dyDescent="0.3">
      <c r="B357" s="26" t="s">
        <v>1364</v>
      </c>
      <c r="C357" s="26" t="s">
        <v>460</v>
      </c>
      <c r="D357" s="22" t="s">
        <v>343</v>
      </c>
      <c r="E357" s="22">
        <v>1</v>
      </c>
      <c r="F357" s="23">
        <v>2.5</v>
      </c>
      <c r="G357" s="33">
        <v>65</v>
      </c>
      <c r="H357" s="27" t="s">
        <v>47</v>
      </c>
      <c r="I357" s="22" t="str">
        <f t="shared" si="10"/>
        <v>UAB</v>
      </c>
      <c r="J357" s="30">
        <v>5</v>
      </c>
      <c r="K357" s="30" t="s">
        <v>1171</v>
      </c>
      <c r="L357" s="82">
        <v>1</v>
      </c>
      <c r="M357" s="30">
        <v>3</v>
      </c>
      <c r="N357" s="82" t="s">
        <v>1177</v>
      </c>
      <c r="O357" s="30" t="str">
        <f t="shared" si="11"/>
        <v>PEC 3</v>
      </c>
    </row>
    <row r="358" spans="2:15" hidden="1" x14ac:dyDescent="0.3">
      <c r="B358" s="26" t="s">
        <v>1364</v>
      </c>
      <c r="C358" s="26" t="s">
        <v>461</v>
      </c>
      <c r="D358" s="22" t="s">
        <v>343</v>
      </c>
      <c r="E358" s="22">
        <v>1</v>
      </c>
      <c r="F358" s="23">
        <v>2.5</v>
      </c>
      <c r="G358" s="33">
        <v>52</v>
      </c>
      <c r="H358" s="27" t="s">
        <v>47</v>
      </c>
      <c r="I358" s="22" t="str">
        <f t="shared" si="10"/>
        <v>UAB</v>
      </c>
      <c r="J358" s="30">
        <v>5</v>
      </c>
      <c r="K358" s="30" t="s">
        <v>1171</v>
      </c>
      <c r="L358" s="82">
        <v>1</v>
      </c>
      <c r="M358" s="30">
        <v>4</v>
      </c>
      <c r="N358" s="82" t="s">
        <v>1178</v>
      </c>
      <c r="O358" s="30" t="str">
        <f t="shared" si="11"/>
        <v>PEC 3</v>
      </c>
    </row>
    <row r="359" spans="2:15" hidden="1" x14ac:dyDescent="0.3">
      <c r="B359" s="26" t="s">
        <v>1364</v>
      </c>
      <c r="C359" s="26" t="s">
        <v>463</v>
      </c>
      <c r="D359" s="22" t="s">
        <v>343</v>
      </c>
      <c r="E359" s="22">
        <v>1</v>
      </c>
      <c r="F359" s="23">
        <v>1.5</v>
      </c>
      <c r="G359" s="33">
        <v>34</v>
      </c>
      <c r="H359" s="27" t="s">
        <v>47</v>
      </c>
      <c r="I359" s="22" t="str">
        <f t="shared" si="10"/>
        <v>UAB</v>
      </c>
      <c r="J359" s="30">
        <v>5</v>
      </c>
      <c r="K359" s="30" t="s">
        <v>1171</v>
      </c>
      <c r="L359" s="82">
        <v>1</v>
      </c>
      <c r="M359" s="30">
        <v>5</v>
      </c>
      <c r="N359" s="82" t="s">
        <v>1192</v>
      </c>
      <c r="O359" s="30" t="str">
        <f t="shared" si="11"/>
        <v>PEC 3</v>
      </c>
    </row>
    <row r="360" spans="2:15" hidden="1" x14ac:dyDescent="0.3">
      <c r="B360" s="26" t="s">
        <v>1364</v>
      </c>
      <c r="C360" s="26" t="s">
        <v>465</v>
      </c>
      <c r="D360" s="22" t="s">
        <v>343</v>
      </c>
      <c r="E360" s="22">
        <v>1</v>
      </c>
      <c r="F360" s="23">
        <v>4.5</v>
      </c>
      <c r="G360" s="33">
        <v>110</v>
      </c>
      <c r="H360" s="27" t="s">
        <v>47</v>
      </c>
      <c r="I360" s="22" t="str">
        <f t="shared" si="10"/>
        <v>UAB</v>
      </c>
      <c r="J360" s="30">
        <v>5</v>
      </c>
      <c r="K360" s="30" t="s">
        <v>1171</v>
      </c>
      <c r="L360" s="82">
        <v>1</v>
      </c>
      <c r="M360" s="30">
        <v>6</v>
      </c>
      <c r="N360" s="82" t="s">
        <v>1193</v>
      </c>
      <c r="O360" s="30" t="str">
        <f t="shared" si="11"/>
        <v>PEC 3</v>
      </c>
    </row>
    <row r="361" spans="2:15" hidden="1" x14ac:dyDescent="0.3">
      <c r="B361" s="26" t="s">
        <v>1364</v>
      </c>
      <c r="C361" s="26" t="s">
        <v>467</v>
      </c>
      <c r="D361" s="22" t="s">
        <v>343</v>
      </c>
      <c r="E361" s="22">
        <v>1</v>
      </c>
      <c r="F361" s="23">
        <v>4.5</v>
      </c>
      <c r="G361" s="33">
        <v>97</v>
      </c>
      <c r="H361" s="27" t="s">
        <v>47</v>
      </c>
      <c r="I361" s="22" t="str">
        <f t="shared" si="10"/>
        <v>UAB</v>
      </c>
      <c r="J361" s="30">
        <v>5</v>
      </c>
      <c r="K361" s="30" t="s">
        <v>1171</v>
      </c>
      <c r="L361" s="82">
        <v>1</v>
      </c>
      <c r="M361" s="30">
        <v>7</v>
      </c>
      <c r="N361" s="82" t="s">
        <v>1194</v>
      </c>
      <c r="O361" s="30" t="str">
        <f t="shared" si="11"/>
        <v>PEC 3</v>
      </c>
    </row>
    <row r="362" spans="2:15" hidden="1" x14ac:dyDescent="0.3">
      <c r="B362" s="26" t="s">
        <v>1364</v>
      </c>
      <c r="C362" s="26" t="s">
        <v>469</v>
      </c>
      <c r="D362" s="22" t="s">
        <v>343</v>
      </c>
      <c r="E362" s="22">
        <v>2</v>
      </c>
      <c r="F362" s="23">
        <v>1.5</v>
      </c>
      <c r="G362" s="33">
        <v>45</v>
      </c>
      <c r="H362" s="27" t="s">
        <v>47</v>
      </c>
      <c r="I362" s="22" t="str">
        <f t="shared" si="10"/>
        <v>UAB</v>
      </c>
      <c r="J362" s="30">
        <v>5</v>
      </c>
      <c r="K362" s="30" t="s">
        <v>1171</v>
      </c>
      <c r="L362" s="82">
        <v>2</v>
      </c>
      <c r="M362" s="30">
        <v>1</v>
      </c>
      <c r="N362" s="82" t="s">
        <v>1179</v>
      </c>
      <c r="O362" s="30" t="str">
        <f t="shared" si="11"/>
        <v>PEC 3</v>
      </c>
    </row>
    <row r="363" spans="2:15" hidden="1" x14ac:dyDescent="0.3">
      <c r="B363" s="26" t="s">
        <v>1364</v>
      </c>
      <c r="C363" s="26" t="s">
        <v>470</v>
      </c>
      <c r="D363" s="22" t="s">
        <v>343</v>
      </c>
      <c r="E363" s="22">
        <v>2</v>
      </c>
      <c r="F363" s="23">
        <v>2.5</v>
      </c>
      <c r="G363" s="33">
        <v>65</v>
      </c>
      <c r="H363" s="27" t="s">
        <v>47</v>
      </c>
      <c r="I363" s="22" t="str">
        <f t="shared" si="10"/>
        <v>UAB</v>
      </c>
      <c r="J363" s="30">
        <v>5</v>
      </c>
      <c r="K363" s="30" t="s">
        <v>1171</v>
      </c>
      <c r="L363" s="82">
        <v>2</v>
      </c>
      <c r="M363" s="30">
        <v>2</v>
      </c>
      <c r="N363" s="82" t="s">
        <v>1180</v>
      </c>
      <c r="O363" s="30" t="str">
        <f t="shared" si="11"/>
        <v>PEC 3</v>
      </c>
    </row>
    <row r="364" spans="2:15" hidden="1" x14ac:dyDescent="0.3">
      <c r="B364" s="26" t="s">
        <v>1364</v>
      </c>
      <c r="C364" s="26" t="s">
        <v>471</v>
      </c>
      <c r="D364" s="22" t="s">
        <v>343</v>
      </c>
      <c r="E364" s="22">
        <v>2</v>
      </c>
      <c r="F364" s="23">
        <v>2.5</v>
      </c>
      <c r="G364" s="33">
        <v>65</v>
      </c>
      <c r="H364" s="27" t="s">
        <v>47</v>
      </c>
      <c r="I364" s="22" t="str">
        <f t="shared" si="10"/>
        <v>UAB</v>
      </c>
      <c r="J364" s="30">
        <v>5</v>
      </c>
      <c r="K364" s="30" t="s">
        <v>1171</v>
      </c>
      <c r="L364" s="82">
        <v>2</v>
      </c>
      <c r="M364" s="30">
        <v>3</v>
      </c>
      <c r="N364" s="82" t="s">
        <v>1181</v>
      </c>
      <c r="O364" s="30" t="str">
        <f t="shared" si="11"/>
        <v>PEC 3</v>
      </c>
    </row>
    <row r="365" spans="2:15" hidden="1" x14ac:dyDescent="0.3">
      <c r="B365" s="26" t="s">
        <v>1364</v>
      </c>
      <c r="C365" s="26" t="s">
        <v>472</v>
      </c>
      <c r="D365" s="22" t="s">
        <v>343</v>
      </c>
      <c r="E365" s="22">
        <v>2</v>
      </c>
      <c r="F365" s="23">
        <v>2.5</v>
      </c>
      <c r="G365" s="33">
        <v>52</v>
      </c>
      <c r="H365" s="27" t="s">
        <v>47</v>
      </c>
      <c r="I365" s="22" t="str">
        <f t="shared" si="10"/>
        <v>UAB</v>
      </c>
      <c r="J365" s="30">
        <v>5</v>
      </c>
      <c r="K365" s="30" t="s">
        <v>1171</v>
      </c>
      <c r="L365" s="82">
        <v>2</v>
      </c>
      <c r="M365" s="30">
        <v>4</v>
      </c>
      <c r="N365" s="82" t="s">
        <v>1182</v>
      </c>
      <c r="O365" s="30" t="str">
        <f t="shared" si="11"/>
        <v>PEC 3</v>
      </c>
    </row>
    <row r="366" spans="2:15" hidden="1" x14ac:dyDescent="0.3">
      <c r="B366" s="26" t="s">
        <v>1364</v>
      </c>
      <c r="C366" s="26" t="s">
        <v>473</v>
      </c>
      <c r="D366" s="22" t="s">
        <v>343</v>
      </c>
      <c r="E366" s="22">
        <v>2</v>
      </c>
      <c r="F366" s="23">
        <v>1.5</v>
      </c>
      <c r="G366" s="33">
        <v>34</v>
      </c>
      <c r="H366" s="27" t="s">
        <v>47</v>
      </c>
      <c r="I366" s="22" t="str">
        <f t="shared" si="10"/>
        <v>UAB</v>
      </c>
      <c r="J366" s="30">
        <v>5</v>
      </c>
      <c r="K366" s="30" t="s">
        <v>1171</v>
      </c>
      <c r="L366" s="82">
        <v>2</v>
      </c>
      <c r="M366" s="30">
        <v>5</v>
      </c>
      <c r="N366" s="82" t="s">
        <v>1196</v>
      </c>
      <c r="O366" s="30" t="str">
        <f t="shared" si="11"/>
        <v>PEC 3</v>
      </c>
    </row>
    <row r="367" spans="2:15" hidden="1" x14ac:dyDescent="0.3">
      <c r="B367" s="26" t="s">
        <v>1364</v>
      </c>
      <c r="C367" s="26" t="s">
        <v>474</v>
      </c>
      <c r="D367" s="22" t="s">
        <v>343</v>
      </c>
      <c r="E367" s="22">
        <v>2</v>
      </c>
      <c r="F367" s="23">
        <v>4.5</v>
      </c>
      <c r="G367" s="33">
        <v>110</v>
      </c>
      <c r="H367" s="27" t="s">
        <v>47</v>
      </c>
      <c r="I367" s="22" t="str">
        <f t="shared" si="10"/>
        <v>UAB</v>
      </c>
      <c r="J367" s="30">
        <v>5</v>
      </c>
      <c r="K367" s="30" t="s">
        <v>1171</v>
      </c>
      <c r="L367" s="82">
        <v>2</v>
      </c>
      <c r="M367" s="30">
        <v>6</v>
      </c>
      <c r="N367" s="82" t="s">
        <v>1197</v>
      </c>
      <c r="O367" s="30" t="str">
        <f t="shared" si="11"/>
        <v>PEC 3</v>
      </c>
    </row>
    <row r="368" spans="2:15" hidden="1" x14ac:dyDescent="0.3">
      <c r="B368" s="26" t="s">
        <v>1364</v>
      </c>
      <c r="C368" s="26" t="s">
        <v>475</v>
      </c>
      <c r="D368" s="22" t="s">
        <v>343</v>
      </c>
      <c r="E368" s="22">
        <v>2</v>
      </c>
      <c r="F368" s="23">
        <v>4.5</v>
      </c>
      <c r="G368" s="33">
        <v>98</v>
      </c>
      <c r="H368" s="27" t="s">
        <v>47</v>
      </c>
      <c r="I368" s="22" t="str">
        <f t="shared" si="10"/>
        <v>UAB</v>
      </c>
      <c r="J368" s="30">
        <v>5</v>
      </c>
      <c r="K368" s="30" t="s">
        <v>1171</v>
      </c>
      <c r="L368" s="82">
        <v>2</v>
      </c>
      <c r="M368" s="30">
        <v>7</v>
      </c>
      <c r="N368" s="82" t="s">
        <v>1198</v>
      </c>
      <c r="O368" s="30" t="str">
        <f t="shared" si="11"/>
        <v>PEC 3</v>
      </c>
    </row>
    <row r="369" spans="2:15" hidden="1" x14ac:dyDescent="0.3">
      <c r="B369" s="26" t="s">
        <v>1364</v>
      </c>
      <c r="C369" s="26" t="s">
        <v>477</v>
      </c>
      <c r="D369" s="22" t="s">
        <v>343</v>
      </c>
      <c r="E369" s="22">
        <v>3</v>
      </c>
      <c r="F369" s="23">
        <v>1.5</v>
      </c>
      <c r="G369" s="33">
        <v>45</v>
      </c>
      <c r="H369" s="27" t="s">
        <v>47</v>
      </c>
      <c r="I369" s="22" t="str">
        <f t="shared" si="10"/>
        <v>UAB</v>
      </c>
      <c r="J369" s="30">
        <v>5</v>
      </c>
      <c r="K369" s="30" t="s">
        <v>1171</v>
      </c>
      <c r="L369" s="82">
        <v>3</v>
      </c>
      <c r="M369" s="30">
        <v>1</v>
      </c>
      <c r="N369" s="82" t="s">
        <v>1183</v>
      </c>
      <c r="O369" s="30" t="str">
        <f t="shared" si="11"/>
        <v>PEC 3</v>
      </c>
    </row>
    <row r="370" spans="2:15" hidden="1" x14ac:dyDescent="0.3">
      <c r="B370" s="26" t="s">
        <v>1364</v>
      </c>
      <c r="C370" s="26" t="s">
        <v>478</v>
      </c>
      <c r="D370" s="22" t="s">
        <v>343</v>
      </c>
      <c r="E370" s="22">
        <v>3</v>
      </c>
      <c r="F370" s="23">
        <v>2.5</v>
      </c>
      <c r="G370" s="33">
        <v>65</v>
      </c>
      <c r="H370" s="27" t="s">
        <v>47</v>
      </c>
      <c r="I370" s="22" t="str">
        <f t="shared" si="10"/>
        <v>UAB</v>
      </c>
      <c r="J370" s="30">
        <v>5</v>
      </c>
      <c r="K370" s="30" t="s">
        <v>1171</v>
      </c>
      <c r="L370" s="82">
        <v>3</v>
      </c>
      <c r="M370" s="30">
        <v>2</v>
      </c>
      <c r="N370" s="82" t="s">
        <v>1184</v>
      </c>
      <c r="O370" s="30" t="str">
        <f t="shared" si="11"/>
        <v>PEC 3</v>
      </c>
    </row>
    <row r="371" spans="2:15" hidden="1" x14ac:dyDescent="0.3">
      <c r="B371" s="26" t="s">
        <v>1364</v>
      </c>
      <c r="C371" s="26" t="s">
        <v>479</v>
      </c>
      <c r="D371" s="22" t="s">
        <v>343</v>
      </c>
      <c r="E371" s="22">
        <v>3</v>
      </c>
      <c r="F371" s="23">
        <v>2.5</v>
      </c>
      <c r="G371" s="33">
        <v>65</v>
      </c>
      <c r="H371" s="27" t="s">
        <v>47</v>
      </c>
      <c r="I371" s="22" t="str">
        <f t="shared" si="10"/>
        <v>UAB</v>
      </c>
      <c r="J371" s="30">
        <v>5</v>
      </c>
      <c r="K371" s="30" t="s">
        <v>1171</v>
      </c>
      <c r="L371" s="82">
        <v>3</v>
      </c>
      <c r="M371" s="30">
        <v>3</v>
      </c>
      <c r="N371" s="82" t="s">
        <v>1185</v>
      </c>
      <c r="O371" s="30" t="str">
        <f t="shared" si="11"/>
        <v>PEC 3</v>
      </c>
    </row>
    <row r="372" spans="2:15" hidden="1" x14ac:dyDescent="0.3">
      <c r="B372" s="26" t="s">
        <v>1364</v>
      </c>
      <c r="C372" s="26" t="s">
        <v>480</v>
      </c>
      <c r="D372" s="22" t="s">
        <v>343</v>
      </c>
      <c r="E372" s="22">
        <v>3</v>
      </c>
      <c r="F372" s="23">
        <v>2.5</v>
      </c>
      <c r="G372" s="33">
        <v>52</v>
      </c>
      <c r="H372" s="27" t="s">
        <v>47</v>
      </c>
      <c r="I372" s="22" t="str">
        <f t="shared" si="10"/>
        <v>UAB</v>
      </c>
      <c r="J372" s="30">
        <v>5</v>
      </c>
      <c r="K372" s="30" t="s">
        <v>1171</v>
      </c>
      <c r="L372" s="82">
        <v>3</v>
      </c>
      <c r="M372" s="30">
        <v>4</v>
      </c>
      <c r="N372" s="82" t="s">
        <v>1186</v>
      </c>
      <c r="O372" s="30" t="str">
        <f t="shared" si="11"/>
        <v>PEC 3</v>
      </c>
    </row>
    <row r="373" spans="2:15" hidden="1" x14ac:dyDescent="0.3">
      <c r="B373" s="26" t="s">
        <v>1364</v>
      </c>
      <c r="C373" s="26" t="s">
        <v>481</v>
      </c>
      <c r="D373" s="22" t="s">
        <v>343</v>
      </c>
      <c r="E373" s="22">
        <v>3</v>
      </c>
      <c r="F373" s="23">
        <v>1.5</v>
      </c>
      <c r="G373" s="33">
        <v>34</v>
      </c>
      <c r="H373" s="27" t="s">
        <v>47</v>
      </c>
      <c r="I373" s="22" t="str">
        <f t="shared" si="10"/>
        <v>UAB</v>
      </c>
      <c r="J373" s="30">
        <v>5</v>
      </c>
      <c r="K373" s="30" t="s">
        <v>1171</v>
      </c>
      <c r="L373" s="82">
        <v>3</v>
      </c>
      <c r="M373" s="30">
        <v>5</v>
      </c>
      <c r="N373" s="82" t="s">
        <v>1200</v>
      </c>
      <c r="O373" s="30" t="str">
        <f t="shared" si="11"/>
        <v>PEC 3</v>
      </c>
    </row>
    <row r="374" spans="2:15" hidden="1" x14ac:dyDescent="0.3">
      <c r="B374" s="26" t="s">
        <v>1364</v>
      </c>
      <c r="C374" s="26" t="s">
        <v>482</v>
      </c>
      <c r="D374" s="22" t="s">
        <v>343</v>
      </c>
      <c r="E374" s="22">
        <v>3</v>
      </c>
      <c r="F374" s="23">
        <v>4.5</v>
      </c>
      <c r="G374" s="33">
        <v>110</v>
      </c>
      <c r="H374" s="27" t="s">
        <v>47</v>
      </c>
      <c r="I374" s="22" t="str">
        <f t="shared" si="10"/>
        <v>UAB</v>
      </c>
      <c r="J374" s="30">
        <v>5</v>
      </c>
      <c r="K374" s="30" t="s">
        <v>1171</v>
      </c>
      <c r="L374" s="82">
        <v>3</v>
      </c>
      <c r="M374" s="30">
        <v>6</v>
      </c>
      <c r="N374" s="82" t="s">
        <v>1201</v>
      </c>
      <c r="O374" s="30" t="str">
        <f t="shared" si="11"/>
        <v>PEC 3</v>
      </c>
    </row>
    <row r="375" spans="2:15" hidden="1" x14ac:dyDescent="0.3">
      <c r="B375" s="26" t="s">
        <v>1364</v>
      </c>
      <c r="C375" s="26" t="s">
        <v>483</v>
      </c>
      <c r="D375" s="22" t="s">
        <v>343</v>
      </c>
      <c r="E375" s="22">
        <v>3</v>
      </c>
      <c r="F375" s="23">
        <v>4.5</v>
      </c>
      <c r="G375" s="33">
        <v>98</v>
      </c>
      <c r="H375" s="27" t="s">
        <v>47</v>
      </c>
      <c r="I375" s="22" t="str">
        <f t="shared" si="10"/>
        <v>UAB</v>
      </c>
      <c r="J375" s="30">
        <v>5</v>
      </c>
      <c r="K375" s="30" t="s">
        <v>1171</v>
      </c>
      <c r="L375" s="82">
        <v>3</v>
      </c>
      <c r="M375" s="30">
        <v>7</v>
      </c>
      <c r="N375" s="82" t="s">
        <v>1202</v>
      </c>
      <c r="O375" s="30" t="str">
        <f t="shared" si="11"/>
        <v>PEC 3</v>
      </c>
    </row>
    <row r="376" spans="2:15" hidden="1" x14ac:dyDescent="0.3">
      <c r="B376" s="26" t="s">
        <v>1364</v>
      </c>
      <c r="C376" s="26" t="s">
        <v>484</v>
      </c>
      <c r="D376" s="22" t="s">
        <v>343</v>
      </c>
      <c r="E376" s="22">
        <v>4</v>
      </c>
      <c r="F376" s="23">
        <v>1.5</v>
      </c>
      <c r="G376" s="33">
        <v>45</v>
      </c>
      <c r="H376" s="27" t="s">
        <v>47</v>
      </c>
      <c r="I376" s="22" t="str">
        <f t="shared" si="10"/>
        <v>UAB</v>
      </c>
      <c r="J376" s="30">
        <v>5</v>
      </c>
      <c r="K376" s="30" t="s">
        <v>1171</v>
      </c>
      <c r="L376" s="82">
        <v>4</v>
      </c>
      <c r="M376" s="30">
        <v>1</v>
      </c>
      <c r="N376" s="82" t="s">
        <v>1204</v>
      </c>
      <c r="O376" s="30" t="str">
        <f t="shared" si="11"/>
        <v>PEC 3</v>
      </c>
    </row>
    <row r="377" spans="2:15" hidden="1" x14ac:dyDescent="0.3">
      <c r="B377" s="26" t="s">
        <v>1364</v>
      </c>
      <c r="C377" s="26" t="s">
        <v>485</v>
      </c>
      <c r="D377" s="22" t="s">
        <v>343</v>
      </c>
      <c r="E377" s="22">
        <v>4</v>
      </c>
      <c r="F377" s="23">
        <v>2.5</v>
      </c>
      <c r="G377" s="33">
        <v>65</v>
      </c>
      <c r="H377" s="27" t="s">
        <v>47</v>
      </c>
      <c r="I377" s="22" t="str">
        <f t="shared" si="10"/>
        <v>UAB</v>
      </c>
      <c r="J377" s="30">
        <v>5</v>
      </c>
      <c r="K377" s="30" t="s">
        <v>1171</v>
      </c>
      <c r="L377" s="82">
        <v>4</v>
      </c>
      <c r="M377" s="30">
        <v>2</v>
      </c>
      <c r="N377" s="82" t="s">
        <v>1205</v>
      </c>
      <c r="O377" s="30" t="str">
        <f t="shared" si="11"/>
        <v>PEC 3</v>
      </c>
    </row>
    <row r="378" spans="2:15" hidden="1" x14ac:dyDescent="0.3">
      <c r="B378" s="26" t="s">
        <v>1364</v>
      </c>
      <c r="C378" s="26" t="s">
        <v>486</v>
      </c>
      <c r="D378" s="22" t="s">
        <v>343</v>
      </c>
      <c r="E378" s="22">
        <v>4</v>
      </c>
      <c r="F378" s="23">
        <v>2.5</v>
      </c>
      <c r="G378" s="33">
        <v>65</v>
      </c>
      <c r="H378" s="27" t="s">
        <v>47</v>
      </c>
      <c r="I378" s="22" t="str">
        <f t="shared" si="10"/>
        <v>UAB</v>
      </c>
      <c r="J378" s="30">
        <v>5</v>
      </c>
      <c r="K378" s="30" t="s">
        <v>1171</v>
      </c>
      <c r="L378" s="82">
        <v>4</v>
      </c>
      <c r="M378" s="30">
        <v>3</v>
      </c>
      <c r="N378" s="82" t="s">
        <v>1206</v>
      </c>
      <c r="O378" s="30" t="str">
        <f t="shared" si="11"/>
        <v>PEC 3</v>
      </c>
    </row>
    <row r="379" spans="2:15" hidden="1" x14ac:dyDescent="0.3">
      <c r="B379" s="26" t="s">
        <v>1364</v>
      </c>
      <c r="C379" s="26" t="s">
        <v>487</v>
      </c>
      <c r="D379" s="22" t="s">
        <v>343</v>
      </c>
      <c r="E379" s="22">
        <v>4</v>
      </c>
      <c r="F379" s="23">
        <v>2.5</v>
      </c>
      <c r="G379" s="33">
        <v>52</v>
      </c>
      <c r="H379" s="27" t="s">
        <v>47</v>
      </c>
      <c r="I379" s="22" t="str">
        <f t="shared" si="10"/>
        <v>UAB</v>
      </c>
      <c r="J379" s="30">
        <v>5</v>
      </c>
      <c r="K379" s="30" t="s">
        <v>1171</v>
      </c>
      <c r="L379" s="82">
        <v>4</v>
      </c>
      <c r="M379" s="30">
        <v>4</v>
      </c>
      <c r="N379" s="82" t="s">
        <v>1210</v>
      </c>
      <c r="O379" s="30" t="str">
        <f t="shared" si="11"/>
        <v>PEC 3</v>
      </c>
    </row>
    <row r="380" spans="2:15" hidden="1" x14ac:dyDescent="0.3">
      <c r="B380" s="26" t="s">
        <v>1364</v>
      </c>
      <c r="C380" s="26" t="s">
        <v>488</v>
      </c>
      <c r="D380" s="22" t="s">
        <v>343</v>
      </c>
      <c r="E380" s="22">
        <v>4</v>
      </c>
      <c r="F380" s="23">
        <v>1.5</v>
      </c>
      <c r="G380" s="33">
        <v>34</v>
      </c>
      <c r="H380" s="27" t="s">
        <v>47</v>
      </c>
      <c r="I380" s="22" t="str">
        <f t="shared" si="10"/>
        <v>UAB</v>
      </c>
      <c r="J380" s="30">
        <v>5</v>
      </c>
      <c r="K380" s="30" t="s">
        <v>1171</v>
      </c>
      <c r="L380" s="82">
        <v>4</v>
      </c>
      <c r="M380" s="30">
        <v>5</v>
      </c>
      <c r="N380" s="82" t="s">
        <v>1212</v>
      </c>
      <c r="O380" s="30" t="str">
        <f t="shared" si="11"/>
        <v>PEC 3</v>
      </c>
    </row>
    <row r="381" spans="2:15" hidden="1" x14ac:dyDescent="0.3">
      <c r="B381" s="26" t="s">
        <v>1364</v>
      </c>
      <c r="C381" s="26" t="s">
        <v>489</v>
      </c>
      <c r="D381" s="22" t="s">
        <v>343</v>
      </c>
      <c r="E381" s="22">
        <v>4</v>
      </c>
      <c r="F381" s="23">
        <v>4.5</v>
      </c>
      <c r="G381" s="33">
        <v>110</v>
      </c>
      <c r="H381" s="27" t="s">
        <v>286</v>
      </c>
      <c r="I381" s="22" t="str">
        <f t="shared" si="10"/>
        <v>UAB</v>
      </c>
      <c r="J381" s="30">
        <v>5</v>
      </c>
      <c r="K381" s="30" t="s">
        <v>1171</v>
      </c>
      <c r="L381" s="82">
        <v>4</v>
      </c>
      <c r="M381" s="30">
        <v>6</v>
      </c>
      <c r="N381" s="82" t="s">
        <v>1214</v>
      </c>
      <c r="O381" s="30" t="str">
        <f t="shared" si="11"/>
        <v>PEC 3</v>
      </c>
    </row>
    <row r="382" spans="2:15" hidden="1" x14ac:dyDescent="0.3">
      <c r="B382" s="26" t="s">
        <v>1364</v>
      </c>
      <c r="C382" s="26" t="s">
        <v>490</v>
      </c>
      <c r="D382" s="22" t="s">
        <v>343</v>
      </c>
      <c r="E382" s="22">
        <v>4</v>
      </c>
      <c r="F382" s="23">
        <v>4.5</v>
      </c>
      <c r="G382" s="33">
        <v>98</v>
      </c>
      <c r="H382" s="27" t="s">
        <v>47</v>
      </c>
      <c r="I382" s="22" t="str">
        <f t="shared" si="10"/>
        <v>UAB</v>
      </c>
      <c r="J382" s="30">
        <v>5</v>
      </c>
      <c r="K382" s="30" t="s">
        <v>1171</v>
      </c>
      <c r="L382" s="82">
        <v>4</v>
      </c>
      <c r="M382" s="30">
        <v>7</v>
      </c>
      <c r="N382" s="82" t="s">
        <v>1215</v>
      </c>
      <c r="O382" s="30" t="str">
        <f t="shared" si="11"/>
        <v>PEC 3</v>
      </c>
    </row>
    <row r="383" spans="2:15" hidden="1" x14ac:dyDescent="0.3">
      <c r="B383" s="26" t="s">
        <v>1364</v>
      </c>
      <c r="C383" s="26" t="s">
        <v>491</v>
      </c>
      <c r="D383" s="22" t="s">
        <v>343</v>
      </c>
      <c r="E383" s="22">
        <v>5</v>
      </c>
      <c r="F383" s="23">
        <v>1.5</v>
      </c>
      <c r="G383" s="33">
        <v>45</v>
      </c>
      <c r="H383" s="27" t="s">
        <v>47</v>
      </c>
      <c r="I383" s="22" t="str">
        <f t="shared" si="10"/>
        <v>UAB</v>
      </c>
      <c r="J383" s="30">
        <v>5</v>
      </c>
      <c r="K383" s="30" t="s">
        <v>1171</v>
      </c>
      <c r="L383" s="82">
        <v>5</v>
      </c>
      <c r="M383" s="30">
        <v>1</v>
      </c>
      <c r="N383" s="82" t="s">
        <v>1207</v>
      </c>
      <c r="O383" s="30" t="str">
        <f t="shared" si="11"/>
        <v>PEC 3</v>
      </c>
    </row>
    <row r="384" spans="2:15" hidden="1" x14ac:dyDescent="0.3">
      <c r="B384" s="26" t="s">
        <v>1364</v>
      </c>
      <c r="C384" s="26" t="s">
        <v>492</v>
      </c>
      <c r="D384" s="22" t="s">
        <v>343</v>
      </c>
      <c r="E384" s="22">
        <v>5</v>
      </c>
      <c r="F384" s="23">
        <v>2.5</v>
      </c>
      <c r="G384" s="33">
        <v>65</v>
      </c>
      <c r="H384" s="27" t="s">
        <v>47</v>
      </c>
      <c r="I384" s="22" t="str">
        <f t="shared" si="10"/>
        <v>UAB</v>
      </c>
      <c r="J384" s="30">
        <v>5</v>
      </c>
      <c r="K384" s="30" t="s">
        <v>1171</v>
      </c>
      <c r="L384" s="82">
        <v>5</v>
      </c>
      <c r="M384" s="30">
        <v>2</v>
      </c>
      <c r="N384" s="82" t="s">
        <v>1208</v>
      </c>
      <c r="O384" s="30" t="str">
        <f t="shared" si="11"/>
        <v>PEC 3</v>
      </c>
    </row>
    <row r="385" spans="2:15" hidden="1" x14ac:dyDescent="0.3">
      <c r="B385" s="26" t="s">
        <v>1364</v>
      </c>
      <c r="C385" s="26" t="s">
        <v>493</v>
      </c>
      <c r="D385" s="22" t="s">
        <v>343</v>
      </c>
      <c r="E385" s="22">
        <v>5</v>
      </c>
      <c r="F385" s="23">
        <v>2.5</v>
      </c>
      <c r="G385" s="33">
        <v>65</v>
      </c>
      <c r="H385" s="27" t="s">
        <v>47</v>
      </c>
      <c r="I385" s="22" t="str">
        <f t="shared" si="10"/>
        <v>UAB</v>
      </c>
      <c r="J385" s="30">
        <v>5</v>
      </c>
      <c r="K385" s="30" t="s">
        <v>1171</v>
      </c>
      <c r="L385" s="82">
        <v>5</v>
      </c>
      <c r="M385" s="30">
        <v>3</v>
      </c>
      <c r="N385" s="82" t="s">
        <v>1209</v>
      </c>
      <c r="O385" s="30" t="str">
        <f t="shared" si="11"/>
        <v>PEC 3</v>
      </c>
    </row>
    <row r="386" spans="2:15" hidden="1" x14ac:dyDescent="0.3">
      <c r="B386" s="26" t="s">
        <v>1364</v>
      </c>
      <c r="C386" s="26" t="s">
        <v>494</v>
      </c>
      <c r="D386" s="22" t="s">
        <v>343</v>
      </c>
      <c r="E386" s="22">
        <v>5</v>
      </c>
      <c r="F386" s="23">
        <v>2.5</v>
      </c>
      <c r="G386" s="33">
        <v>52</v>
      </c>
      <c r="H386" s="27" t="s">
        <v>47</v>
      </c>
      <c r="I386" s="22" t="str">
        <f t="shared" si="10"/>
        <v>UAB</v>
      </c>
      <c r="J386" s="30">
        <v>5</v>
      </c>
      <c r="K386" s="30" t="s">
        <v>1171</v>
      </c>
      <c r="L386" s="82">
        <v>5</v>
      </c>
      <c r="M386" s="30">
        <v>4</v>
      </c>
      <c r="N386" s="82" t="s">
        <v>1211</v>
      </c>
      <c r="O386" s="30" t="str">
        <f t="shared" si="11"/>
        <v>PEC 3</v>
      </c>
    </row>
    <row r="387" spans="2:15" hidden="1" x14ac:dyDescent="0.3">
      <c r="B387" s="26" t="s">
        <v>1364</v>
      </c>
      <c r="C387" s="26" t="s">
        <v>495</v>
      </c>
      <c r="D387" s="22" t="s">
        <v>343</v>
      </c>
      <c r="E387" s="22">
        <v>5</v>
      </c>
      <c r="F387" s="23">
        <v>1.5</v>
      </c>
      <c r="G387" s="33">
        <v>34</v>
      </c>
      <c r="H387" s="27" t="s">
        <v>47</v>
      </c>
      <c r="I387" s="22" t="str">
        <f t="shared" si="10"/>
        <v>UAB</v>
      </c>
      <c r="J387" s="30">
        <v>5</v>
      </c>
      <c r="K387" s="30" t="s">
        <v>1171</v>
      </c>
      <c r="L387" s="82">
        <v>5</v>
      </c>
      <c r="M387" s="30">
        <v>5</v>
      </c>
      <c r="N387" s="82" t="s">
        <v>1213</v>
      </c>
      <c r="O387" s="30" t="str">
        <f t="shared" si="11"/>
        <v>PEC 3</v>
      </c>
    </row>
    <row r="388" spans="2:15" hidden="1" x14ac:dyDescent="0.3">
      <c r="B388" s="26" t="s">
        <v>1364</v>
      </c>
      <c r="C388" s="26" t="s">
        <v>496</v>
      </c>
      <c r="D388" s="22" t="s">
        <v>343</v>
      </c>
      <c r="E388" s="22">
        <v>5</v>
      </c>
      <c r="F388" s="23">
        <v>4.5</v>
      </c>
      <c r="G388" s="33">
        <v>110</v>
      </c>
      <c r="H388" s="27" t="s">
        <v>86</v>
      </c>
      <c r="I388" s="22" t="str">
        <f t="shared" si="10"/>
        <v>UAB</v>
      </c>
      <c r="J388" s="30">
        <v>5</v>
      </c>
      <c r="K388" s="30" t="s">
        <v>1171</v>
      </c>
      <c r="L388" s="82">
        <v>5</v>
      </c>
      <c r="M388" s="30">
        <v>6</v>
      </c>
      <c r="N388" s="82" t="s">
        <v>1216</v>
      </c>
      <c r="O388" s="30" t="str">
        <f t="shared" si="11"/>
        <v>PEC 3</v>
      </c>
    </row>
    <row r="389" spans="2:15" hidden="1" x14ac:dyDescent="0.3">
      <c r="B389" s="26" t="s">
        <v>1364</v>
      </c>
      <c r="C389" s="26" t="s">
        <v>497</v>
      </c>
      <c r="D389" s="22" t="s">
        <v>343</v>
      </c>
      <c r="E389" s="22">
        <v>5</v>
      </c>
      <c r="F389" s="23">
        <v>4.5</v>
      </c>
      <c r="G389" s="33">
        <v>98</v>
      </c>
      <c r="H389" s="27" t="s">
        <v>47</v>
      </c>
      <c r="I389" s="22" t="str">
        <f t="shared" ref="I389:I452" si="12">IF(J389=1,"UAA",
IF(J389=3,"UAA",
IF(J389=5,"UAB",
IF(J389=7,"UAB",
IF(J389=11,"UAC",
IF(J389=13,"UAC",
IF(J389=15,"UAD","Erreur num. Bâtiment")))))))</f>
        <v>UAB</v>
      </c>
      <c r="J389" s="30">
        <v>5</v>
      </c>
      <c r="K389" s="30" t="s">
        <v>1171</v>
      </c>
      <c r="L389" s="82">
        <v>5</v>
      </c>
      <c r="M389" s="30">
        <v>7</v>
      </c>
      <c r="N389" s="82" t="s">
        <v>1217</v>
      </c>
      <c r="O389" s="30" t="str">
        <f t="shared" ref="O389:O452" si="13">IF(J389=1,"PEC 1",
IF(J389=3,"PEC 2",
IF(J389=5,"PEC 3",
IF(J389=7,"PEC 4",
IF(J389=11,"PEC 6",
IF(J389=13,"PEC 5","Erreur num. PEC"))))))</f>
        <v>PEC 3</v>
      </c>
    </row>
    <row r="390" spans="2:15" hidden="1" x14ac:dyDescent="0.3">
      <c r="B390" s="26" t="s">
        <v>1364</v>
      </c>
      <c r="C390" s="26" t="s">
        <v>498</v>
      </c>
      <c r="D390" s="22" t="s">
        <v>499</v>
      </c>
      <c r="E390" s="22">
        <v>1</v>
      </c>
      <c r="F390" s="23">
        <v>2.5</v>
      </c>
      <c r="G390" s="33">
        <v>54</v>
      </c>
      <c r="H390" s="27" t="s">
        <v>47</v>
      </c>
      <c r="I390" s="22" t="str">
        <f t="shared" si="12"/>
        <v>UAB</v>
      </c>
      <c r="J390" s="30">
        <v>7</v>
      </c>
      <c r="K390" s="30" t="s">
        <v>1165</v>
      </c>
      <c r="L390" s="82">
        <v>1</v>
      </c>
      <c r="M390" s="30">
        <v>1</v>
      </c>
      <c r="N390" s="82" t="s">
        <v>1175</v>
      </c>
      <c r="O390" s="30" t="str">
        <f t="shared" si="13"/>
        <v>PEC 4</v>
      </c>
    </row>
    <row r="391" spans="2:15" hidden="1" x14ac:dyDescent="0.3">
      <c r="B391" s="26" t="s">
        <v>1364</v>
      </c>
      <c r="C391" s="26" t="s">
        <v>501</v>
      </c>
      <c r="D391" s="22" t="s">
        <v>499</v>
      </c>
      <c r="E391" s="22">
        <v>1</v>
      </c>
      <c r="F391" s="23">
        <v>2.5</v>
      </c>
      <c r="G391" s="33">
        <v>54</v>
      </c>
      <c r="H391" s="27" t="s">
        <v>47</v>
      </c>
      <c r="I391" s="22" t="str">
        <f t="shared" si="12"/>
        <v>UAB</v>
      </c>
      <c r="J391" s="30">
        <v>7</v>
      </c>
      <c r="K391" s="30" t="s">
        <v>1165</v>
      </c>
      <c r="L391" s="82">
        <v>1</v>
      </c>
      <c r="M391" s="30">
        <v>2</v>
      </c>
      <c r="N391" s="82" t="s">
        <v>1176</v>
      </c>
      <c r="O391" s="30" t="str">
        <f t="shared" si="13"/>
        <v>PEC 4</v>
      </c>
    </row>
    <row r="392" spans="2:15" hidden="1" x14ac:dyDescent="0.3">
      <c r="B392" s="26" t="s">
        <v>1364</v>
      </c>
      <c r="C392" s="26" t="s">
        <v>502</v>
      </c>
      <c r="D392" s="22" t="s">
        <v>499</v>
      </c>
      <c r="E392" s="22">
        <v>1</v>
      </c>
      <c r="F392" s="23">
        <v>3.5</v>
      </c>
      <c r="G392" s="33">
        <v>82</v>
      </c>
      <c r="H392" s="27" t="s">
        <v>47</v>
      </c>
      <c r="I392" s="22" t="str">
        <f t="shared" si="12"/>
        <v>UAB</v>
      </c>
      <c r="J392" s="30">
        <v>7</v>
      </c>
      <c r="K392" s="30" t="s">
        <v>1165</v>
      </c>
      <c r="L392" s="82">
        <v>1</v>
      </c>
      <c r="M392" s="30">
        <v>3</v>
      </c>
      <c r="N392" s="82" t="s">
        <v>1177</v>
      </c>
      <c r="O392" s="30" t="str">
        <f t="shared" si="13"/>
        <v>PEC 4</v>
      </c>
    </row>
    <row r="393" spans="2:15" hidden="1" x14ac:dyDescent="0.3">
      <c r="B393" s="26" t="s">
        <v>1364</v>
      </c>
      <c r="C393" s="26" t="s">
        <v>503</v>
      </c>
      <c r="D393" s="22" t="s">
        <v>499</v>
      </c>
      <c r="E393" s="22">
        <v>1</v>
      </c>
      <c r="F393" s="23">
        <v>1.5</v>
      </c>
      <c r="G393" s="33">
        <v>34</v>
      </c>
      <c r="H393" s="27" t="s">
        <v>47</v>
      </c>
      <c r="I393" s="22" t="str">
        <f t="shared" si="12"/>
        <v>UAB</v>
      </c>
      <c r="J393" s="30">
        <v>7</v>
      </c>
      <c r="K393" s="30" t="s">
        <v>1165</v>
      </c>
      <c r="L393" s="82">
        <v>1</v>
      </c>
      <c r="M393" s="30">
        <v>4</v>
      </c>
      <c r="N393" s="82" t="s">
        <v>1178</v>
      </c>
      <c r="O393" s="30" t="str">
        <f t="shared" si="13"/>
        <v>PEC 4</v>
      </c>
    </row>
    <row r="394" spans="2:15" hidden="1" x14ac:dyDescent="0.3">
      <c r="B394" s="26" t="s">
        <v>1364</v>
      </c>
      <c r="C394" s="26" t="s">
        <v>504</v>
      </c>
      <c r="D394" s="22" t="s">
        <v>499</v>
      </c>
      <c r="E394" s="22">
        <v>1</v>
      </c>
      <c r="F394" s="23">
        <v>3.5</v>
      </c>
      <c r="G394" s="33">
        <v>86</v>
      </c>
      <c r="H394" s="27" t="s">
        <v>47</v>
      </c>
      <c r="I394" s="22" t="str">
        <f t="shared" si="12"/>
        <v>UAB</v>
      </c>
      <c r="J394" s="30">
        <v>7</v>
      </c>
      <c r="K394" s="30" t="s">
        <v>1165</v>
      </c>
      <c r="L394" s="82">
        <v>1</v>
      </c>
      <c r="M394" s="30">
        <v>5</v>
      </c>
      <c r="N394" s="82" t="s">
        <v>1192</v>
      </c>
      <c r="O394" s="30" t="str">
        <f t="shared" si="13"/>
        <v>PEC 4</v>
      </c>
    </row>
    <row r="395" spans="2:15" hidden="1" x14ac:dyDescent="0.3">
      <c r="B395" s="26" t="s">
        <v>1364</v>
      </c>
      <c r="C395" s="26" t="s">
        <v>506</v>
      </c>
      <c r="D395" s="22" t="s">
        <v>499</v>
      </c>
      <c r="E395" s="22">
        <v>1</v>
      </c>
      <c r="F395" s="23">
        <v>4.5</v>
      </c>
      <c r="G395" s="33">
        <v>113</v>
      </c>
      <c r="H395" s="27" t="s">
        <v>508</v>
      </c>
      <c r="I395" s="22" t="str">
        <f t="shared" si="12"/>
        <v>UAB</v>
      </c>
      <c r="J395" s="30">
        <v>7</v>
      </c>
      <c r="K395" s="30" t="s">
        <v>1165</v>
      </c>
      <c r="L395" s="82">
        <v>1</v>
      </c>
      <c r="M395" s="30">
        <v>6</v>
      </c>
      <c r="N395" s="82" t="s">
        <v>1193</v>
      </c>
      <c r="O395" s="30" t="str">
        <f t="shared" si="13"/>
        <v>PEC 4</v>
      </c>
    </row>
    <row r="396" spans="2:15" hidden="1" x14ac:dyDescent="0.3">
      <c r="B396" s="26" t="s">
        <v>1364</v>
      </c>
      <c r="C396" s="26" t="s">
        <v>509</v>
      </c>
      <c r="D396" s="22" t="s">
        <v>499</v>
      </c>
      <c r="E396" s="22">
        <v>2</v>
      </c>
      <c r="F396" s="23">
        <v>2.5</v>
      </c>
      <c r="G396" s="33">
        <v>54</v>
      </c>
      <c r="H396" s="27" t="s">
        <v>47</v>
      </c>
      <c r="I396" s="22" t="str">
        <f t="shared" si="12"/>
        <v>UAB</v>
      </c>
      <c r="J396" s="30">
        <v>7</v>
      </c>
      <c r="K396" s="30" t="s">
        <v>1165</v>
      </c>
      <c r="L396" s="82">
        <v>2</v>
      </c>
      <c r="M396" s="30">
        <v>1</v>
      </c>
      <c r="N396" s="82" t="s">
        <v>1179</v>
      </c>
      <c r="O396" s="30" t="str">
        <f t="shared" si="13"/>
        <v>PEC 4</v>
      </c>
    </row>
    <row r="397" spans="2:15" hidden="1" x14ac:dyDescent="0.3">
      <c r="B397" s="26" t="s">
        <v>1364</v>
      </c>
      <c r="C397" s="26" t="s">
        <v>510</v>
      </c>
      <c r="D397" s="22" t="s">
        <v>499</v>
      </c>
      <c r="E397" s="22">
        <v>2</v>
      </c>
      <c r="F397" s="23">
        <v>2.5</v>
      </c>
      <c r="G397" s="33">
        <v>54</v>
      </c>
      <c r="H397" s="27" t="s">
        <v>47</v>
      </c>
      <c r="I397" s="22" t="str">
        <f t="shared" si="12"/>
        <v>UAB</v>
      </c>
      <c r="J397" s="30">
        <v>7</v>
      </c>
      <c r="K397" s="30" t="s">
        <v>1165</v>
      </c>
      <c r="L397" s="82">
        <v>2</v>
      </c>
      <c r="M397" s="30">
        <v>2</v>
      </c>
      <c r="N397" s="82" t="s">
        <v>1180</v>
      </c>
      <c r="O397" s="30" t="str">
        <f t="shared" si="13"/>
        <v>PEC 4</v>
      </c>
    </row>
    <row r="398" spans="2:15" hidden="1" x14ac:dyDescent="0.3">
      <c r="B398" s="26" t="s">
        <v>1364</v>
      </c>
      <c r="C398" s="26" t="s">
        <v>511</v>
      </c>
      <c r="D398" s="22" t="s">
        <v>499</v>
      </c>
      <c r="E398" s="22">
        <v>2</v>
      </c>
      <c r="F398" s="23">
        <v>3.5</v>
      </c>
      <c r="G398" s="33">
        <v>82</v>
      </c>
      <c r="H398" s="27" t="s">
        <v>47</v>
      </c>
      <c r="I398" s="22" t="str">
        <f t="shared" si="12"/>
        <v>UAB</v>
      </c>
      <c r="J398" s="30">
        <v>7</v>
      </c>
      <c r="K398" s="30" t="s">
        <v>1165</v>
      </c>
      <c r="L398" s="82">
        <v>2</v>
      </c>
      <c r="M398" s="30">
        <v>3</v>
      </c>
      <c r="N398" s="82" t="s">
        <v>1181</v>
      </c>
      <c r="O398" s="30" t="str">
        <f t="shared" si="13"/>
        <v>PEC 4</v>
      </c>
    </row>
    <row r="399" spans="2:15" hidden="1" x14ac:dyDescent="0.3">
      <c r="B399" s="26" t="s">
        <v>1364</v>
      </c>
      <c r="C399" s="26" t="s">
        <v>512</v>
      </c>
      <c r="D399" s="22" t="s">
        <v>499</v>
      </c>
      <c r="E399" s="22">
        <v>2</v>
      </c>
      <c r="F399" s="23">
        <v>1.5</v>
      </c>
      <c r="G399" s="33">
        <v>34</v>
      </c>
      <c r="H399" s="27" t="s">
        <v>47</v>
      </c>
      <c r="I399" s="22" t="str">
        <f t="shared" si="12"/>
        <v>UAB</v>
      </c>
      <c r="J399" s="30">
        <v>7</v>
      </c>
      <c r="K399" s="30" t="s">
        <v>1165</v>
      </c>
      <c r="L399" s="82">
        <v>2</v>
      </c>
      <c r="M399" s="30">
        <v>4</v>
      </c>
      <c r="N399" s="82" t="s">
        <v>1182</v>
      </c>
      <c r="O399" s="30" t="str">
        <f t="shared" si="13"/>
        <v>PEC 4</v>
      </c>
    </row>
    <row r="400" spans="2:15" hidden="1" x14ac:dyDescent="0.3">
      <c r="B400" s="26" t="s">
        <v>1364</v>
      </c>
      <c r="C400" s="26" t="s">
        <v>513</v>
      </c>
      <c r="D400" s="22" t="s">
        <v>499</v>
      </c>
      <c r="E400" s="22">
        <v>2</v>
      </c>
      <c r="F400" s="23">
        <v>3.5</v>
      </c>
      <c r="G400" s="33">
        <v>86</v>
      </c>
      <c r="H400" s="27" t="s">
        <v>47</v>
      </c>
      <c r="I400" s="22" t="str">
        <f t="shared" si="12"/>
        <v>UAB</v>
      </c>
      <c r="J400" s="30">
        <v>7</v>
      </c>
      <c r="K400" s="30" t="s">
        <v>1165</v>
      </c>
      <c r="L400" s="82">
        <v>2</v>
      </c>
      <c r="M400" s="30">
        <v>5</v>
      </c>
      <c r="N400" s="82" t="s">
        <v>1196</v>
      </c>
      <c r="O400" s="30" t="str">
        <f t="shared" si="13"/>
        <v>PEC 4</v>
      </c>
    </row>
    <row r="401" spans="2:15" hidden="1" x14ac:dyDescent="0.3">
      <c r="B401" s="26" t="s">
        <v>1364</v>
      </c>
      <c r="C401" s="26" t="s">
        <v>514</v>
      </c>
      <c r="D401" s="22" t="s">
        <v>499</v>
      </c>
      <c r="E401" s="22">
        <v>2</v>
      </c>
      <c r="F401" s="23">
        <v>4.5</v>
      </c>
      <c r="G401" s="33">
        <v>114</v>
      </c>
      <c r="H401" s="27" t="s">
        <v>516</v>
      </c>
      <c r="I401" s="22" t="str">
        <f t="shared" si="12"/>
        <v>UAB</v>
      </c>
      <c r="J401" s="30">
        <v>7</v>
      </c>
      <c r="K401" s="30" t="s">
        <v>1165</v>
      </c>
      <c r="L401" s="82">
        <v>2</v>
      </c>
      <c r="M401" s="30">
        <v>6</v>
      </c>
      <c r="N401" s="82" t="s">
        <v>1197</v>
      </c>
      <c r="O401" s="30" t="str">
        <f t="shared" si="13"/>
        <v>PEC 4</v>
      </c>
    </row>
    <row r="402" spans="2:15" hidden="1" x14ac:dyDescent="0.3">
      <c r="B402" s="26" t="s">
        <v>1364</v>
      </c>
      <c r="C402" s="26" t="s">
        <v>517</v>
      </c>
      <c r="D402" s="22" t="s">
        <v>499</v>
      </c>
      <c r="E402" s="22">
        <v>3</v>
      </c>
      <c r="F402" s="23">
        <v>2.5</v>
      </c>
      <c r="G402" s="33">
        <v>54</v>
      </c>
      <c r="H402" s="27" t="s">
        <v>47</v>
      </c>
      <c r="I402" s="22" t="str">
        <f t="shared" si="12"/>
        <v>UAB</v>
      </c>
      <c r="J402" s="30">
        <v>7</v>
      </c>
      <c r="K402" s="30" t="s">
        <v>1165</v>
      </c>
      <c r="L402" s="82">
        <v>3</v>
      </c>
      <c r="M402" s="30">
        <v>1</v>
      </c>
      <c r="N402" s="82" t="s">
        <v>1183</v>
      </c>
      <c r="O402" s="30" t="str">
        <f t="shared" si="13"/>
        <v>PEC 4</v>
      </c>
    </row>
    <row r="403" spans="2:15" hidden="1" x14ac:dyDescent="0.3">
      <c r="B403" s="26" t="s">
        <v>1364</v>
      </c>
      <c r="C403" s="26" t="s">
        <v>518</v>
      </c>
      <c r="D403" s="22" t="s">
        <v>499</v>
      </c>
      <c r="E403" s="22">
        <v>3</v>
      </c>
      <c r="F403" s="23">
        <v>2.5</v>
      </c>
      <c r="G403" s="33">
        <v>54</v>
      </c>
      <c r="H403" s="27" t="s">
        <v>47</v>
      </c>
      <c r="I403" s="22" t="str">
        <f t="shared" si="12"/>
        <v>UAB</v>
      </c>
      <c r="J403" s="30">
        <v>7</v>
      </c>
      <c r="K403" s="30" t="s">
        <v>1165</v>
      </c>
      <c r="L403" s="82">
        <v>3</v>
      </c>
      <c r="M403" s="30">
        <v>2</v>
      </c>
      <c r="N403" s="82" t="s">
        <v>1184</v>
      </c>
      <c r="O403" s="30" t="str">
        <f t="shared" si="13"/>
        <v>PEC 4</v>
      </c>
    </row>
    <row r="404" spans="2:15" hidden="1" x14ac:dyDescent="0.3">
      <c r="B404" s="26" t="s">
        <v>1364</v>
      </c>
      <c r="C404" s="26" t="s">
        <v>519</v>
      </c>
      <c r="D404" s="22" t="s">
        <v>499</v>
      </c>
      <c r="E404" s="22">
        <v>3</v>
      </c>
      <c r="F404" s="23">
        <v>3.5</v>
      </c>
      <c r="G404" s="33">
        <v>82</v>
      </c>
      <c r="H404" s="27" t="s">
        <v>47</v>
      </c>
      <c r="I404" s="22" t="str">
        <f t="shared" si="12"/>
        <v>UAB</v>
      </c>
      <c r="J404" s="30">
        <v>7</v>
      </c>
      <c r="K404" s="30" t="s">
        <v>1165</v>
      </c>
      <c r="L404" s="82">
        <v>3</v>
      </c>
      <c r="M404" s="30">
        <v>3</v>
      </c>
      <c r="N404" s="82" t="s">
        <v>1185</v>
      </c>
      <c r="O404" s="30" t="str">
        <f t="shared" si="13"/>
        <v>PEC 4</v>
      </c>
    </row>
    <row r="405" spans="2:15" hidden="1" x14ac:dyDescent="0.3">
      <c r="B405" s="26" t="s">
        <v>1364</v>
      </c>
      <c r="C405" s="26" t="s">
        <v>520</v>
      </c>
      <c r="D405" s="22" t="s">
        <v>499</v>
      </c>
      <c r="E405" s="22">
        <v>3</v>
      </c>
      <c r="F405" s="23">
        <v>1.5</v>
      </c>
      <c r="G405" s="33">
        <v>34</v>
      </c>
      <c r="H405" s="27" t="s">
        <v>47</v>
      </c>
      <c r="I405" s="22" t="str">
        <f t="shared" si="12"/>
        <v>UAB</v>
      </c>
      <c r="J405" s="30">
        <v>7</v>
      </c>
      <c r="K405" s="30" t="s">
        <v>1165</v>
      </c>
      <c r="L405" s="82">
        <v>3</v>
      </c>
      <c r="M405" s="30">
        <v>4</v>
      </c>
      <c r="N405" s="82" t="s">
        <v>1186</v>
      </c>
      <c r="O405" s="30" t="str">
        <f t="shared" si="13"/>
        <v>PEC 4</v>
      </c>
    </row>
    <row r="406" spans="2:15" hidden="1" x14ac:dyDescent="0.3">
      <c r="B406" s="26" t="s">
        <v>1364</v>
      </c>
      <c r="C406" s="26" t="s">
        <v>521</v>
      </c>
      <c r="D406" s="22" t="s">
        <v>499</v>
      </c>
      <c r="E406" s="22">
        <v>3</v>
      </c>
      <c r="F406" s="23">
        <v>3.5</v>
      </c>
      <c r="G406" s="33">
        <v>86</v>
      </c>
      <c r="H406" s="27" t="s">
        <v>47</v>
      </c>
      <c r="I406" s="22" t="str">
        <f t="shared" si="12"/>
        <v>UAB</v>
      </c>
      <c r="J406" s="30">
        <v>7</v>
      </c>
      <c r="K406" s="30" t="s">
        <v>1165</v>
      </c>
      <c r="L406" s="82">
        <v>3</v>
      </c>
      <c r="M406" s="30">
        <v>5</v>
      </c>
      <c r="N406" s="82" t="s">
        <v>1200</v>
      </c>
      <c r="O406" s="30" t="str">
        <f t="shared" si="13"/>
        <v>PEC 4</v>
      </c>
    </row>
    <row r="407" spans="2:15" hidden="1" x14ac:dyDescent="0.3">
      <c r="B407" s="26" t="s">
        <v>1364</v>
      </c>
      <c r="C407" s="26" t="s">
        <v>522</v>
      </c>
      <c r="D407" s="22" t="s">
        <v>499</v>
      </c>
      <c r="E407" s="22">
        <v>3</v>
      </c>
      <c r="F407" s="23">
        <v>4.5</v>
      </c>
      <c r="G407" s="33">
        <v>114</v>
      </c>
      <c r="H407" s="27" t="s">
        <v>47</v>
      </c>
      <c r="I407" s="22" t="str">
        <f t="shared" si="12"/>
        <v>UAB</v>
      </c>
      <c r="J407" s="30">
        <v>7</v>
      </c>
      <c r="K407" s="30" t="s">
        <v>1165</v>
      </c>
      <c r="L407" s="82">
        <v>3</v>
      </c>
      <c r="M407" s="30">
        <v>6</v>
      </c>
      <c r="N407" s="82" t="s">
        <v>1201</v>
      </c>
      <c r="O407" s="30" t="str">
        <f t="shared" si="13"/>
        <v>PEC 4</v>
      </c>
    </row>
    <row r="408" spans="2:15" hidden="1" x14ac:dyDescent="0.3">
      <c r="B408" s="26" t="s">
        <v>1364</v>
      </c>
      <c r="C408" s="26" t="s">
        <v>523</v>
      </c>
      <c r="D408" s="22" t="s">
        <v>499</v>
      </c>
      <c r="E408" s="22">
        <v>4</v>
      </c>
      <c r="F408" s="23">
        <v>2.5</v>
      </c>
      <c r="G408" s="33">
        <v>54</v>
      </c>
      <c r="H408" s="27" t="s">
        <v>47</v>
      </c>
      <c r="I408" s="22" t="str">
        <f t="shared" si="12"/>
        <v>UAB</v>
      </c>
      <c r="J408" s="30">
        <v>7</v>
      </c>
      <c r="K408" s="30" t="s">
        <v>1165</v>
      </c>
      <c r="L408" s="82">
        <v>4</v>
      </c>
      <c r="M408" s="30">
        <v>1</v>
      </c>
      <c r="N408" s="82" t="s">
        <v>1204</v>
      </c>
      <c r="O408" s="30" t="str">
        <f t="shared" si="13"/>
        <v>PEC 4</v>
      </c>
    </row>
    <row r="409" spans="2:15" hidden="1" x14ac:dyDescent="0.3">
      <c r="B409" s="26" t="s">
        <v>1364</v>
      </c>
      <c r="C409" s="26" t="s">
        <v>524</v>
      </c>
      <c r="D409" s="22" t="s">
        <v>499</v>
      </c>
      <c r="E409" s="22">
        <v>4</v>
      </c>
      <c r="F409" s="23">
        <v>2.5</v>
      </c>
      <c r="G409" s="33">
        <v>54</v>
      </c>
      <c r="H409" s="27" t="s">
        <v>47</v>
      </c>
      <c r="I409" s="22" t="str">
        <f t="shared" si="12"/>
        <v>UAB</v>
      </c>
      <c r="J409" s="30">
        <v>7</v>
      </c>
      <c r="K409" s="30" t="s">
        <v>1165</v>
      </c>
      <c r="L409" s="82">
        <v>4</v>
      </c>
      <c r="M409" s="30">
        <v>2</v>
      </c>
      <c r="N409" s="82" t="s">
        <v>1205</v>
      </c>
      <c r="O409" s="30" t="str">
        <f t="shared" si="13"/>
        <v>PEC 4</v>
      </c>
    </row>
    <row r="410" spans="2:15" hidden="1" x14ac:dyDescent="0.3">
      <c r="B410" s="26" t="s">
        <v>1364</v>
      </c>
      <c r="C410" s="26" t="s">
        <v>525</v>
      </c>
      <c r="D410" s="22" t="s">
        <v>499</v>
      </c>
      <c r="E410" s="22">
        <v>4</v>
      </c>
      <c r="F410" s="23">
        <v>3.5</v>
      </c>
      <c r="G410" s="33">
        <v>82</v>
      </c>
      <c r="H410" s="27" t="s">
        <v>47</v>
      </c>
      <c r="I410" s="22" t="str">
        <f t="shared" si="12"/>
        <v>UAB</v>
      </c>
      <c r="J410" s="30">
        <v>7</v>
      </c>
      <c r="K410" s="30" t="s">
        <v>1165</v>
      </c>
      <c r="L410" s="82">
        <v>4</v>
      </c>
      <c r="M410" s="30">
        <v>3</v>
      </c>
      <c r="N410" s="82" t="s">
        <v>1206</v>
      </c>
      <c r="O410" s="30" t="str">
        <f t="shared" si="13"/>
        <v>PEC 4</v>
      </c>
    </row>
    <row r="411" spans="2:15" hidden="1" x14ac:dyDescent="0.3">
      <c r="B411" s="26" t="s">
        <v>1364</v>
      </c>
      <c r="C411" s="26" t="s">
        <v>526</v>
      </c>
      <c r="D411" s="22" t="s">
        <v>499</v>
      </c>
      <c r="E411" s="22">
        <v>4</v>
      </c>
      <c r="F411" s="23">
        <v>1.5</v>
      </c>
      <c r="G411" s="33">
        <v>34</v>
      </c>
      <c r="H411" s="27" t="s">
        <v>47</v>
      </c>
      <c r="I411" s="22" t="str">
        <f t="shared" si="12"/>
        <v>UAB</v>
      </c>
      <c r="J411" s="30">
        <v>7</v>
      </c>
      <c r="K411" s="30" t="s">
        <v>1165</v>
      </c>
      <c r="L411" s="82">
        <v>4</v>
      </c>
      <c r="M411" s="30">
        <v>4</v>
      </c>
      <c r="N411" s="82" t="s">
        <v>1210</v>
      </c>
      <c r="O411" s="30" t="str">
        <f t="shared" si="13"/>
        <v>PEC 4</v>
      </c>
    </row>
    <row r="412" spans="2:15" hidden="1" x14ac:dyDescent="0.3">
      <c r="B412" s="26" t="s">
        <v>1364</v>
      </c>
      <c r="C412" s="26" t="s">
        <v>527</v>
      </c>
      <c r="D412" s="22" t="s">
        <v>499</v>
      </c>
      <c r="E412" s="22">
        <v>4</v>
      </c>
      <c r="F412" s="23">
        <v>3.5</v>
      </c>
      <c r="G412" s="33">
        <v>86</v>
      </c>
      <c r="H412" s="27" t="s">
        <v>47</v>
      </c>
      <c r="I412" s="22" t="str">
        <f t="shared" si="12"/>
        <v>UAB</v>
      </c>
      <c r="J412" s="30">
        <v>7</v>
      </c>
      <c r="K412" s="30" t="s">
        <v>1165</v>
      </c>
      <c r="L412" s="82">
        <v>4</v>
      </c>
      <c r="M412" s="30">
        <v>5</v>
      </c>
      <c r="N412" s="82" t="s">
        <v>1212</v>
      </c>
      <c r="O412" s="30" t="str">
        <f t="shared" si="13"/>
        <v>PEC 4</v>
      </c>
    </row>
    <row r="413" spans="2:15" hidden="1" x14ac:dyDescent="0.3">
      <c r="B413" s="26" t="s">
        <v>1364</v>
      </c>
      <c r="C413" s="26" t="s">
        <v>528</v>
      </c>
      <c r="D413" s="22" t="s">
        <v>499</v>
      </c>
      <c r="E413" s="22">
        <v>4</v>
      </c>
      <c r="F413" s="23">
        <v>4.5</v>
      </c>
      <c r="G413" s="33">
        <v>114</v>
      </c>
      <c r="H413" s="27" t="s">
        <v>47</v>
      </c>
      <c r="I413" s="22" t="str">
        <f t="shared" si="12"/>
        <v>UAB</v>
      </c>
      <c r="J413" s="30">
        <v>7</v>
      </c>
      <c r="K413" s="30" t="s">
        <v>1165</v>
      </c>
      <c r="L413" s="82">
        <v>4</v>
      </c>
      <c r="M413" s="30">
        <v>6</v>
      </c>
      <c r="N413" s="82" t="s">
        <v>1214</v>
      </c>
      <c r="O413" s="30" t="str">
        <f t="shared" si="13"/>
        <v>PEC 4</v>
      </c>
    </row>
    <row r="414" spans="2:15" hidden="1" x14ac:dyDescent="0.3">
      <c r="B414" s="26" t="s">
        <v>1364</v>
      </c>
      <c r="C414" s="26" t="s">
        <v>529</v>
      </c>
      <c r="D414" s="22" t="s">
        <v>499</v>
      </c>
      <c r="E414" s="22">
        <v>1</v>
      </c>
      <c r="F414" s="23">
        <v>3.5</v>
      </c>
      <c r="G414" s="33">
        <v>74</v>
      </c>
      <c r="H414" s="27" t="s">
        <v>47</v>
      </c>
      <c r="I414" s="22" t="str">
        <f t="shared" si="12"/>
        <v>UAB</v>
      </c>
      <c r="J414" s="30">
        <v>7</v>
      </c>
      <c r="K414" s="30" t="s">
        <v>1166</v>
      </c>
      <c r="L414" s="82">
        <v>1</v>
      </c>
      <c r="M414" s="30">
        <v>1</v>
      </c>
      <c r="N414" s="82" t="s">
        <v>1175</v>
      </c>
      <c r="O414" s="30" t="str">
        <f t="shared" si="13"/>
        <v>PEC 4</v>
      </c>
    </row>
    <row r="415" spans="2:15" hidden="1" x14ac:dyDescent="0.3">
      <c r="B415" s="26" t="s">
        <v>1364</v>
      </c>
      <c r="C415" s="26" t="s">
        <v>530</v>
      </c>
      <c r="D415" s="22" t="s">
        <v>499</v>
      </c>
      <c r="E415" s="22">
        <v>1</v>
      </c>
      <c r="F415" s="23">
        <v>4.5</v>
      </c>
      <c r="G415" s="33">
        <v>108</v>
      </c>
      <c r="H415" s="27" t="s">
        <v>47</v>
      </c>
      <c r="I415" s="22" t="str">
        <f t="shared" si="12"/>
        <v>UAB</v>
      </c>
      <c r="J415" s="30">
        <v>7</v>
      </c>
      <c r="K415" s="30" t="s">
        <v>1166</v>
      </c>
      <c r="L415" s="82">
        <v>1</v>
      </c>
      <c r="M415" s="30">
        <v>2</v>
      </c>
      <c r="N415" s="82" t="s">
        <v>1176</v>
      </c>
      <c r="O415" s="30" t="str">
        <f t="shared" si="13"/>
        <v>PEC 4</v>
      </c>
    </row>
    <row r="416" spans="2:15" hidden="1" x14ac:dyDescent="0.3">
      <c r="B416" s="26" t="s">
        <v>1364</v>
      </c>
      <c r="C416" s="26" t="s">
        <v>532</v>
      </c>
      <c r="D416" s="22" t="s">
        <v>499</v>
      </c>
      <c r="E416" s="22">
        <v>1</v>
      </c>
      <c r="F416" s="23">
        <v>1.5</v>
      </c>
      <c r="G416" s="33">
        <v>38</v>
      </c>
      <c r="H416" s="27" t="s">
        <v>47</v>
      </c>
      <c r="I416" s="22" t="str">
        <f t="shared" si="12"/>
        <v>UAB</v>
      </c>
      <c r="J416" s="30">
        <v>7</v>
      </c>
      <c r="K416" s="30" t="s">
        <v>1166</v>
      </c>
      <c r="L416" s="82">
        <v>1</v>
      </c>
      <c r="M416" s="30">
        <v>3</v>
      </c>
      <c r="N416" s="82" t="s">
        <v>1177</v>
      </c>
      <c r="O416" s="30" t="str">
        <f t="shared" si="13"/>
        <v>PEC 4</v>
      </c>
    </row>
    <row r="417" spans="2:15" hidden="1" x14ac:dyDescent="0.3">
      <c r="B417" s="26" t="s">
        <v>1364</v>
      </c>
      <c r="C417" s="26" t="s">
        <v>533</v>
      </c>
      <c r="D417" s="22" t="s">
        <v>499</v>
      </c>
      <c r="E417" s="22">
        <v>1</v>
      </c>
      <c r="F417" s="23">
        <v>2.5</v>
      </c>
      <c r="G417" s="33">
        <v>64</v>
      </c>
      <c r="H417" s="27" t="s">
        <v>47</v>
      </c>
      <c r="I417" s="22" t="str">
        <f t="shared" si="12"/>
        <v>UAB</v>
      </c>
      <c r="J417" s="30">
        <v>7</v>
      </c>
      <c r="K417" s="30" t="s">
        <v>1166</v>
      </c>
      <c r="L417" s="82">
        <v>1</v>
      </c>
      <c r="M417" s="30">
        <v>4</v>
      </c>
      <c r="N417" s="82" t="s">
        <v>1178</v>
      </c>
      <c r="O417" s="30" t="str">
        <f t="shared" si="13"/>
        <v>PEC 4</v>
      </c>
    </row>
    <row r="418" spans="2:15" hidden="1" x14ac:dyDescent="0.3">
      <c r="B418" s="26" t="s">
        <v>1364</v>
      </c>
      <c r="C418" s="26" t="s">
        <v>535</v>
      </c>
      <c r="D418" s="22" t="s">
        <v>499</v>
      </c>
      <c r="E418" s="22">
        <v>1</v>
      </c>
      <c r="F418" s="23">
        <v>4.5</v>
      </c>
      <c r="G418" s="33">
        <v>110</v>
      </c>
      <c r="H418" s="27" t="s">
        <v>47</v>
      </c>
      <c r="I418" s="22" t="str">
        <f t="shared" si="12"/>
        <v>UAB</v>
      </c>
      <c r="J418" s="30">
        <v>7</v>
      </c>
      <c r="K418" s="30" t="s">
        <v>1166</v>
      </c>
      <c r="L418" s="82">
        <v>1</v>
      </c>
      <c r="M418" s="30">
        <v>5</v>
      </c>
      <c r="N418" s="82" t="s">
        <v>1192</v>
      </c>
      <c r="O418" s="30" t="str">
        <f t="shared" si="13"/>
        <v>PEC 4</v>
      </c>
    </row>
    <row r="419" spans="2:15" hidden="1" x14ac:dyDescent="0.3">
      <c r="B419" s="26" t="s">
        <v>1364</v>
      </c>
      <c r="C419" s="26" t="s">
        <v>536</v>
      </c>
      <c r="D419" s="22" t="s">
        <v>499</v>
      </c>
      <c r="E419" s="22">
        <v>2</v>
      </c>
      <c r="F419" s="23">
        <v>3.5</v>
      </c>
      <c r="G419" s="33">
        <v>74</v>
      </c>
      <c r="H419" s="27" t="s">
        <v>47</v>
      </c>
      <c r="I419" s="22" t="str">
        <f t="shared" si="12"/>
        <v>UAB</v>
      </c>
      <c r="J419" s="30">
        <v>7</v>
      </c>
      <c r="K419" s="30" t="s">
        <v>1166</v>
      </c>
      <c r="L419" s="82">
        <v>2</v>
      </c>
      <c r="M419" s="30">
        <v>1</v>
      </c>
      <c r="N419" s="82" t="s">
        <v>1179</v>
      </c>
      <c r="O419" s="30" t="str">
        <f t="shared" si="13"/>
        <v>PEC 4</v>
      </c>
    </row>
    <row r="420" spans="2:15" hidden="1" x14ac:dyDescent="0.3">
      <c r="B420" s="26" t="s">
        <v>1364</v>
      </c>
      <c r="C420" s="26" t="s">
        <v>537</v>
      </c>
      <c r="D420" s="22" t="s">
        <v>499</v>
      </c>
      <c r="E420" s="22">
        <v>2</v>
      </c>
      <c r="F420" s="23">
        <v>4.5</v>
      </c>
      <c r="G420" s="33">
        <v>108</v>
      </c>
      <c r="H420" s="27" t="s">
        <v>47</v>
      </c>
      <c r="I420" s="22" t="str">
        <f t="shared" si="12"/>
        <v>UAB</v>
      </c>
      <c r="J420" s="30">
        <v>7</v>
      </c>
      <c r="K420" s="30" t="s">
        <v>1166</v>
      </c>
      <c r="L420" s="82">
        <v>2</v>
      </c>
      <c r="M420" s="30">
        <v>2</v>
      </c>
      <c r="N420" s="82" t="s">
        <v>1180</v>
      </c>
      <c r="O420" s="30" t="str">
        <f t="shared" si="13"/>
        <v>PEC 4</v>
      </c>
    </row>
    <row r="421" spans="2:15" hidden="1" x14ac:dyDescent="0.3">
      <c r="B421" s="26" t="s">
        <v>1364</v>
      </c>
      <c r="C421" s="26" t="s">
        <v>538</v>
      </c>
      <c r="D421" s="22" t="s">
        <v>499</v>
      </c>
      <c r="E421" s="22">
        <v>2</v>
      </c>
      <c r="F421" s="23">
        <v>1.5</v>
      </c>
      <c r="G421" s="33">
        <v>38</v>
      </c>
      <c r="H421" s="27" t="s">
        <v>47</v>
      </c>
      <c r="I421" s="22" t="str">
        <f t="shared" si="12"/>
        <v>UAB</v>
      </c>
      <c r="J421" s="30">
        <v>7</v>
      </c>
      <c r="K421" s="30" t="s">
        <v>1166</v>
      </c>
      <c r="L421" s="82">
        <v>2</v>
      </c>
      <c r="M421" s="30">
        <v>3</v>
      </c>
      <c r="N421" s="82" t="s">
        <v>1181</v>
      </c>
      <c r="O421" s="30" t="str">
        <f t="shared" si="13"/>
        <v>PEC 4</v>
      </c>
    </row>
    <row r="422" spans="2:15" hidden="1" x14ac:dyDescent="0.3">
      <c r="B422" s="26" t="s">
        <v>1364</v>
      </c>
      <c r="C422" s="26" t="s">
        <v>539</v>
      </c>
      <c r="D422" s="22" t="s">
        <v>499</v>
      </c>
      <c r="E422" s="22">
        <v>2</v>
      </c>
      <c r="F422" s="23">
        <v>2.5</v>
      </c>
      <c r="G422" s="33">
        <v>64</v>
      </c>
      <c r="H422" s="27" t="s">
        <v>47</v>
      </c>
      <c r="I422" s="22" t="str">
        <f t="shared" si="12"/>
        <v>UAB</v>
      </c>
      <c r="J422" s="30">
        <v>7</v>
      </c>
      <c r="K422" s="30" t="s">
        <v>1166</v>
      </c>
      <c r="L422" s="82">
        <v>2</v>
      </c>
      <c r="M422" s="30">
        <v>4</v>
      </c>
      <c r="N422" s="82" t="s">
        <v>1182</v>
      </c>
      <c r="O422" s="30" t="str">
        <f t="shared" si="13"/>
        <v>PEC 4</v>
      </c>
    </row>
    <row r="423" spans="2:15" hidden="1" x14ac:dyDescent="0.3">
      <c r="B423" s="26" t="s">
        <v>1364</v>
      </c>
      <c r="C423" s="26" t="s">
        <v>540</v>
      </c>
      <c r="D423" s="22" t="s">
        <v>499</v>
      </c>
      <c r="E423" s="22">
        <v>2</v>
      </c>
      <c r="F423" s="23">
        <v>4.5</v>
      </c>
      <c r="G423" s="33">
        <v>110</v>
      </c>
      <c r="H423" s="27" t="s">
        <v>47</v>
      </c>
      <c r="I423" s="22" t="str">
        <f t="shared" si="12"/>
        <v>UAB</v>
      </c>
      <c r="J423" s="30">
        <v>7</v>
      </c>
      <c r="K423" s="30" t="s">
        <v>1166</v>
      </c>
      <c r="L423" s="82">
        <v>2</v>
      </c>
      <c r="M423" s="30">
        <v>5</v>
      </c>
      <c r="N423" s="82" t="s">
        <v>1196</v>
      </c>
      <c r="O423" s="30" t="str">
        <f t="shared" si="13"/>
        <v>PEC 4</v>
      </c>
    </row>
    <row r="424" spans="2:15" hidden="1" x14ac:dyDescent="0.3">
      <c r="B424" s="26" t="s">
        <v>1364</v>
      </c>
      <c r="C424" s="26" t="s">
        <v>541</v>
      </c>
      <c r="D424" s="22" t="s">
        <v>499</v>
      </c>
      <c r="E424" s="22">
        <v>3</v>
      </c>
      <c r="F424" s="23">
        <v>3.5</v>
      </c>
      <c r="G424" s="33">
        <v>74</v>
      </c>
      <c r="H424" s="27" t="s">
        <v>47</v>
      </c>
      <c r="I424" s="22" t="str">
        <f t="shared" si="12"/>
        <v>UAB</v>
      </c>
      <c r="J424" s="30">
        <v>7</v>
      </c>
      <c r="K424" s="30" t="s">
        <v>1166</v>
      </c>
      <c r="L424" s="82">
        <v>3</v>
      </c>
      <c r="M424" s="30">
        <v>1</v>
      </c>
      <c r="N424" s="82" t="s">
        <v>1183</v>
      </c>
      <c r="O424" s="30" t="str">
        <f t="shared" si="13"/>
        <v>PEC 4</v>
      </c>
    </row>
    <row r="425" spans="2:15" hidden="1" x14ac:dyDescent="0.3">
      <c r="B425" s="26" t="s">
        <v>1364</v>
      </c>
      <c r="C425" s="26" t="s">
        <v>542</v>
      </c>
      <c r="D425" s="22" t="s">
        <v>499</v>
      </c>
      <c r="E425" s="22">
        <v>3</v>
      </c>
      <c r="F425" s="23">
        <v>4.5</v>
      </c>
      <c r="G425" s="33">
        <v>108</v>
      </c>
      <c r="H425" s="27" t="s">
        <v>543</v>
      </c>
      <c r="I425" s="22" t="str">
        <f t="shared" si="12"/>
        <v>UAB</v>
      </c>
      <c r="J425" s="30">
        <v>7</v>
      </c>
      <c r="K425" s="30" t="s">
        <v>1166</v>
      </c>
      <c r="L425" s="82">
        <v>3</v>
      </c>
      <c r="M425" s="30">
        <v>2</v>
      </c>
      <c r="N425" s="82" t="s">
        <v>1184</v>
      </c>
      <c r="O425" s="30" t="str">
        <f t="shared" si="13"/>
        <v>PEC 4</v>
      </c>
    </row>
    <row r="426" spans="2:15" hidden="1" x14ac:dyDescent="0.3">
      <c r="B426" s="26" t="s">
        <v>1364</v>
      </c>
      <c r="C426" s="26" t="s">
        <v>544</v>
      </c>
      <c r="D426" s="22" t="s">
        <v>499</v>
      </c>
      <c r="E426" s="22">
        <v>3</v>
      </c>
      <c r="F426" s="23">
        <v>1.5</v>
      </c>
      <c r="G426" s="33">
        <v>38</v>
      </c>
      <c r="H426" s="27" t="s">
        <v>47</v>
      </c>
      <c r="I426" s="22" t="str">
        <f t="shared" si="12"/>
        <v>UAB</v>
      </c>
      <c r="J426" s="30">
        <v>7</v>
      </c>
      <c r="K426" s="30" t="s">
        <v>1166</v>
      </c>
      <c r="L426" s="82">
        <v>3</v>
      </c>
      <c r="M426" s="30">
        <v>3</v>
      </c>
      <c r="N426" s="82" t="s">
        <v>1185</v>
      </c>
      <c r="O426" s="30" t="str">
        <f t="shared" si="13"/>
        <v>PEC 4</v>
      </c>
    </row>
    <row r="427" spans="2:15" hidden="1" x14ac:dyDescent="0.3">
      <c r="B427" s="26" t="s">
        <v>1364</v>
      </c>
      <c r="C427" s="26" t="s">
        <v>545</v>
      </c>
      <c r="D427" s="22" t="s">
        <v>499</v>
      </c>
      <c r="E427" s="22">
        <v>3</v>
      </c>
      <c r="F427" s="23">
        <v>2.5</v>
      </c>
      <c r="G427" s="33">
        <v>64</v>
      </c>
      <c r="H427" s="27" t="s">
        <v>47</v>
      </c>
      <c r="I427" s="22" t="str">
        <f t="shared" si="12"/>
        <v>UAB</v>
      </c>
      <c r="J427" s="30">
        <v>7</v>
      </c>
      <c r="K427" s="30" t="s">
        <v>1166</v>
      </c>
      <c r="L427" s="82">
        <v>3</v>
      </c>
      <c r="M427" s="30">
        <v>4</v>
      </c>
      <c r="N427" s="82" t="s">
        <v>1186</v>
      </c>
      <c r="O427" s="30" t="str">
        <f t="shared" si="13"/>
        <v>PEC 4</v>
      </c>
    </row>
    <row r="428" spans="2:15" hidden="1" x14ac:dyDescent="0.3">
      <c r="B428" s="26" t="s">
        <v>1364</v>
      </c>
      <c r="C428" s="26" t="s">
        <v>546</v>
      </c>
      <c r="D428" s="22" t="s">
        <v>499</v>
      </c>
      <c r="E428" s="22">
        <v>3</v>
      </c>
      <c r="F428" s="23">
        <v>4.5</v>
      </c>
      <c r="G428" s="33">
        <v>110</v>
      </c>
      <c r="H428" s="27" t="s">
        <v>47</v>
      </c>
      <c r="I428" s="22" t="str">
        <f t="shared" si="12"/>
        <v>UAB</v>
      </c>
      <c r="J428" s="30">
        <v>7</v>
      </c>
      <c r="K428" s="30" t="s">
        <v>1166</v>
      </c>
      <c r="L428" s="82">
        <v>3</v>
      </c>
      <c r="M428" s="30">
        <v>5</v>
      </c>
      <c r="N428" s="82" t="s">
        <v>1200</v>
      </c>
      <c r="O428" s="30" t="str">
        <f t="shared" si="13"/>
        <v>PEC 4</v>
      </c>
    </row>
    <row r="429" spans="2:15" hidden="1" x14ac:dyDescent="0.3">
      <c r="B429" s="26" t="s">
        <v>1364</v>
      </c>
      <c r="C429" s="26" t="s">
        <v>547</v>
      </c>
      <c r="D429" s="22" t="s">
        <v>499</v>
      </c>
      <c r="E429" s="22">
        <v>4</v>
      </c>
      <c r="F429" s="23">
        <v>3.5</v>
      </c>
      <c r="G429" s="33">
        <v>74</v>
      </c>
      <c r="H429" s="27" t="s">
        <v>47</v>
      </c>
      <c r="I429" s="22" t="str">
        <f t="shared" si="12"/>
        <v>UAB</v>
      </c>
      <c r="J429" s="30">
        <v>7</v>
      </c>
      <c r="K429" s="30" t="s">
        <v>1166</v>
      </c>
      <c r="L429" s="82">
        <v>4</v>
      </c>
      <c r="M429" s="30">
        <v>1</v>
      </c>
      <c r="N429" s="82" t="s">
        <v>1204</v>
      </c>
      <c r="O429" s="30" t="str">
        <f t="shared" si="13"/>
        <v>PEC 4</v>
      </c>
    </row>
    <row r="430" spans="2:15" hidden="1" x14ac:dyDescent="0.3">
      <c r="B430" s="26" t="s">
        <v>1364</v>
      </c>
      <c r="C430" s="26" t="s">
        <v>548</v>
      </c>
      <c r="D430" s="22" t="s">
        <v>499</v>
      </c>
      <c r="E430" s="22">
        <v>4</v>
      </c>
      <c r="F430" s="23">
        <v>4.5</v>
      </c>
      <c r="G430" s="33">
        <v>108</v>
      </c>
      <c r="H430" s="27" t="s">
        <v>47</v>
      </c>
      <c r="I430" s="22" t="str">
        <f t="shared" si="12"/>
        <v>UAB</v>
      </c>
      <c r="J430" s="30">
        <v>7</v>
      </c>
      <c r="K430" s="30" t="s">
        <v>1166</v>
      </c>
      <c r="L430" s="82">
        <v>4</v>
      </c>
      <c r="M430" s="30">
        <v>2</v>
      </c>
      <c r="N430" s="82" t="s">
        <v>1205</v>
      </c>
      <c r="O430" s="30" t="str">
        <f t="shared" si="13"/>
        <v>PEC 4</v>
      </c>
    </row>
    <row r="431" spans="2:15" hidden="1" x14ac:dyDescent="0.3">
      <c r="B431" s="26" t="s">
        <v>1364</v>
      </c>
      <c r="C431" s="26" t="s">
        <v>549</v>
      </c>
      <c r="D431" s="22" t="s">
        <v>499</v>
      </c>
      <c r="E431" s="22">
        <v>4</v>
      </c>
      <c r="F431" s="23">
        <v>1.5</v>
      </c>
      <c r="G431" s="33">
        <v>38</v>
      </c>
      <c r="H431" s="27" t="s">
        <v>47</v>
      </c>
      <c r="I431" s="22" t="str">
        <f t="shared" si="12"/>
        <v>UAB</v>
      </c>
      <c r="J431" s="30">
        <v>7</v>
      </c>
      <c r="K431" s="30" t="s">
        <v>1166</v>
      </c>
      <c r="L431" s="82">
        <v>4</v>
      </c>
      <c r="M431" s="30">
        <v>3</v>
      </c>
      <c r="N431" s="82" t="s">
        <v>1206</v>
      </c>
      <c r="O431" s="30" t="str">
        <f t="shared" si="13"/>
        <v>PEC 4</v>
      </c>
    </row>
    <row r="432" spans="2:15" hidden="1" x14ac:dyDescent="0.3">
      <c r="B432" s="26" t="s">
        <v>1364</v>
      </c>
      <c r="C432" s="26" t="s">
        <v>550</v>
      </c>
      <c r="D432" s="22" t="s">
        <v>499</v>
      </c>
      <c r="E432" s="22">
        <v>4</v>
      </c>
      <c r="F432" s="23">
        <v>2.5</v>
      </c>
      <c r="G432" s="33">
        <v>64</v>
      </c>
      <c r="H432" s="27" t="s">
        <v>47</v>
      </c>
      <c r="I432" s="22" t="str">
        <f t="shared" si="12"/>
        <v>UAB</v>
      </c>
      <c r="J432" s="30">
        <v>7</v>
      </c>
      <c r="K432" s="30" t="s">
        <v>1166</v>
      </c>
      <c r="L432" s="82">
        <v>4</v>
      </c>
      <c r="M432" s="30">
        <v>4</v>
      </c>
      <c r="N432" s="82" t="s">
        <v>1210</v>
      </c>
      <c r="O432" s="30" t="str">
        <f t="shared" si="13"/>
        <v>PEC 4</v>
      </c>
    </row>
    <row r="433" spans="2:15" hidden="1" x14ac:dyDescent="0.3">
      <c r="B433" s="26" t="s">
        <v>1364</v>
      </c>
      <c r="C433" s="26" t="s">
        <v>551</v>
      </c>
      <c r="D433" s="22" t="s">
        <v>499</v>
      </c>
      <c r="E433" s="22">
        <v>4</v>
      </c>
      <c r="F433" s="23">
        <v>4.5</v>
      </c>
      <c r="G433" s="33">
        <v>110</v>
      </c>
      <c r="H433" s="27" t="s">
        <v>47</v>
      </c>
      <c r="I433" s="22" t="str">
        <f t="shared" si="12"/>
        <v>UAB</v>
      </c>
      <c r="J433" s="30">
        <v>7</v>
      </c>
      <c r="K433" s="30" t="s">
        <v>1166</v>
      </c>
      <c r="L433" s="82">
        <v>4</v>
      </c>
      <c r="M433" s="30">
        <v>5</v>
      </c>
      <c r="N433" s="82" t="s">
        <v>1212</v>
      </c>
      <c r="O433" s="30" t="str">
        <f t="shared" si="13"/>
        <v>PEC 4</v>
      </c>
    </row>
    <row r="434" spans="2:15" hidden="1" x14ac:dyDescent="0.3">
      <c r="B434" s="26" t="s">
        <v>1364</v>
      </c>
      <c r="C434" s="26" t="s">
        <v>552</v>
      </c>
      <c r="D434" s="22" t="s">
        <v>499</v>
      </c>
      <c r="E434" s="22">
        <v>1</v>
      </c>
      <c r="F434" s="23">
        <v>1.5</v>
      </c>
      <c r="G434" s="33">
        <v>33</v>
      </c>
      <c r="H434" s="27" t="s">
        <v>47</v>
      </c>
      <c r="I434" s="22" t="str">
        <f t="shared" si="12"/>
        <v>UAB</v>
      </c>
      <c r="J434" s="30">
        <v>7</v>
      </c>
      <c r="K434" s="30" t="s">
        <v>1167</v>
      </c>
      <c r="L434" s="82">
        <v>1</v>
      </c>
      <c r="M434" s="30">
        <v>1</v>
      </c>
      <c r="N434" s="82" t="s">
        <v>1175</v>
      </c>
      <c r="O434" s="30" t="str">
        <f t="shared" si="13"/>
        <v>PEC 4</v>
      </c>
    </row>
    <row r="435" spans="2:15" hidden="1" x14ac:dyDescent="0.3">
      <c r="B435" s="26" t="s">
        <v>1364</v>
      </c>
      <c r="C435" s="26" t="s">
        <v>554</v>
      </c>
      <c r="D435" s="22" t="s">
        <v>499</v>
      </c>
      <c r="E435" s="22">
        <v>1</v>
      </c>
      <c r="F435" s="23">
        <v>1.5</v>
      </c>
      <c r="G435" s="33">
        <v>33</v>
      </c>
      <c r="H435" s="27" t="s">
        <v>47</v>
      </c>
      <c r="I435" s="22" t="str">
        <f t="shared" si="12"/>
        <v>UAB</v>
      </c>
      <c r="J435" s="30">
        <v>7</v>
      </c>
      <c r="K435" s="30" t="s">
        <v>1167</v>
      </c>
      <c r="L435" s="82">
        <v>1</v>
      </c>
      <c r="M435" s="30">
        <v>2</v>
      </c>
      <c r="N435" s="82" t="s">
        <v>1176</v>
      </c>
      <c r="O435" s="30" t="str">
        <f t="shared" si="13"/>
        <v>PEC 4</v>
      </c>
    </row>
    <row r="436" spans="2:15" hidden="1" x14ac:dyDescent="0.3">
      <c r="B436" s="26" t="s">
        <v>1364</v>
      </c>
      <c r="C436" s="26" t="s">
        <v>555</v>
      </c>
      <c r="D436" s="22" t="s">
        <v>499</v>
      </c>
      <c r="E436" s="22">
        <v>1</v>
      </c>
      <c r="F436" s="23">
        <v>4.5</v>
      </c>
      <c r="G436" s="33">
        <v>114</v>
      </c>
      <c r="H436" s="27" t="s">
        <v>556</v>
      </c>
      <c r="I436" s="22" t="str">
        <f t="shared" si="12"/>
        <v>UAB</v>
      </c>
      <c r="J436" s="30">
        <v>7</v>
      </c>
      <c r="K436" s="30" t="s">
        <v>1167</v>
      </c>
      <c r="L436" s="82">
        <v>1</v>
      </c>
      <c r="M436" s="30">
        <v>3</v>
      </c>
      <c r="N436" s="82" t="s">
        <v>1177</v>
      </c>
      <c r="O436" s="30" t="str">
        <f t="shared" si="13"/>
        <v>PEC 4</v>
      </c>
    </row>
    <row r="437" spans="2:15" hidden="1" x14ac:dyDescent="0.3">
      <c r="B437" s="26" t="s">
        <v>1364</v>
      </c>
      <c r="C437" s="26" t="s">
        <v>557</v>
      </c>
      <c r="D437" s="22" t="s">
        <v>499</v>
      </c>
      <c r="E437" s="22">
        <v>1</v>
      </c>
      <c r="F437" s="23">
        <v>3.5</v>
      </c>
      <c r="G437" s="33">
        <v>85</v>
      </c>
      <c r="H437" s="27" t="s">
        <v>47</v>
      </c>
      <c r="I437" s="22" t="str">
        <f t="shared" si="12"/>
        <v>UAB</v>
      </c>
      <c r="J437" s="30">
        <v>7</v>
      </c>
      <c r="K437" s="30" t="s">
        <v>1167</v>
      </c>
      <c r="L437" s="82">
        <v>1</v>
      </c>
      <c r="M437" s="30">
        <v>4</v>
      </c>
      <c r="N437" s="82" t="s">
        <v>1178</v>
      </c>
      <c r="O437" s="30" t="str">
        <f t="shared" si="13"/>
        <v>PEC 4</v>
      </c>
    </row>
    <row r="438" spans="2:15" hidden="1" x14ac:dyDescent="0.3">
      <c r="B438" s="26" t="s">
        <v>1364</v>
      </c>
      <c r="C438" s="26" t="s">
        <v>558</v>
      </c>
      <c r="D438" s="22" t="s">
        <v>499</v>
      </c>
      <c r="E438" s="22">
        <v>1</v>
      </c>
      <c r="F438" s="23">
        <v>2.5</v>
      </c>
      <c r="G438" s="33">
        <v>64</v>
      </c>
      <c r="H438" s="27" t="s">
        <v>47</v>
      </c>
      <c r="I438" s="22" t="str">
        <f t="shared" si="12"/>
        <v>UAB</v>
      </c>
      <c r="J438" s="30">
        <v>7</v>
      </c>
      <c r="K438" s="30" t="s">
        <v>1167</v>
      </c>
      <c r="L438" s="82">
        <v>1</v>
      </c>
      <c r="M438" s="30">
        <v>5</v>
      </c>
      <c r="N438" s="82" t="s">
        <v>1192</v>
      </c>
      <c r="O438" s="30" t="str">
        <f t="shared" si="13"/>
        <v>PEC 4</v>
      </c>
    </row>
    <row r="439" spans="2:15" hidden="1" x14ac:dyDescent="0.3">
      <c r="B439" s="26" t="s">
        <v>1364</v>
      </c>
      <c r="C439" s="26" t="s">
        <v>559</v>
      </c>
      <c r="D439" s="22" t="s">
        <v>499</v>
      </c>
      <c r="E439" s="22">
        <v>1</v>
      </c>
      <c r="F439" s="23">
        <v>4.5</v>
      </c>
      <c r="G439" s="33">
        <v>108</v>
      </c>
      <c r="H439" s="27" t="s">
        <v>47</v>
      </c>
      <c r="I439" s="22" t="str">
        <f t="shared" si="12"/>
        <v>UAB</v>
      </c>
      <c r="J439" s="30">
        <v>7</v>
      </c>
      <c r="K439" s="30" t="s">
        <v>1167</v>
      </c>
      <c r="L439" s="82">
        <v>1</v>
      </c>
      <c r="M439" s="30">
        <v>6</v>
      </c>
      <c r="N439" s="82" t="s">
        <v>1193</v>
      </c>
      <c r="O439" s="30" t="str">
        <f t="shared" si="13"/>
        <v>PEC 4</v>
      </c>
    </row>
    <row r="440" spans="2:15" hidden="1" x14ac:dyDescent="0.3">
      <c r="B440" s="26" t="s">
        <v>1364</v>
      </c>
      <c r="C440" s="26" t="s">
        <v>560</v>
      </c>
      <c r="D440" s="22" t="s">
        <v>499</v>
      </c>
      <c r="E440" s="22">
        <v>2</v>
      </c>
      <c r="F440" s="23">
        <v>1.5</v>
      </c>
      <c r="G440" s="33">
        <v>33</v>
      </c>
      <c r="H440" s="27" t="s">
        <v>47</v>
      </c>
      <c r="I440" s="22" t="str">
        <f t="shared" si="12"/>
        <v>UAB</v>
      </c>
      <c r="J440" s="30">
        <v>7</v>
      </c>
      <c r="K440" s="30" t="s">
        <v>1167</v>
      </c>
      <c r="L440" s="82">
        <v>2</v>
      </c>
      <c r="M440" s="30">
        <v>1</v>
      </c>
      <c r="N440" s="82" t="s">
        <v>1179</v>
      </c>
      <c r="O440" s="30" t="str">
        <f t="shared" si="13"/>
        <v>PEC 4</v>
      </c>
    </row>
    <row r="441" spans="2:15" hidden="1" x14ac:dyDescent="0.3">
      <c r="B441" s="26" t="s">
        <v>1364</v>
      </c>
      <c r="C441" s="26" t="s">
        <v>561</v>
      </c>
      <c r="D441" s="22" t="s">
        <v>499</v>
      </c>
      <c r="E441" s="22">
        <v>2</v>
      </c>
      <c r="F441" s="23">
        <v>1.5</v>
      </c>
      <c r="G441" s="33">
        <v>33</v>
      </c>
      <c r="H441" s="27" t="s">
        <v>47</v>
      </c>
      <c r="I441" s="22" t="str">
        <f t="shared" si="12"/>
        <v>UAB</v>
      </c>
      <c r="J441" s="30">
        <v>7</v>
      </c>
      <c r="K441" s="30" t="s">
        <v>1167</v>
      </c>
      <c r="L441" s="82">
        <v>2</v>
      </c>
      <c r="M441" s="30">
        <v>2</v>
      </c>
      <c r="N441" s="82" t="s">
        <v>1180</v>
      </c>
      <c r="O441" s="30" t="str">
        <f t="shared" si="13"/>
        <v>PEC 4</v>
      </c>
    </row>
    <row r="442" spans="2:15" hidden="1" x14ac:dyDescent="0.3">
      <c r="B442" s="26" t="s">
        <v>1364</v>
      </c>
      <c r="C442" s="26" t="s">
        <v>562</v>
      </c>
      <c r="D442" s="22" t="s">
        <v>499</v>
      </c>
      <c r="E442" s="22">
        <v>2</v>
      </c>
      <c r="F442" s="23">
        <v>4.5</v>
      </c>
      <c r="G442" s="33">
        <v>114</v>
      </c>
      <c r="H442" s="27" t="s">
        <v>47</v>
      </c>
      <c r="I442" s="22" t="str">
        <f t="shared" si="12"/>
        <v>UAB</v>
      </c>
      <c r="J442" s="30">
        <v>7</v>
      </c>
      <c r="K442" s="30" t="s">
        <v>1167</v>
      </c>
      <c r="L442" s="82">
        <v>2</v>
      </c>
      <c r="M442" s="30">
        <v>3</v>
      </c>
      <c r="N442" s="82" t="s">
        <v>1181</v>
      </c>
      <c r="O442" s="30" t="str">
        <f t="shared" si="13"/>
        <v>PEC 4</v>
      </c>
    </row>
    <row r="443" spans="2:15" hidden="1" x14ac:dyDescent="0.3">
      <c r="B443" s="26" t="s">
        <v>1364</v>
      </c>
      <c r="C443" s="26" t="s">
        <v>563</v>
      </c>
      <c r="D443" s="22" t="s">
        <v>499</v>
      </c>
      <c r="E443" s="22">
        <v>2</v>
      </c>
      <c r="F443" s="23">
        <v>3.5</v>
      </c>
      <c r="G443" s="33">
        <v>85</v>
      </c>
      <c r="H443" s="27" t="s">
        <v>47</v>
      </c>
      <c r="I443" s="22" t="str">
        <f t="shared" si="12"/>
        <v>UAB</v>
      </c>
      <c r="J443" s="30">
        <v>7</v>
      </c>
      <c r="K443" s="30" t="s">
        <v>1167</v>
      </c>
      <c r="L443" s="82">
        <v>2</v>
      </c>
      <c r="M443" s="30">
        <v>4</v>
      </c>
      <c r="N443" s="82" t="s">
        <v>1182</v>
      </c>
      <c r="O443" s="30" t="str">
        <f t="shared" si="13"/>
        <v>PEC 4</v>
      </c>
    </row>
    <row r="444" spans="2:15" hidden="1" x14ac:dyDescent="0.3">
      <c r="B444" s="26" t="s">
        <v>1364</v>
      </c>
      <c r="C444" s="26" t="s">
        <v>564</v>
      </c>
      <c r="D444" s="22" t="s">
        <v>499</v>
      </c>
      <c r="E444" s="22">
        <v>2</v>
      </c>
      <c r="F444" s="23">
        <v>2.5</v>
      </c>
      <c r="G444" s="33">
        <v>64</v>
      </c>
      <c r="H444" s="27" t="s">
        <v>47</v>
      </c>
      <c r="I444" s="22" t="str">
        <f t="shared" si="12"/>
        <v>UAB</v>
      </c>
      <c r="J444" s="30">
        <v>7</v>
      </c>
      <c r="K444" s="30" t="s">
        <v>1167</v>
      </c>
      <c r="L444" s="82">
        <v>2</v>
      </c>
      <c r="M444" s="30">
        <v>5</v>
      </c>
      <c r="N444" s="82" t="s">
        <v>1196</v>
      </c>
      <c r="O444" s="30" t="str">
        <f t="shared" si="13"/>
        <v>PEC 4</v>
      </c>
    </row>
    <row r="445" spans="2:15" hidden="1" x14ac:dyDescent="0.3">
      <c r="B445" s="26" t="s">
        <v>1364</v>
      </c>
      <c r="C445" s="26" t="s">
        <v>565</v>
      </c>
      <c r="D445" s="22" t="s">
        <v>499</v>
      </c>
      <c r="E445" s="22">
        <v>2</v>
      </c>
      <c r="F445" s="23">
        <v>4.5</v>
      </c>
      <c r="G445" s="33">
        <v>108</v>
      </c>
      <c r="H445" s="27" t="s">
        <v>47</v>
      </c>
      <c r="I445" s="22" t="str">
        <f t="shared" si="12"/>
        <v>UAB</v>
      </c>
      <c r="J445" s="30">
        <v>7</v>
      </c>
      <c r="K445" s="30" t="s">
        <v>1167</v>
      </c>
      <c r="L445" s="82">
        <v>2</v>
      </c>
      <c r="M445" s="30">
        <v>6</v>
      </c>
      <c r="N445" s="82" t="s">
        <v>1197</v>
      </c>
      <c r="O445" s="30" t="str">
        <f t="shared" si="13"/>
        <v>PEC 4</v>
      </c>
    </row>
    <row r="446" spans="2:15" hidden="1" x14ac:dyDescent="0.3">
      <c r="B446" s="26" t="s">
        <v>1364</v>
      </c>
      <c r="C446" s="26" t="s">
        <v>566</v>
      </c>
      <c r="D446" s="22" t="s">
        <v>499</v>
      </c>
      <c r="E446" s="22">
        <v>3</v>
      </c>
      <c r="F446" s="23">
        <v>1.5</v>
      </c>
      <c r="G446" s="33">
        <v>33</v>
      </c>
      <c r="H446" s="27" t="s">
        <v>47</v>
      </c>
      <c r="I446" s="22" t="str">
        <f t="shared" si="12"/>
        <v>UAB</v>
      </c>
      <c r="J446" s="30">
        <v>7</v>
      </c>
      <c r="K446" s="30" t="s">
        <v>1167</v>
      </c>
      <c r="L446" s="82">
        <v>3</v>
      </c>
      <c r="M446" s="30">
        <v>1</v>
      </c>
      <c r="N446" s="82" t="s">
        <v>1183</v>
      </c>
      <c r="O446" s="30" t="str">
        <f t="shared" si="13"/>
        <v>PEC 4</v>
      </c>
    </row>
    <row r="447" spans="2:15" hidden="1" x14ac:dyDescent="0.3">
      <c r="B447" s="26" t="s">
        <v>1364</v>
      </c>
      <c r="C447" s="26" t="s">
        <v>567</v>
      </c>
      <c r="D447" s="22" t="s">
        <v>499</v>
      </c>
      <c r="E447" s="22">
        <v>3</v>
      </c>
      <c r="F447" s="23">
        <v>1.5</v>
      </c>
      <c r="G447" s="33">
        <v>33</v>
      </c>
      <c r="H447" s="27" t="s">
        <v>47</v>
      </c>
      <c r="I447" s="22" t="str">
        <f t="shared" si="12"/>
        <v>UAB</v>
      </c>
      <c r="J447" s="30">
        <v>7</v>
      </c>
      <c r="K447" s="30" t="s">
        <v>1167</v>
      </c>
      <c r="L447" s="82">
        <v>3</v>
      </c>
      <c r="M447" s="30">
        <v>2</v>
      </c>
      <c r="N447" s="82" t="s">
        <v>1184</v>
      </c>
      <c r="O447" s="30" t="str">
        <f t="shared" si="13"/>
        <v>PEC 4</v>
      </c>
    </row>
    <row r="448" spans="2:15" hidden="1" x14ac:dyDescent="0.3">
      <c r="B448" s="26" t="s">
        <v>1364</v>
      </c>
      <c r="C448" s="26" t="s">
        <v>568</v>
      </c>
      <c r="D448" s="22" t="s">
        <v>499</v>
      </c>
      <c r="E448" s="22">
        <v>3</v>
      </c>
      <c r="F448" s="23">
        <v>4.5</v>
      </c>
      <c r="G448" s="33">
        <v>114</v>
      </c>
      <c r="H448" s="27" t="s">
        <v>47</v>
      </c>
      <c r="I448" s="22" t="str">
        <f t="shared" si="12"/>
        <v>UAB</v>
      </c>
      <c r="J448" s="30">
        <v>7</v>
      </c>
      <c r="K448" s="30" t="s">
        <v>1167</v>
      </c>
      <c r="L448" s="82">
        <v>3</v>
      </c>
      <c r="M448" s="30">
        <v>3</v>
      </c>
      <c r="N448" s="82" t="s">
        <v>1185</v>
      </c>
      <c r="O448" s="30" t="str">
        <f t="shared" si="13"/>
        <v>PEC 4</v>
      </c>
    </row>
    <row r="449" spans="2:15" hidden="1" x14ac:dyDescent="0.3">
      <c r="B449" s="26" t="s">
        <v>1364</v>
      </c>
      <c r="C449" s="26" t="s">
        <v>569</v>
      </c>
      <c r="D449" s="22" t="s">
        <v>499</v>
      </c>
      <c r="E449" s="22">
        <v>3</v>
      </c>
      <c r="F449" s="23">
        <v>3.5</v>
      </c>
      <c r="G449" s="33">
        <v>85</v>
      </c>
      <c r="H449" s="27" t="s">
        <v>47</v>
      </c>
      <c r="I449" s="22" t="str">
        <f t="shared" si="12"/>
        <v>UAB</v>
      </c>
      <c r="J449" s="30">
        <v>7</v>
      </c>
      <c r="K449" s="30" t="s">
        <v>1167</v>
      </c>
      <c r="L449" s="82">
        <v>3</v>
      </c>
      <c r="M449" s="30">
        <v>4</v>
      </c>
      <c r="N449" s="82" t="s">
        <v>1186</v>
      </c>
      <c r="O449" s="30" t="str">
        <f t="shared" si="13"/>
        <v>PEC 4</v>
      </c>
    </row>
    <row r="450" spans="2:15" hidden="1" x14ac:dyDescent="0.3">
      <c r="B450" s="26" t="s">
        <v>1364</v>
      </c>
      <c r="C450" s="26" t="s">
        <v>570</v>
      </c>
      <c r="D450" s="22" t="s">
        <v>499</v>
      </c>
      <c r="E450" s="22">
        <v>3</v>
      </c>
      <c r="F450" s="23">
        <v>2.5</v>
      </c>
      <c r="G450" s="33">
        <v>64</v>
      </c>
      <c r="H450" s="27" t="s">
        <v>47</v>
      </c>
      <c r="I450" s="22" t="str">
        <f t="shared" si="12"/>
        <v>UAB</v>
      </c>
      <c r="J450" s="30">
        <v>7</v>
      </c>
      <c r="K450" s="30" t="s">
        <v>1167</v>
      </c>
      <c r="L450" s="82">
        <v>3</v>
      </c>
      <c r="M450" s="30">
        <v>5</v>
      </c>
      <c r="N450" s="82" t="s">
        <v>1200</v>
      </c>
      <c r="O450" s="30" t="str">
        <f t="shared" si="13"/>
        <v>PEC 4</v>
      </c>
    </row>
    <row r="451" spans="2:15" hidden="1" x14ac:dyDescent="0.3">
      <c r="B451" s="26" t="s">
        <v>1364</v>
      </c>
      <c r="C451" s="26" t="s">
        <v>571</v>
      </c>
      <c r="D451" s="22" t="s">
        <v>499</v>
      </c>
      <c r="E451" s="22">
        <v>3</v>
      </c>
      <c r="F451" s="23">
        <v>4.5</v>
      </c>
      <c r="G451" s="33">
        <v>108</v>
      </c>
      <c r="H451" s="27" t="s">
        <v>47</v>
      </c>
      <c r="I451" s="22" t="str">
        <f t="shared" si="12"/>
        <v>UAB</v>
      </c>
      <c r="J451" s="30">
        <v>7</v>
      </c>
      <c r="K451" s="30" t="s">
        <v>1167</v>
      </c>
      <c r="L451" s="82">
        <v>3</v>
      </c>
      <c r="M451" s="30">
        <v>6</v>
      </c>
      <c r="N451" s="82" t="s">
        <v>1201</v>
      </c>
      <c r="O451" s="30" t="str">
        <f t="shared" si="13"/>
        <v>PEC 4</v>
      </c>
    </row>
    <row r="452" spans="2:15" hidden="1" x14ac:dyDescent="0.3">
      <c r="B452" s="26" t="s">
        <v>1364</v>
      </c>
      <c r="C452" s="26" t="s">
        <v>572</v>
      </c>
      <c r="D452" s="22" t="s">
        <v>499</v>
      </c>
      <c r="E452" s="22">
        <v>4</v>
      </c>
      <c r="F452" s="23">
        <v>1.5</v>
      </c>
      <c r="G452" s="33">
        <v>33</v>
      </c>
      <c r="H452" s="27" t="s">
        <v>47</v>
      </c>
      <c r="I452" s="22" t="str">
        <f t="shared" si="12"/>
        <v>UAB</v>
      </c>
      <c r="J452" s="30">
        <v>7</v>
      </c>
      <c r="K452" s="30" t="s">
        <v>1167</v>
      </c>
      <c r="L452" s="82">
        <v>4</v>
      </c>
      <c r="M452" s="30">
        <v>1</v>
      </c>
      <c r="N452" s="82" t="s">
        <v>1204</v>
      </c>
      <c r="O452" s="30" t="str">
        <f t="shared" si="13"/>
        <v>PEC 4</v>
      </c>
    </row>
    <row r="453" spans="2:15" hidden="1" x14ac:dyDescent="0.3">
      <c r="B453" s="26" t="s">
        <v>1364</v>
      </c>
      <c r="C453" s="26" t="s">
        <v>573</v>
      </c>
      <c r="D453" s="22" t="s">
        <v>499</v>
      </c>
      <c r="E453" s="22">
        <v>4</v>
      </c>
      <c r="F453" s="23">
        <v>1.5</v>
      </c>
      <c r="G453" s="33">
        <v>33</v>
      </c>
      <c r="H453" s="27" t="s">
        <v>47</v>
      </c>
      <c r="I453" s="22" t="str">
        <f t="shared" ref="I453:I516" si="14">IF(J453=1,"UAA",
IF(J453=3,"UAA",
IF(J453=5,"UAB",
IF(J453=7,"UAB",
IF(J453=11,"UAC",
IF(J453=13,"UAC",
IF(J453=15,"UAD","Erreur num. Bâtiment")))))))</f>
        <v>UAB</v>
      </c>
      <c r="J453" s="30">
        <v>7</v>
      </c>
      <c r="K453" s="30" t="s">
        <v>1167</v>
      </c>
      <c r="L453" s="82">
        <v>4</v>
      </c>
      <c r="M453" s="30">
        <v>2</v>
      </c>
      <c r="N453" s="82" t="s">
        <v>1205</v>
      </c>
      <c r="O453" s="30" t="str">
        <f t="shared" ref="O453:O516" si="15">IF(J453=1,"PEC 1",
IF(J453=3,"PEC 2",
IF(J453=5,"PEC 3",
IF(J453=7,"PEC 4",
IF(J453=11,"PEC 6",
IF(J453=13,"PEC 5","Erreur num. PEC"))))))</f>
        <v>PEC 4</v>
      </c>
    </row>
    <row r="454" spans="2:15" hidden="1" x14ac:dyDescent="0.3">
      <c r="B454" s="26" t="s">
        <v>1364</v>
      </c>
      <c r="C454" s="26" t="s">
        <v>574</v>
      </c>
      <c r="D454" s="22" t="s">
        <v>499</v>
      </c>
      <c r="E454" s="22">
        <v>4</v>
      </c>
      <c r="F454" s="23">
        <v>4.5</v>
      </c>
      <c r="G454" s="33">
        <v>114</v>
      </c>
      <c r="H454" s="27" t="s">
        <v>47</v>
      </c>
      <c r="I454" s="22" t="str">
        <f t="shared" si="14"/>
        <v>UAB</v>
      </c>
      <c r="J454" s="30">
        <v>7</v>
      </c>
      <c r="K454" s="30" t="s">
        <v>1167</v>
      </c>
      <c r="L454" s="82">
        <v>4</v>
      </c>
      <c r="M454" s="30">
        <v>3</v>
      </c>
      <c r="N454" s="82" t="s">
        <v>1206</v>
      </c>
      <c r="O454" s="30" t="str">
        <f t="shared" si="15"/>
        <v>PEC 4</v>
      </c>
    </row>
    <row r="455" spans="2:15" hidden="1" x14ac:dyDescent="0.3">
      <c r="B455" s="26" t="s">
        <v>1364</v>
      </c>
      <c r="C455" s="26" t="s">
        <v>575</v>
      </c>
      <c r="D455" s="22" t="s">
        <v>499</v>
      </c>
      <c r="E455" s="22">
        <v>4</v>
      </c>
      <c r="F455" s="23">
        <v>3.5</v>
      </c>
      <c r="G455" s="33">
        <v>85</v>
      </c>
      <c r="H455" s="27" t="s">
        <v>47</v>
      </c>
      <c r="I455" s="22" t="str">
        <f t="shared" si="14"/>
        <v>UAB</v>
      </c>
      <c r="J455" s="30">
        <v>7</v>
      </c>
      <c r="K455" s="30" t="s">
        <v>1167</v>
      </c>
      <c r="L455" s="82">
        <v>4</v>
      </c>
      <c r="M455" s="30">
        <v>4</v>
      </c>
      <c r="N455" s="82" t="s">
        <v>1210</v>
      </c>
      <c r="O455" s="30" t="str">
        <f t="shared" si="15"/>
        <v>PEC 4</v>
      </c>
    </row>
    <row r="456" spans="2:15" hidden="1" x14ac:dyDescent="0.3">
      <c r="B456" s="26" t="s">
        <v>1364</v>
      </c>
      <c r="C456" s="26" t="s">
        <v>576</v>
      </c>
      <c r="D456" s="22" t="s">
        <v>499</v>
      </c>
      <c r="E456" s="22">
        <v>4</v>
      </c>
      <c r="F456" s="23">
        <v>2.5</v>
      </c>
      <c r="G456" s="33">
        <v>64</v>
      </c>
      <c r="H456" s="27" t="s">
        <v>47</v>
      </c>
      <c r="I456" s="22" t="str">
        <f t="shared" si="14"/>
        <v>UAB</v>
      </c>
      <c r="J456" s="30">
        <v>7</v>
      </c>
      <c r="K456" s="30" t="s">
        <v>1167</v>
      </c>
      <c r="L456" s="82">
        <v>4</v>
      </c>
      <c r="M456" s="30">
        <v>5</v>
      </c>
      <c r="N456" s="82" t="s">
        <v>1212</v>
      </c>
      <c r="O456" s="30" t="str">
        <f t="shared" si="15"/>
        <v>PEC 4</v>
      </c>
    </row>
    <row r="457" spans="2:15" hidden="1" x14ac:dyDescent="0.3">
      <c r="B457" s="26" t="s">
        <v>1364</v>
      </c>
      <c r="C457" s="26" t="s">
        <v>577</v>
      </c>
      <c r="D457" s="22" t="s">
        <v>499</v>
      </c>
      <c r="E457" s="22">
        <v>4</v>
      </c>
      <c r="F457" s="23">
        <v>4.5</v>
      </c>
      <c r="G457" s="33">
        <v>108</v>
      </c>
      <c r="H457" s="27" t="s">
        <v>543</v>
      </c>
      <c r="I457" s="22" t="str">
        <f t="shared" si="14"/>
        <v>UAB</v>
      </c>
      <c r="J457" s="30">
        <v>7</v>
      </c>
      <c r="K457" s="30" t="s">
        <v>1167</v>
      </c>
      <c r="L457" s="82">
        <v>4</v>
      </c>
      <c r="M457" s="30">
        <v>6</v>
      </c>
      <c r="N457" s="82" t="s">
        <v>1214</v>
      </c>
      <c r="O457" s="30" t="str">
        <f t="shared" si="15"/>
        <v>PEC 4</v>
      </c>
    </row>
    <row r="458" spans="2:15" hidden="1" x14ac:dyDescent="0.3">
      <c r="B458" s="26" t="s">
        <v>1339</v>
      </c>
      <c r="C458" s="26" t="s">
        <v>1273</v>
      </c>
      <c r="D458" s="22" t="s">
        <v>319</v>
      </c>
      <c r="E458" s="22" t="s">
        <v>45</v>
      </c>
      <c r="F458" s="23">
        <v>2.5</v>
      </c>
      <c r="G458" s="33">
        <v>46</v>
      </c>
      <c r="H458" s="27" t="s">
        <v>1274</v>
      </c>
      <c r="I458" s="22" t="str">
        <f t="shared" si="14"/>
        <v>UAA</v>
      </c>
      <c r="J458" s="30">
        <v>3</v>
      </c>
      <c r="K458" s="30" t="s">
        <v>1166</v>
      </c>
      <c r="L458" s="82">
        <v>0</v>
      </c>
      <c r="M458" s="30">
        <v>1</v>
      </c>
      <c r="N458" s="82" t="str">
        <f>L458&amp;M458</f>
        <v>01</v>
      </c>
      <c r="O458" s="30" t="str">
        <f t="shared" si="15"/>
        <v>PEC 2</v>
      </c>
    </row>
    <row r="459" spans="2:15" hidden="1" x14ac:dyDescent="0.3">
      <c r="B459" s="26" t="s">
        <v>1339</v>
      </c>
      <c r="C459" s="26" t="s">
        <v>1275</v>
      </c>
      <c r="D459" s="22" t="s">
        <v>319</v>
      </c>
      <c r="E459" s="22" t="s">
        <v>45</v>
      </c>
      <c r="F459" s="23">
        <v>3.5</v>
      </c>
      <c r="G459" s="33">
        <v>87</v>
      </c>
      <c r="H459" s="27" t="s">
        <v>1274</v>
      </c>
      <c r="I459" s="22" t="str">
        <f t="shared" si="14"/>
        <v>UAA</v>
      </c>
      <c r="J459" s="30">
        <v>3</v>
      </c>
      <c r="K459" s="30" t="s">
        <v>1166</v>
      </c>
      <c r="L459" s="82">
        <v>0</v>
      </c>
      <c r="M459" s="30">
        <v>2</v>
      </c>
      <c r="N459" s="82" t="str">
        <f t="shared" ref="N459:N522" si="16">L459&amp;M459</f>
        <v>02</v>
      </c>
      <c r="O459" s="30" t="str">
        <f t="shared" si="15"/>
        <v>PEC 2</v>
      </c>
    </row>
    <row r="460" spans="2:15" hidden="1" x14ac:dyDescent="0.3">
      <c r="B460" s="26" t="s">
        <v>1339</v>
      </c>
      <c r="C460" s="26" t="s">
        <v>1276</v>
      </c>
      <c r="D460" s="22" t="s">
        <v>319</v>
      </c>
      <c r="E460" s="22" t="s">
        <v>45</v>
      </c>
      <c r="F460" s="23">
        <v>1</v>
      </c>
      <c r="G460" s="33">
        <v>49</v>
      </c>
      <c r="H460" s="27" t="s">
        <v>1274</v>
      </c>
      <c r="I460" s="22" t="str">
        <f t="shared" si="14"/>
        <v>UAA</v>
      </c>
      <c r="J460" s="30">
        <v>3</v>
      </c>
      <c r="K460" s="30" t="s">
        <v>1166</v>
      </c>
      <c r="L460" s="82">
        <v>0</v>
      </c>
      <c r="M460" s="30">
        <v>3</v>
      </c>
      <c r="N460" s="82" t="str">
        <f t="shared" si="16"/>
        <v>03</v>
      </c>
      <c r="O460" s="30" t="str">
        <f t="shared" si="15"/>
        <v>PEC 2</v>
      </c>
    </row>
    <row r="461" spans="2:15" hidden="1" x14ac:dyDescent="0.3">
      <c r="B461" s="26" t="s">
        <v>1339</v>
      </c>
      <c r="C461" s="26" t="s">
        <v>1278</v>
      </c>
      <c r="D461" s="22" t="s">
        <v>319</v>
      </c>
      <c r="E461" s="22" t="s">
        <v>45</v>
      </c>
      <c r="F461" s="23">
        <v>4.5</v>
      </c>
      <c r="G461" s="33">
        <v>100</v>
      </c>
      <c r="H461" s="27" t="s">
        <v>1274</v>
      </c>
      <c r="I461" s="22" t="str">
        <f t="shared" si="14"/>
        <v>UAA</v>
      </c>
      <c r="J461" s="30">
        <v>3</v>
      </c>
      <c r="K461" s="30" t="s">
        <v>1166</v>
      </c>
      <c r="L461" s="82">
        <v>0</v>
      </c>
      <c r="M461" s="30">
        <v>4</v>
      </c>
      <c r="N461" s="82" t="str">
        <f t="shared" si="16"/>
        <v>04</v>
      </c>
      <c r="O461" s="30" t="str">
        <f t="shared" si="15"/>
        <v>PEC 2</v>
      </c>
    </row>
    <row r="462" spans="2:15" x14ac:dyDescent="0.3">
      <c r="B462" s="26" t="s">
        <v>1339</v>
      </c>
      <c r="C462" s="26" t="s">
        <v>1279</v>
      </c>
      <c r="D462" s="22" t="s">
        <v>319</v>
      </c>
      <c r="E462" s="22">
        <v>1</v>
      </c>
      <c r="F462" s="23">
        <v>2.5</v>
      </c>
      <c r="G462" s="33">
        <v>64</v>
      </c>
      <c r="H462" s="27" t="s">
        <v>1274</v>
      </c>
      <c r="I462" s="22" t="str">
        <f t="shared" si="14"/>
        <v>UAA</v>
      </c>
      <c r="J462" s="30">
        <v>3</v>
      </c>
      <c r="K462" s="30" t="s">
        <v>1166</v>
      </c>
      <c r="L462" s="82">
        <v>1</v>
      </c>
      <c r="M462" s="30">
        <v>1</v>
      </c>
      <c r="N462" s="82" t="str">
        <f t="shared" si="16"/>
        <v>11</v>
      </c>
      <c r="O462" s="30" t="str">
        <f t="shared" si="15"/>
        <v>PEC 2</v>
      </c>
    </row>
    <row r="463" spans="2:15" x14ac:dyDescent="0.3">
      <c r="B463" s="26" t="s">
        <v>1339</v>
      </c>
      <c r="C463" s="26" t="s">
        <v>1280</v>
      </c>
      <c r="D463" s="22" t="s">
        <v>319</v>
      </c>
      <c r="E463" s="22">
        <v>1</v>
      </c>
      <c r="F463" s="23">
        <v>3.5</v>
      </c>
      <c r="G463" s="33">
        <v>87</v>
      </c>
      <c r="H463" s="27" t="s">
        <v>1274</v>
      </c>
      <c r="I463" s="22" t="str">
        <f t="shared" si="14"/>
        <v>UAA</v>
      </c>
      <c r="J463" s="30">
        <v>3</v>
      </c>
      <c r="K463" s="30" t="s">
        <v>1166</v>
      </c>
      <c r="L463" s="82">
        <v>1</v>
      </c>
      <c r="M463" s="30">
        <v>2</v>
      </c>
      <c r="N463" s="82" t="str">
        <f t="shared" si="16"/>
        <v>12</v>
      </c>
      <c r="O463" s="30" t="str">
        <f t="shared" si="15"/>
        <v>PEC 2</v>
      </c>
    </row>
    <row r="464" spans="2:15" x14ac:dyDescent="0.3">
      <c r="B464" s="26" t="s">
        <v>1339</v>
      </c>
      <c r="C464" s="26" t="s">
        <v>1281</v>
      </c>
      <c r="D464" s="22" t="s">
        <v>319</v>
      </c>
      <c r="E464" s="22">
        <v>1</v>
      </c>
      <c r="F464" s="23">
        <v>2.5</v>
      </c>
      <c r="G464" s="33">
        <v>61</v>
      </c>
      <c r="H464" s="27" t="s">
        <v>1274</v>
      </c>
      <c r="I464" s="22" t="str">
        <f t="shared" si="14"/>
        <v>UAA</v>
      </c>
      <c r="J464" s="30">
        <v>3</v>
      </c>
      <c r="K464" s="30" t="s">
        <v>1166</v>
      </c>
      <c r="L464" s="82">
        <v>1</v>
      </c>
      <c r="M464" s="30">
        <v>3</v>
      </c>
      <c r="N464" s="82" t="str">
        <f t="shared" si="16"/>
        <v>13</v>
      </c>
      <c r="O464" s="30" t="str">
        <f t="shared" si="15"/>
        <v>PEC 2</v>
      </c>
    </row>
    <row r="465" spans="2:15" x14ac:dyDescent="0.3">
      <c r="B465" s="26" t="s">
        <v>1339</v>
      </c>
      <c r="C465" s="26" t="s">
        <v>1282</v>
      </c>
      <c r="D465" s="22" t="s">
        <v>319</v>
      </c>
      <c r="E465" s="22">
        <v>1</v>
      </c>
      <c r="F465" s="23">
        <v>4.5</v>
      </c>
      <c r="G465" s="33">
        <v>100</v>
      </c>
      <c r="H465" s="27" t="s">
        <v>1274</v>
      </c>
      <c r="I465" s="22" t="str">
        <f t="shared" si="14"/>
        <v>UAA</v>
      </c>
      <c r="J465" s="30">
        <v>3</v>
      </c>
      <c r="K465" s="30" t="s">
        <v>1166</v>
      </c>
      <c r="L465" s="82">
        <v>1</v>
      </c>
      <c r="M465" s="30">
        <v>4</v>
      </c>
      <c r="N465" s="82" t="str">
        <f t="shared" si="16"/>
        <v>14</v>
      </c>
      <c r="O465" s="30" t="str">
        <f t="shared" si="15"/>
        <v>PEC 2</v>
      </c>
    </row>
    <row r="466" spans="2:15" hidden="1" x14ac:dyDescent="0.3">
      <c r="B466" s="26" t="s">
        <v>1339</v>
      </c>
      <c r="C466" s="26" t="s">
        <v>1283</v>
      </c>
      <c r="D466" s="22" t="s">
        <v>319</v>
      </c>
      <c r="E466" s="22">
        <v>2</v>
      </c>
      <c r="F466" s="23">
        <v>2.5</v>
      </c>
      <c r="G466" s="33">
        <v>64</v>
      </c>
      <c r="H466" s="27" t="s">
        <v>1274</v>
      </c>
      <c r="I466" s="22" t="str">
        <f t="shared" si="14"/>
        <v>UAA</v>
      </c>
      <c r="J466" s="30">
        <v>3</v>
      </c>
      <c r="K466" s="30" t="s">
        <v>1166</v>
      </c>
      <c r="L466" s="82">
        <v>2</v>
      </c>
      <c r="M466" s="30">
        <v>1</v>
      </c>
      <c r="N466" s="82" t="str">
        <f t="shared" si="16"/>
        <v>21</v>
      </c>
      <c r="O466" s="30" t="str">
        <f t="shared" si="15"/>
        <v>PEC 2</v>
      </c>
    </row>
    <row r="467" spans="2:15" hidden="1" x14ac:dyDescent="0.3">
      <c r="B467" s="26" t="s">
        <v>1339</v>
      </c>
      <c r="C467" s="26" t="s">
        <v>1284</v>
      </c>
      <c r="D467" s="22" t="s">
        <v>319</v>
      </c>
      <c r="E467" s="22">
        <v>2</v>
      </c>
      <c r="F467" s="23">
        <v>3.5</v>
      </c>
      <c r="G467" s="33">
        <v>87</v>
      </c>
      <c r="H467" s="27" t="s">
        <v>1274</v>
      </c>
      <c r="I467" s="22" t="str">
        <f t="shared" si="14"/>
        <v>UAA</v>
      </c>
      <c r="J467" s="30">
        <v>3</v>
      </c>
      <c r="K467" s="30" t="s">
        <v>1166</v>
      </c>
      <c r="L467" s="82">
        <v>2</v>
      </c>
      <c r="M467" s="30">
        <v>2</v>
      </c>
      <c r="N467" s="82" t="str">
        <f t="shared" si="16"/>
        <v>22</v>
      </c>
      <c r="O467" s="30" t="str">
        <f t="shared" si="15"/>
        <v>PEC 2</v>
      </c>
    </row>
    <row r="468" spans="2:15" hidden="1" x14ac:dyDescent="0.3">
      <c r="B468" s="26" t="s">
        <v>1339</v>
      </c>
      <c r="C468" s="26" t="s">
        <v>1285</v>
      </c>
      <c r="D468" s="22" t="s">
        <v>319</v>
      </c>
      <c r="E468" s="22">
        <v>2</v>
      </c>
      <c r="F468" s="23">
        <v>2.5</v>
      </c>
      <c r="G468" s="33">
        <v>61</v>
      </c>
      <c r="H468" s="27" t="s">
        <v>1274</v>
      </c>
      <c r="I468" s="22" t="str">
        <f t="shared" si="14"/>
        <v>UAA</v>
      </c>
      <c r="J468" s="30">
        <v>3</v>
      </c>
      <c r="K468" s="30" t="s">
        <v>1166</v>
      </c>
      <c r="L468" s="82">
        <v>2</v>
      </c>
      <c r="M468" s="30">
        <v>3</v>
      </c>
      <c r="N468" s="82" t="str">
        <f t="shared" si="16"/>
        <v>23</v>
      </c>
      <c r="O468" s="30" t="str">
        <f t="shared" si="15"/>
        <v>PEC 2</v>
      </c>
    </row>
    <row r="469" spans="2:15" hidden="1" x14ac:dyDescent="0.3">
      <c r="B469" s="26" t="s">
        <v>1339</v>
      </c>
      <c r="C469" s="26" t="s">
        <v>1286</v>
      </c>
      <c r="D469" s="22" t="s">
        <v>319</v>
      </c>
      <c r="E469" s="22">
        <v>2</v>
      </c>
      <c r="F469" s="23">
        <v>4.5</v>
      </c>
      <c r="G469" s="33">
        <v>100</v>
      </c>
      <c r="H469" s="27" t="s">
        <v>1274</v>
      </c>
      <c r="I469" s="22" t="str">
        <f t="shared" si="14"/>
        <v>UAA</v>
      </c>
      <c r="J469" s="30">
        <v>3</v>
      </c>
      <c r="K469" s="30" t="s">
        <v>1166</v>
      </c>
      <c r="L469" s="82">
        <v>2</v>
      </c>
      <c r="M469" s="30">
        <v>4</v>
      </c>
      <c r="N469" s="82" t="str">
        <f t="shared" si="16"/>
        <v>24</v>
      </c>
      <c r="O469" s="30" t="str">
        <f t="shared" si="15"/>
        <v>PEC 2</v>
      </c>
    </row>
    <row r="470" spans="2:15" hidden="1" x14ac:dyDescent="0.3">
      <c r="B470" s="26" t="s">
        <v>1339</v>
      </c>
      <c r="C470" s="26" t="s">
        <v>1287</v>
      </c>
      <c r="D470" s="22" t="s">
        <v>319</v>
      </c>
      <c r="E470" s="22">
        <v>3</v>
      </c>
      <c r="F470" s="23">
        <v>2.5</v>
      </c>
      <c r="G470" s="33">
        <v>64</v>
      </c>
      <c r="H470" s="27" t="s">
        <v>1274</v>
      </c>
      <c r="I470" s="22" t="str">
        <f t="shared" si="14"/>
        <v>UAA</v>
      </c>
      <c r="J470" s="30">
        <v>3</v>
      </c>
      <c r="K470" s="30" t="s">
        <v>1166</v>
      </c>
      <c r="L470" s="82">
        <v>3</v>
      </c>
      <c r="M470" s="30">
        <v>1</v>
      </c>
      <c r="N470" s="82" t="str">
        <f t="shared" si="16"/>
        <v>31</v>
      </c>
      <c r="O470" s="30" t="str">
        <f t="shared" si="15"/>
        <v>PEC 2</v>
      </c>
    </row>
    <row r="471" spans="2:15" hidden="1" x14ac:dyDescent="0.3">
      <c r="B471" s="26" t="s">
        <v>1339</v>
      </c>
      <c r="C471" s="26" t="s">
        <v>1288</v>
      </c>
      <c r="D471" s="22" t="s">
        <v>319</v>
      </c>
      <c r="E471" s="22">
        <v>3</v>
      </c>
      <c r="F471" s="23">
        <v>3.5</v>
      </c>
      <c r="G471" s="33">
        <v>87</v>
      </c>
      <c r="H471" s="27" t="s">
        <v>1289</v>
      </c>
      <c r="I471" s="22" t="str">
        <f t="shared" si="14"/>
        <v>UAA</v>
      </c>
      <c r="J471" s="30">
        <v>3</v>
      </c>
      <c r="K471" s="30" t="s">
        <v>1166</v>
      </c>
      <c r="L471" s="82">
        <v>3</v>
      </c>
      <c r="M471" s="30">
        <v>2</v>
      </c>
      <c r="N471" s="82" t="str">
        <f t="shared" si="16"/>
        <v>32</v>
      </c>
      <c r="O471" s="30" t="str">
        <f t="shared" si="15"/>
        <v>PEC 2</v>
      </c>
    </row>
    <row r="472" spans="2:15" hidden="1" x14ac:dyDescent="0.3">
      <c r="B472" s="26" t="s">
        <v>1339</v>
      </c>
      <c r="C472" s="26" t="s">
        <v>1290</v>
      </c>
      <c r="D472" s="22" t="s">
        <v>319</v>
      </c>
      <c r="E472" s="22">
        <v>3</v>
      </c>
      <c r="F472" s="23">
        <v>2.5</v>
      </c>
      <c r="G472" s="33">
        <v>61</v>
      </c>
      <c r="H472" s="27" t="s">
        <v>1274</v>
      </c>
      <c r="I472" s="22" t="str">
        <f t="shared" si="14"/>
        <v>UAA</v>
      </c>
      <c r="J472" s="30">
        <v>3</v>
      </c>
      <c r="K472" s="30" t="s">
        <v>1166</v>
      </c>
      <c r="L472" s="82">
        <v>3</v>
      </c>
      <c r="M472" s="30">
        <v>3</v>
      </c>
      <c r="N472" s="82" t="str">
        <f t="shared" si="16"/>
        <v>33</v>
      </c>
      <c r="O472" s="30" t="str">
        <f t="shared" si="15"/>
        <v>PEC 2</v>
      </c>
    </row>
    <row r="473" spans="2:15" hidden="1" x14ac:dyDescent="0.3">
      <c r="B473" s="26" t="s">
        <v>1339</v>
      </c>
      <c r="C473" s="26" t="s">
        <v>1291</v>
      </c>
      <c r="D473" s="22" t="s">
        <v>319</v>
      </c>
      <c r="E473" s="22">
        <v>3</v>
      </c>
      <c r="F473" s="23">
        <v>4.5</v>
      </c>
      <c r="G473" s="33">
        <v>100</v>
      </c>
      <c r="H473" s="27" t="s">
        <v>1274</v>
      </c>
      <c r="I473" s="22" t="str">
        <f t="shared" si="14"/>
        <v>UAA</v>
      </c>
      <c r="J473" s="30">
        <v>3</v>
      </c>
      <c r="K473" s="30" t="s">
        <v>1166</v>
      </c>
      <c r="L473" s="82">
        <v>3</v>
      </c>
      <c r="M473" s="30">
        <v>4</v>
      </c>
      <c r="N473" s="82" t="str">
        <f t="shared" si="16"/>
        <v>34</v>
      </c>
      <c r="O473" s="30" t="str">
        <f t="shared" si="15"/>
        <v>PEC 2</v>
      </c>
    </row>
    <row r="474" spans="2:15" hidden="1" x14ac:dyDescent="0.3">
      <c r="B474" s="26" t="s">
        <v>1339</v>
      </c>
      <c r="C474" s="26" t="s">
        <v>1292</v>
      </c>
      <c r="D474" s="22" t="s">
        <v>319</v>
      </c>
      <c r="E474" s="22" t="s">
        <v>45</v>
      </c>
      <c r="F474" s="23">
        <v>1</v>
      </c>
      <c r="G474" s="33">
        <v>43</v>
      </c>
      <c r="H474" s="27" t="s">
        <v>1274</v>
      </c>
      <c r="I474" s="22" t="str">
        <f t="shared" si="14"/>
        <v>UAA</v>
      </c>
      <c r="J474" s="30">
        <v>3</v>
      </c>
      <c r="K474" s="30" t="s">
        <v>1167</v>
      </c>
      <c r="L474" s="82">
        <v>0</v>
      </c>
      <c r="M474" s="30">
        <v>1</v>
      </c>
      <c r="N474" s="82" t="str">
        <f t="shared" si="16"/>
        <v>01</v>
      </c>
      <c r="O474" s="30" t="str">
        <f t="shared" si="15"/>
        <v>PEC 2</v>
      </c>
    </row>
    <row r="475" spans="2:15" hidden="1" x14ac:dyDescent="0.3">
      <c r="B475" s="26" t="s">
        <v>1339</v>
      </c>
      <c r="C475" s="26" t="s">
        <v>1294</v>
      </c>
      <c r="D475" s="22" t="s">
        <v>319</v>
      </c>
      <c r="E475" s="22" t="s">
        <v>45</v>
      </c>
      <c r="F475" s="23">
        <v>4.5</v>
      </c>
      <c r="G475" s="33">
        <v>107</v>
      </c>
      <c r="H475" s="27" t="s">
        <v>1274</v>
      </c>
      <c r="I475" s="22" t="str">
        <f t="shared" si="14"/>
        <v>UAA</v>
      </c>
      <c r="J475" s="30">
        <v>3</v>
      </c>
      <c r="K475" s="30" t="s">
        <v>1167</v>
      </c>
      <c r="L475" s="82">
        <v>0</v>
      </c>
      <c r="M475" s="30">
        <v>2</v>
      </c>
      <c r="N475" s="82" t="str">
        <f t="shared" si="16"/>
        <v>02</v>
      </c>
      <c r="O475" s="30" t="str">
        <f t="shared" si="15"/>
        <v>PEC 2</v>
      </c>
    </row>
    <row r="476" spans="2:15" hidden="1" x14ac:dyDescent="0.3">
      <c r="B476" s="26" t="s">
        <v>1339</v>
      </c>
      <c r="C476" s="26" t="s">
        <v>1296</v>
      </c>
      <c r="D476" s="22" t="s">
        <v>319</v>
      </c>
      <c r="E476" s="22" t="s">
        <v>45</v>
      </c>
      <c r="F476" s="23">
        <v>1</v>
      </c>
      <c r="G476" s="33">
        <v>42</v>
      </c>
      <c r="H476" s="27" t="s">
        <v>1274</v>
      </c>
      <c r="I476" s="22" t="str">
        <f t="shared" si="14"/>
        <v>UAA</v>
      </c>
      <c r="J476" s="30">
        <v>3</v>
      </c>
      <c r="K476" s="30" t="s">
        <v>1167</v>
      </c>
      <c r="L476" s="82">
        <v>0</v>
      </c>
      <c r="M476" s="30">
        <v>3</v>
      </c>
      <c r="N476" s="82" t="str">
        <f t="shared" si="16"/>
        <v>03</v>
      </c>
      <c r="O476" s="30" t="str">
        <f t="shared" si="15"/>
        <v>PEC 2</v>
      </c>
    </row>
    <row r="477" spans="2:15" hidden="1" x14ac:dyDescent="0.3">
      <c r="B477" s="26" t="s">
        <v>1339</v>
      </c>
      <c r="C477" s="26" t="s">
        <v>1298</v>
      </c>
      <c r="D477" s="22" t="s">
        <v>319</v>
      </c>
      <c r="E477" s="22" t="s">
        <v>45</v>
      </c>
      <c r="F477" s="23">
        <v>2.5</v>
      </c>
      <c r="G477" s="33">
        <v>66</v>
      </c>
      <c r="H477" s="27" t="s">
        <v>1274</v>
      </c>
      <c r="I477" s="22" t="str">
        <f t="shared" si="14"/>
        <v>UAA</v>
      </c>
      <c r="J477" s="30">
        <v>3</v>
      </c>
      <c r="K477" s="30" t="s">
        <v>1167</v>
      </c>
      <c r="L477" s="82">
        <v>0</v>
      </c>
      <c r="M477" s="30">
        <v>4</v>
      </c>
      <c r="N477" s="82" t="str">
        <f t="shared" si="16"/>
        <v>04</v>
      </c>
      <c r="O477" s="30" t="str">
        <f t="shared" si="15"/>
        <v>PEC 2</v>
      </c>
    </row>
    <row r="478" spans="2:15" hidden="1" x14ac:dyDescent="0.3">
      <c r="B478" s="26" t="s">
        <v>1339</v>
      </c>
      <c r="C478" s="26" t="s">
        <v>1299</v>
      </c>
      <c r="D478" s="22" t="s">
        <v>319</v>
      </c>
      <c r="E478" s="22" t="s">
        <v>45</v>
      </c>
      <c r="F478" s="23">
        <v>3.5</v>
      </c>
      <c r="G478" s="33">
        <v>83</v>
      </c>
      <c r="H478" s="27" t="s">
        <v>1274</v>
      </c>
      <c r="I478" s="22" t="str">
        <f t="shared" si="14"/>
        <v>UAA</v>
      </c>
      <c r="J478" s="30">
        <v>3</v>
      </c>
      <c r="K478" s="30" t="s">
        <v>1167</v>
      </c>
      <c r="L478" s="82">
        <v>0</v>
      </c>
      <c r="M478" s="30">
        <v>5</v>
      </c>
      <c r="N478" s="82" t="str">
        <f t="shared" si="16"/>
        <v>05</v>
      </c>
      <c r="O478" s="30" t="str">
        <f t="shared" si="15"/>
        <v>PEC 2</v>
      </c>
    </row>
    <row r="479" spans="2:15" x14ac:dyDescent="0.3">
      <c r="B479" s="26" t="s">
        <v>1339</v>
      </c>
      <c r="C479" s="26" t="s">
        <v>1301</v>
      </c>
      <c r="D479" s="22" t="s">
        <v>319</v>
      </c>
      <c r="E479" s="22">
        <v>1</v>
      </c>
      <c r="F479" s="23">
        <v>3.5</v>
      </c>
      <c r="G479" s="33">
        <v>71</v>
      </c>
      <c r="H479" s="27" t="s">
        <v>1274</v>
      </c>
      <c r="I479" s="22" t="str">
        <f t="shared" si="14"/>
        <v>UAA</v>
      </c>
      <c r="J479" s="30">
        <v>3</v>
      </c>
      <c r="K479" s="30" t="s">
        <v>1167</v>
      </c>
      <c r="L479" s="82">
        <v>1</v>
      </c>
      <c r="M479" s="30">
        <v>1</v>
      </c>
      <c r="N479" s="82" t="str">
        <f t="shared" si="16"/>
        <v>11</v>
      </c>
      <c r="O479" s="30" t="str">
        <f t="shared" si="15"/>
        <v>PEC 2</v>
      </c>
    </row>
    <row r="480" spans="2:15" x14ac:dyDescent="0.3">
      <c r="B480" s="26" t="s">
        <v>1339</v>
      </c>
      <c r="C480" s="26" t="s">
        <v>1303</v>
      </c>
      <c r="D480" s="22" t="s">
        <v>319</v>
      </c>
      <c r="E480" s="22">
        <v>1</v>
      </c>
      <c r="F480" s="23">
        <v>4.5</v>
      </c>
      <c r="G480" s="33">
        <v>107</v>
      </c>
      <c r="H480" s="27" t="s">
        <v>1274</v>
      </c>
      <c r="I480" s="22" t="str">
        <f t="shared" si="14"/>
        <v>UAA</v>
      </c>
      <c r="J480" s="30">
        <v>3</v>
      </c>
      <c r="K480" s="30" t="s">
        <v>1167</v>
      </c>
      <c r="L480" s="82">
        <v>1</v>
      </c>
      <c r="M480" s="30">
        <v>2</v>
      </c>
      <c r="N480" s="82" t="str">
        <f t="shared" si="16"/>
        <v>12</v>
      </c>
      <c r="O480" s="30" t="str">
        <f t="shared" si="15"/>
        <v>PEC 2</v>
      </c>
    </row>
    <row r="481" spans="2:15" x14ac:dyDescent="0.3">
      <c r="B481" s="26" t="s">
        <v>1339</v>
      </c>
      <c r="C481" s="26" t="s">
        <v>1304</v>
      </c>
      <c r="D481" s="22" t="s">
        <v>319</v>
      </c>
      <c r="E481" s="22">
        <v>1</v>
      </c>
      <c r="F481" s="23">
        <v>2.5</v>
      </c>
      <c r="G481" s="33">
        <v>60</v>
      </c>
      <c r="H481" s="27" t="s">
        <v>1274</v>
      </c>
      <c r="I481" s="22" t="str">
        <f t="shared" si="14"/>
        <v>UAA</v>
      </c>
      <c r="J481" s="30">
        <v>3</v>
      </c>
      <c r="K481" s="30" t="s">
        <v>1167</v>
      </c>
      <c r="L481" s="82">
        <v>1</v>
      </c>
      <c r="M481" s="30">
        <v>3</v>
      </c>
      <c r="N481" s="82" t="str">
        <f t="shared" si="16"/>
        <v>13</v>
      </c>
      <c r="O481" s="30" t="str">
        <f t="shared" si="15"/>
        <v>PEC 2</v>
      </c>
    </row>
    <row r="482" spans="2:15" x14ac:dyDescent="0.3">
      <c r="B482" s="26" t="s">
        <v>1339</v>
      </c>
      <c r="C482" s="26" t="s">
        <v>1305</v>
      </c>
      <c r="D482" s="22" t="s">
        <v>319</v>
      </c>
      <c r="E482" s="22">
        <v>1</v>
      </c>
      <c r="F482" s="23">
        <v>2.5</v>
      </c>
      <c r="G482" s="33">
        <v>61</v>
      </c>
      <c r="H482" s="27" t="s">
        <v>1274</v>
      </c>
      <c r="I482" s="22" t="str">
        <f t="shared" si="14"/>
        <v>UAA</v>
      </c>
      <c r="J482" s="30">
        <v>3</v>
      </c>
      <c r="K482" s="30" t="s">
        <v>1167</v>
      </c>
      <c r="L482" s="82">
        <v>1</v>
      </c>
      <c r="M482" s="30">
        <v>4</v>
      </c>
      <c r="N482" s="82" t="str">
        <f t="shared" si="16"/>
        <v>14</v>
      </c>
      <c r="O482" s="30" t="str">
        <f t="shared" si="15"/>
        <v>PEC 2</v>
      </c>
    </row>
    <row r="483" spans="2:15" x14ac:dyDescent="0.3">
      <c r="B483" s="26" t="s">
        <v>1339</v>
      </c>
      <c r="C483" s="26" t="s">
        <v>1306</v>
      </c>
      <c r="D483" s="22" t="s">
        <v>319</v>
      </c>
      <c r="E483" s="22">
        <v>1</v>
      </c>
      <c r="F483" s="23">
        <v>3.5</v>
      </c>
      <c r="G483" s="33">
        <v>87</v>
      </c>
      <c r="H483" s="27" t="s">
        <v>1274</v>
      </c>
      <c r="I483" s="22" t="str">
        <f t="shared" si="14"/>
        <v>UAA</v>
      </c>
      <c r="J483" s="30">
        <v>3</v>
      </c>
      <c r="K483" s="30" t="s">
        <v>1167</v>
      </c>
      <c r="L483" s="82">
        <v>1</v>
      </c>
      <c r="M483" s="30">
        <v>5</v>
      </c>
      <c r="N483" s="82" t="str">
        <f t="shared" si="16"/>
        <v>15</v>
      </c>
      <c r="O483" s="30" t="str">
        <f t="shared" si="15"/>
        <v>PEC 2</v>
      </c>
    </row>
    <row r="484" spans="2:15" hidden="1" x14ac:dyDescent="0.3">
      <c r="B484" s="26" t="s">
        <v>1339</v>
      </c>
      <c r="C484" s="26" t="s">
        <v>1307</v>
      </c>
      <c r="D484" s="22" t="s">
        <v>319</v>
      </c>
      <c r="E484" s="22">
        <v>2</v>
      </c>
      <c r="F484" s="23">
        <v>3.5</v>
      </c>
      <c r="G484" s="33">
        <v>71</v>
      </c>
      <c r="H484" s="27" t="s">
        <v>1274</v>
      </c>
      <c r="I484" s="22" t="str">
        <f t="shared" si="14"/>
        <v>UAA</v>
      </c>
      <c r="J484" s="30">
        <v>3</v>
      </c>
      <c r="K484" s="30" t="s">
        <v>1167</v>
      </c>
      <c r="L484" s="82">
        <v>2</v>
      </c>
      <c r="M484" s="30">
        <v>1</v>
      </c>
      <c r="N484" s="82" t="str">
        <f t="shared" si="16"/>
        <v>21</v>
      </c>
      <c r="O484" s="30" t="str">
        <f t="shared" si="15"/>
        <v>PEC 2</v>
      </c>
    </row>
    <row r="485" spans="2:15" hidden="1" x14ac:dyDescent="0.3">
      <c r="B485" s="26" t="s">
        <v>1339</v>
      </c>
      <c r="C485" s="26" t="s">
        <v>1308</v>
      </c>
      <c r="D485" s="22" t="s">
        <v>319</v>
      </c>
      <c r="E485" s="22">
        <v>2</v>
      </c>
      <c r="F485" s="23">
        <v>4.5</v>
      </c>
      <c r="G485" s="33">
        <v>107</v>
      </c>
      <c r="H485" s="27" t="s">
        <v>1274</v>
      </c>
      <c r="I485" s="22" t="str">
        <f t="shared" si="14"/>
        <v>UAA</v>
      </c>
      <c r="J485" s="30">
        <v>3</v>
      </c>
      <c r="K485" s="30" t="s">
        <v>1167</v>
      </c>
      <c r="L485" s="82">
        <v>2</v>
      </c>
      <c r="M485" s="30">
        <v>2</v>
      </c>
      <c r="N485" s="82" t="str">
        <f t="shared" si="16"/>
        <v>22</v>
      </c>
      <c r="O485" s="30" t="str">
        <f t="shared" si="15"/>
        <v>PEC 2</v>
      </c>
    </row>
    <row r="486" spans="2:15" hidden="1" x14ac:dyDescent="0.3">
      <c r="B486" s="26" t="s">
        <v>1339</v>
      </c>
      <c r="C486" s="26" t="s">
        <v>1309</v>
      </c>
      <c r="D486" s="22" t="s">
        <v>319</v>
      </c>
      <c r="E486" s="22">
        <v>2</v>
      </c>
      <c r="F486" s="23">
        <v>2.5</v>
      </c>
      <c r="G486" s="33">
        <v>60</v>
      </c>
      <c r="H486" s="27" t="s">
        <v>1274</v>
      </c>
      <c r="I486" s="22" t="str">
        <f t="shared" si="14"/>
        <v>UAA</v>
      </c>
      <c r="J486" s="30">
        <v>3</v>
      </c>
      <c r="K486" s="30" t="s">
        <v>1167</v>
      </c>
      <c r="L486" s="82">
        <v>2</v>
      </c>
      <c r="M486" s="30">
        <v>3</v>
      </c>
      <c r="N486" s="82" t="str">
        <f t="shared" si="16"/>
        <v>23</v>
      </c>
      <c r="O486" s="30" t="str">
        <f t="shared" si="15"/>
        <v>PEC 2</v>
      </c>
    </row>
    <row r="487" spans="2:15" hidden="1" x14ac:dyDescent="0.3">
      <c r="B487" s="26" t="s">
        <v>1339</v>
      </c>
      <c r="C487" s="26" t="s">
        <v>1310</v>
      </c>
      <c r="D487" s="22" t="s">
        <v>319</v>
      </c>
      <c r="E487" s="22">
        <v>2</v>
      </c>
      <c r="F487" s="23">
        <v>2.5</v>
      </c>
      <c r="G487" s="33">
        <v>61</v>
      </c>
      <c r="H487" s="27" t="s">
        <v>1274</v>
      </c>
      <c r="I487" s="22" t="str">
        <f t="shared" si="14"/>
        <v>UAA</v>
      </c>
      <c r="J487" s="30">
        <v>3</v>
      </c>
      <c r="K487" s="30" t="s">
        <v>1167</v>
      </c>
      <c r="L487" s="82">
        <v>2</v>
      </c>
      <c r="M487" s="30">
        <v>4</v>
      </c>
      <c r="N487" s="82" t="str">
        <f t="shared" si="16"/>
        <v>24</v>
      </c>
      <c r="O487" s="30" t="str">
        <f t="shared" si="15"/>
        <v>PEC 2</v>
      </c>
    </row>
    <row r="488" spans="2:15" hidden="1" x14ac:dyDescent="0.3">
      <c r="B488" s="26" t="s">
        <v>1339</v>
      </c>
      <c r="C488" s="26" t="s">
        <v>1311</v>
      </c>
      <c r="D488" s="22" t="s">
        <v>319</v>
      </c>
      <c r="E488" s="22">
        <v>2</v>
      </c>
      <c r="F488" s="23">
        <v>3.5</v>
      </c>
      <c r="G488" s="33">
        <v>87</v>
      </c>
      <c r="H488" s="27" t="s">
        <v>1274</v>
      </c>
      <c r="I488" s="22" t="str">
        <f t="shared" si="14"/>
        <v>UAA</v>
      </c>
      <c r="J488" s="30">
        <v>3</v>
      </c>
      <c r="K488" s="30" t="s">
        <v>1167</v>
      </c>
      <c r="L488" s="82">
        <v>2</v>
      </c>
      <c r="M488" s="30">
        <v>5</v>
      </c>
      <c r="N488" s="82" t="str">
        <f t="shared" si="16"/>
        <v>25</v>
      </c>
      <c r="O488" s="30" t="str">
        <f t="shared" si="15"/>
        <v>PEC 2</v>
      </c>
    </row>
    <row r="489" spans="2:15" hidden="1" x14ac:dyDescent="0.3">
      <c r="B489" s="26" t="s">
        <v>1339</v>
      </c>
      <c r="C489" s="26" t="s">
        <v>1312</v>
      </c>
      <c r="D489" s="22" t="s">
        <v>319</v>
      </c>
      <c r="E489" s="22">
        <v>3</v>
      </c>
      <c r="F489" s="23">
        <v>3.5</v>
      </c>
      <c r="G489" s="33">
        <v>71</v>
      </c>
      <c r="H489" s="27" t="s">
        <v>1274</v>
      </c>
      <c r="I489" s="22" t="str">
        <f t="shared" si="14"/>
        <v>UAA</v>
      </c>
      <c r="J489" s="30">
        <v>3</v>
      </c>
      <c r="K489" s="30" t="s">
        <v>1167</v>
      </c>
      <c r="L489" s="82">
        <v>3</v>
      </c>
      <c r="M489" s="30">
        <v>1</v>
      </c>
      <c r="N489" s="82" t="str">
        <f t="shared" si="16"/>
        <v>31</v>
      </c>
      <c r="O489" s="30" t="str">
        <f t="shared" si="15"/>
        <v>PEC 2</v>
      </c>
    </row>
    <row r="490" spans="2:15" hidden="1" x14ac:dyDescent="0.3">
      <c r="B490" s="26" t="s">
        <v>1339</v>
      </c>
      <c r="C490" s="26" t="s">
        <v>1313</v>
      </c>
      <c r="D490" s="22" t="s">
        <v>319</v>
      </c>
      <c r="E490" s="22">
        <v>3</v>
      </c>
      <c r="F490" s="23">
        <v>4.5</v>
      </c>
      <c r="G490" s="33">
        <v>107</v>
      </c>
      <c r="H490" s="27" t="s">
        <v>1274</v>
      </c>
      <c r="I490" s="22" t="str">
        <f t="shared" si="14"/>
        <v>UAA</v>
      </c>
      <c r="J490" s="30">
        <v>3</v>
      </c>
      <c r="K490" s="30" t="s">
        <v>1167</v>
      </c>
      <c r="L490" s="82">
        <v>3</v>
      </c>
      <c r="M490" s="30">
        <v>2</v>
      </c>
      <c r="N490" s="82" t="str">
        <f t="shared" si="16"/>
        <v>32</v>
      </c>
      <c r="O490" s="30" t="str">
        <f t="shared" si="15"/>
        <v>PEC 2</v>
      </c>
    </row>
    <row r="491" spans="2:15" hidden="1" x14ac:dyDescent="0.3">
      <c r="B491" s="26" t="s">
        <v>1339</v>
      </c>
      <c r="C491" s="26" t="s">
        <v>1314</v>
      </c>
      <c r="D491" s="22" t="s">
        <v>319</v>
      </c>
      <c r="E491" s="22">
        <v>3</v>
      </c>
      <c r="F491" s="23">
        <v>2.5</v>
      </c>
      <c r="G491" s="33">
        <v>60</v>
      </c>
      <c r="H491" s="27" t="s">
        <v>1274</v>
      </c>
      <c r="I491" s="22" t="str">
        <f t="shared" si="14"/>
        <v>UAA</v>
      </c>
      <c r="J491" s="30">
        <v>3</v>
      </c>
      <c r="K491" s="30" t="s">
        <v>1167</v>
      </c>
      <c r="L491" s="82">
        <v>3</v>
      </c>
      <c r="M491" s="30">
        <v>3</v>
      </c>
      <c r="N491" s="82" t="str">
        <f t="shared" si="16"/>
        <v>33</v>
      </c>
      <c r="O491" s="30" t="str">
        <f t="shared" si="15"/>
        <v>PEC 2</v>
      </c>
    </row>
    <row r="492" spans="2:15" hidden="1" x14ac:dyDescent="0.3">
      <c r="B492" s="26" t="s">
        <v>1339</v>
      </c>
      <c r="C492" s="26" t="s">
        <v>1315</v>
      </c>
      <c r="D492" s="22" t="s">
        <v>319</v>
      </c>
      <c r="E492" s="22">
        <v>3</v>
      </c>
      <c r="F492" s="23">
        <v>2.5</v>
      </c>
      <c r="G492" s="33">
        <v>61</v>
      </c>
      <c r="H492" s="27" t="s">
        <v>1274</v>
      </c>
      <c r="I492" s="22" t="str">
        <f t="shared" si="14"/>
        <v>UAA</v>
      </c>
      <c r="J492" s="30">
        <v>3</v>
      </c>
      <c r="K492" s="30" t="s">
        <v>1167</v>
      </c>
      <c r="L492" s="82">
        <v>3</v>
      </c>
      <c r="M492" s="30">
        <v>4</v>
      </c>
      <c r="N492" s="82" t="str">
        <f t="shared" si="16"/>
        <v>34</v>
      </c>
      <c r="O492" s="30" t="str">
        <f t="shared" si="15"/>
        <v>PEC 2</v>
      </c>
    </row>
    <row r="493" spans="2:15" hidden="1" x14ac:dyDescent="0.3">
      <c r="B493" s="26" t="s">
        <v>1339</v>
      </c>
      <c r="C493" s="26" t="s">
        <v>1316</v>
      </c>
      <c r="D493" s="22" t="s">
        <v>319</v>
      </c>
      <c r="E493" s="22">
        <v>3</v>
      </c>
      <c r="F493" s="23">
        <v>3.5</v>
      </c>
      <c r="G493" s="33">
        <v>87</v>
      </c>
      <c r="H493" s="27" t="s">
        <v>1274</v>
      </c>
      <c r="I493" s="22" t="str">
        <f t="shared" si="14"/>
        <v>UAA</v>
      </c>
      <c r="J493" s="30">
        <v>3</v>
      </c>
      <c r="K493" s="30" t="s">
        <v>1167</v>
      </c>
      <c r="L493" s="82">
        <v>3</v>
      </c>
      <c r="M493" s="30">
        <v>5</v>
      </c>
      <c r="N493" s="82" t="str">
        <f t="shared" si="16"/>
        <v>35</v>
      </c>
      <c r="O493" s="30" t="str">
        <f t="shared" si="15"/>
        <v>PEC 2</v>
      </c>
    </row>
    <row r="494" spans="2:15" hidden="1" x14ac:dyDescent="0.3">
      <c r="B494" s="26" t="s">
        <v>1339</v>
      </c>
      <c r="C494" s="26" t="s">
        <v>1317</v>
      </c>
      <c r="D494" s="22" t="s">
        <v>319</v>
      </c>
      <c r="E494" s="22" t="s">
        <v>45</v>
      </c>
      <c r="F494" s="23">
        <v>2.5</v>
      </c>
      <c r="G494" s="33">
        <v>49</v>
      </c>
      <c r="H494" s="27" t="s">
        <v>1274</v>
      </c>
      <c r="I494" s="22" t="str">
        <f t="shared" si="14"/>
        <v>UAA</v>
      </c>
      <c r="J494" s="30">
        <v>3</v>
      </c>
      <c r="K494" s="30" t="s">
        <v>1168</v>
      </c>
      <c r="L494" s="82">
        <v>0</v>
      </c>
      <c r="M494" s="30">
        <v>1</v>
      </c>
      <c r="N494" s="82" t="str">
        <f t="shared" si="16"/>
        <v>01</v>
      </c>
      <c r="O494" s="30" t="str">
        <f t="shared" si="15"/>
        <v>PEC 2</v>
      </c>
    </row>
    <row r="495" spans="2:15" hidden="1" x14ac:dyDescent="0.3">
      <c r="B495" s="26" t="s">
        <v>1339</v>
      </c>
      <c r="C495" s="26" t="s">
        <v>1318</v>
      </c>
      <c r="D495" s="22" t="s">
        <v>319</v>
      </c>
      <c r="E495" s="22" t="s">
        <v>45</v>
      </c>
      <c r="F495" s="23">
        <v>2.5</v>
      </c>
      <c r="G495" s="33">
        <v>57</v>
      </c>
      <c r="H495" s="27" t="s">
        <v>1274</v>
      </c>
      <c r="I495" s="22" t="str">
        <f t="shared" si="14"/>
        <v>UAA</v>
      </c>
      <c r="J495" s="30">
        <v>3</v>
      </c>
      <c r="K495" s="30" t="s">
        <v>1168</v>
      </c>
      <c r="L495" s="82">
        <v>0</v>
      </c>
      <c r="M495" s="30">
        <v>2</v>
      </c>
      <c r="N495" s="82" t="str">
        <f t="shared" si="16"/>
        <v>02</v>
      </c>
      <c r="O495" s="30" t="str">
        <f t="shared" si="15"/>
        <v>PEC 2</v>
      </c>
    </row>
    <row r="496" spans="2:15" hidden="1" x14ac:dyDescent="0.3">
      <c r="B496" s="26" t="s">
        <v>1339</v>
      </c>
      <c r="C496" s="26" t="s">
        <v>1319</v>
      </c>
      <c r="D496" s="22" t="s">
        <v>319</v>
      </c>
      <c r="E496" s="22" t="s">
        <v>45</v>
      </c>
      <c r="F496" s="23">
        <v>2.5</v>
      </c>
      <c r="G496" s="33">
        <v>67</v>
      </c>
      <c r="H496" s="27" t="s">
        <v>1274</v>
      </c>
      <c r="I496" s="22" t="str">
        <f t="shared" si="14"/>
        <v>UAA</v>
      </c>
      <c r="J496" s="30">
        <v>3</v>
      </c>
      <c r="K496" s="30" t="s">
        <v>1168</v>
      </c>
      <c r="L496" s="82">
        <v>0</v>
      </c>
      <c r="M496" s="30">
        <v>3</v>
      </c>
      <c r="N496" s="82" t="str">
        <f t="shared" si="16"/>
        <v>03</v>
      </c>
      <c r="O496" s="30" t="str">
        <f t="shared" si="15"/>
        <v>PEC 2</v>
      </c>
    </row>
    <row r="497" spans="2:15" hidden="1" x14ac:dyDescent="0.3">
      <c r="B497" s="26" t="s">
        <v>1339</v>
      </c>
      <c r="C497" s="26" t="s">
        <v>1320</v>
      </c>
      <c r="D497" s="22" t="s">
        <v>319</v>
      </c>
      <c r="E497" s="22" t="s">
        <v>45</v>
      </c>
      <c r="F497" s="23">
        <v>3.5</v>
      </c>
      <c r="G497" s="33">
        <v>96</v>
      </c>
      <c r="H497" s="27" t="s">
        <v>1274</v>
      </c>
      <c r="I497" s="22" t="str">
        <f t="shared" si="14"/>
        <v>UAA</v>
      </c>
      <c r="J497" s="30">
        <v>3</v>
      </c>
      <c r="K497" s="30" t="s">
        <v>1168</v>
      </c>
      <c r="L497" s="82">
        <v>0</v>
      </c>
      <c r="M497" s="30">
        <v>4</v>
      </c>
      <c r="N497" s="82" t="str">
        <f t="shared" si="16"/>
        <v>04</v>
      </c>
      <c r="O497" s="30" t="str">
        <f t="shared" si="15"/>
        <v>PEC 2</v>
      </c>
    </row>
    <row r="498" spans="2:15" hidden="1" x14ac:dyDescent="0.3">
      <c r="B498" s="26" t="s">
        <v>1339</v>
      </c>
      <c r="C498" s="26" t="s">
        <v>1322</v>
      </c>
      <c r="D498" s="22" t="s">
        <v>319</v>
      </c>
      <c r="E498" s="22" t="s">
        <v>45</v>
      </c>
      <c r="F498" s="23">
        <v>1</v>
      </c>
      <c r="G498" s="33">
        <v>33</v>
      </c>
      <c r="H498" s="27" t="s">
        <v>1274</v>
      </c>
      <c r="I498" s="22" t="str">
        <f t="shared" si="14"/>
        <v>UAA</v>
      </c>
      <c r="J498" s="30">
        <v>3</v>
      </c>
      <c r="K498" s="30" t="s">
        <v>1168</v>
      </c>
      <c r="L498" s="82">
        <v>0</v>
      </c>
      <c r="M498" s="30">
        <v>5</v>
      </c>
      <c r="N498" s="82" t="str">
        <f t="shared" si="16"/>
        <v>05</v>
      </c>
      <c r="O498" s="30" t="str">
        <f t="shared" si="15"/>
        <v>PEC 2</v>
      </c>
    </row>
    <row r="499" spans="2:15" x14ac:dyDescent="0.3">
      <c r="B499" s="26" t="s">
        <v>1339</v>
      </c>
      <c r="C499" s="26" t="s">
        <v>1323</v>
      </c>
      <c r="D499" s="22" t="s">
        <v>319</v>
      </c>
      <c r="E499" s="22">
        <v>1</v>
      </c>
      <c r="F499" s="23">
        <v>4.5</v>
      </c>
      <c r="G499" s="33">
        <v>107</v>
      </c>
      <c r="H499" s="27" t="s">
        <v>1274</v>
      </c>
      <c r="I499" s="22" t="str">
        <f t="shared" si="14"/>
        <v>UAA</v>
      </c>
      <c r="J499" s="30">
        <v>3</v>
      </c>
      <c r="K499" s="30" t="s">
        <v>1168</v>
      </c>
      <c r="L499" s="82">
        <v>1</v>
      </c>
      <c r="M499" s="30">
        <v>1</v>
      </c>
      <c r="N499" s="82" t="str">
        <f t="shared" si="16"/>
        <v>11</v>
      </c>
      <c r="O499" s="30" t="str">
        <f t="shared" si="15"/>
        <v>PEC 2</v>
      </c>
    </row>
    <row r="500" spans="2:15" x14ac:dyDescent="0.3">
      <c r="B500" s="26" t="s">
        <v>1339</v>
      </c>
      <c r="C500" s="26" t="s">
        <v>1324</v>
      </c>
      <c r="D500" s="22" t="s">
        <v>319</v>
      </c>
      <c r="E500" s="22">
        <v>1</v>
      </c>
      <c r="F500" s="23">
        <v>1</v>
      </c>
      <c r="G500" s="33">
        <v>34</v>
      </c>
      <c r="H500" s="27" t="s">
        <v>1274</v>
      </c>
      <c r="I500" s="22" t="str">
        <f t="shared" si="14"/>
        <v>UAA</v>
      </c>
      <c r="J500" s="30">
        <v>3</v>
      </c>
      <c r="K500" s="30" t="s">
        <v>1168</v>
      </c>
      <c r="L500" s="82">
        <v>1</v>
      </c>
      <c r="M500" s="30">
        <v>2</v>
      </c>
      <c r="N500" s="82" t="str">
        <f t="shared" si="16"/>
        <v>12</v>
      </c>
      <c r="O500" s="30" t="str">
        <f t="shared" si="15"/>
        <v>PEC 2</v>
      </c>
    </row>
    <row r="501" spans="2:15" x14ac:dyDescent="0.3">
      <c r="B501" s="26" t="s">
        <v>1339</v>
      </c>
      <c r="C501" s="26" t="s">
        <v>1325</v>
      </c>
      <c r="D501" s="22" t="s">
        <v>319</v>
      </c>
      <c r="E501" s="22">
        <v>1</v>
      </c>
      <c r="F501" s="23">
        <v>1</v>
      </c>
      <c r="G501" s="33">
        <v>43</v>
      </c>
      <c r="H501" s="27" t="s">
        <v>1274</v>
      </c>
      <c r="I501" s="22" t="str">
        <f t="shared" si="14"/>
        <v>UAA</v>
      </c>
      <c r="J501" s="30">
        <v>3</v>
      </c>
      <c r="K501" s="30" t="s">
        <v>1168</v>
      </c>
      <c r="L501" s="82">
        <v>1</v>
      </c>
      <c r="M501" s="30">
        <v>3</v>
      </c>
      <c r="N501" s="82" t="str">
        <f t="shared" si="16"/>
        <v>13</v>
      </c>
      <c r="O501" s="30" t="str">
        <f t="shared" si="15"/>
        <v>PEC 2</v>
      </c>
    </row>
    <row r="502" spans="2:15" x14ac:dyDescent="0.3">
      <c r="B502" s="26" t="s">
        <v>1339</v>
      </c>
      <c r="C502" s="26" t="s">
        <v>1326</v>
      </c>
      <c r="D502" s="22" t="s">
        <v>319</v>
      </c>
      <c r="E502" s="22">
        <v>1</v>
      </c>
      <c r="F502" s="23">
        <v>3.5</v>
      </c>
      <c r="G502" s="33">
        <v>96</v>
      </c>
      <c r="H502" s="27" t="s">
        <v>1274</v>
      </c>
      <c r="I502" s="22" t="str">
        <f t="shared" si="14"/>
        <v>UAA</v>
      </c>
      <c r="J502" s="30">
        <v>3</v>
      </c>
      <c r="K502" s="30" t="s">
        <v>1168</v>
      </c>
      <c r="L502" s="82">
        <v>1</v>
      </c>
      <c r="M502" s="30">
        <v>4</v>
      </c>
      <c r="N502" s="82" t="str">
        <f t="shared" si="16"/>
        <v>14</v>
      </c>
      <c r="O502" s="30" t="str">
        <f t="shared" si="15"/>
        <v>PEC 2</v>
      </c>
    </row>
    <row r="503" spans="2:15" x14ac:dyDescent="0.3">
      <c r="B503" s="26" t="s">
        <v>1339</v>
      </c>
      <c r="C503" s="26" t="s">
        <v>1327</v>
      </c>
      <c r="D503" s="22" t="s">
        <v>319</v>
      </c>
      <c r="E503" s="22">
        <v>1</v>
      </c>
      <c r="F503" s="23">
        <v>2.5</v>
      </c>
      <c r="G503" s="33">
        <v>51</v>
      </c>
      <c r="H503" s="27" t="s">
        <v>1274</v>
      </c>
      <c r="I503" s="22" t="str">
        <f t="shared" si="14"/>
        <v>UAA</v>
      </c>
      <c r="J503" s="30">
        <v>3</v>
      </c>
      <c r="K503" s="30" t="s">
        <v>1168</v>
      </c>
      <c r="L503" s="82">
        <v>1</v>
      </c>
      <c r="M503" s="30">
        <v>5</v>
      </c>
      <c r="N503" s="82" t="str">
        <f t="shared" si="16"/>
        <v>15</v>
      </c>
      <c r="O503" s="30" t="str">
        <f t="shared" si="15"/>
        <v>PEC 2</v>
      </c>
    </row>
    <row r="504" spans="2:15" hidden="1" x14ac:dyDescent="0.3">
      <c r="B504" s="26" t="s">
        <v>1339</v>
      </c>
      <c r="C504" s="26" t="s">
        <v>1328</v>
      </c>
      <c r="D504" s="22" t="s">
        <v>319</v>
      </c>
      <c r="E504" s="22">
        <v>2</v>
      </c>
      <c r="F504" s="23">
        <v>4.5</v>
      </c>
      <c r="G504" s="33">
        <v>107</v>
      </c>
      <c r="H504" s="27" t="s">
        <v>1274</v>
      </c>
      <c r="I504" s="22" t="str">
        <f t="shared" si="14"/>
        <v>UAA</v>
      </c>
      <c r="J504" s="30">
        <v>3</v>
      </c>
      <c r="K504" s="30" t="s">
        <v>1168</v>
      </c>
      <c r="L504" s="82">
        <v>2</v>
      </c>
      <c r="M504" s="30">
        <v>1</v>
      </c>
      <c r="N504" s="82" t="str">
        <f t="shared" si="16"/>
        <v>21</v>
      </c>
      <c r="O504" s="30" t="str">
        <f t="shared" si="15"/>
        <v>PEC 2</v>
      </c>
    </row>
    <row r="505" spans="2:15" hidden="1" x14ac:dyDescent="0.3">
      <c r="B505" s="26" t="s">
        <v>1339</v>
      </c>
      <c r="C505" s="26" t="s">
        <v>1329</v>
      </c>
      <c r="D505" s="22" t="s">
        <v>319</v>
      </c>
      <c r="E505" s="22">
        <v>2</v>
      </c>
      <c r="F505" s="23">
        <v>1</v>
      </c>
      <c r="G505" s="33">
        <v>34</v>
      </c>
      <c r="H505" s="27" t="s">
        <v>1274</v>
      </c>
      <c r="I505" s="22" t="str">
        <f t="shared" si="14"/>
        <v>UAA</v>
      </c>
      <c r="J505" s="30">
        <v>3</v>
      </c>
      <c r="K505" s="30" t="s">
        <v>1168</v>
      </c>
      <c r="L505" s="82">
        <v>2</v>
      </c>
      <c r="M505" s="30">
        <v>2</v>
      </c>
      <c r="N505" s="82" t="str">
        <f t="shared" si="16"/>
        <v>22</v>
      </c>
      <c r="O505" s="30" t="str">
        <f t="shared" si="15"/>
        <v>PEC 2</v>
      </c>
    </row>
    <row r="506" spans="2:15" hidden="1" x14ac:dyDescent="0.3">
      <c r="B506" s="26" t="s">
        <v>1339</v>
      </c>
      <c r="C506" s="26" t="s">
        <v>1330</v>
      </c>
      <c r="D506" s="22" t="s">
        <v>319</v>
      </c>
      <c r="E506" s="22">
        <v>2</v>
      </c>
      <c r="F506" s="23">
        <v>1</v>
      </c>
      <c r="G506" s="33">
        <v>43</v>
      </c>
      <c r="H506" s="27" t="s">
        <v>1274</v>
      </c>
      <c r="I506" s="22" t="str">
        <f t="shared" si="14"/>
        <v>UAA</v>
      </c>
      <c r="J506" s="30">
        <v>3</v>
      </c>
      <c r="K506" s="30" t="s">
        <v>1168</v>
      </c>
      <c r="L506" s="82">
        <v>2</v>
      </c>
      <c r="M506" s="30">
        <v>3</v>
      </c>
      <c r="N506" s="82" t="str">
        <f t="shared" si="16"/>
        <v>23</v>
      </c>
      <c r="O506" s="30" t="str">
        <f t="shared" si="15"/>
        <v>PEC 2</v>
      </c>
    </row>
    <row r="507" spans="2:15" hidden="1" x14ac:dyDescent="0.3">
      <c r="B507" s="26" t="s">
        <v>1339</v>
      </c>
      <c r="C507" s="26" t="s">
        <v>1331</v>
      </c>
      <c r="D507" s="22" t="s">
        <v>319</v>
      </c>
      <c r="E507" s="22">
        <v>2</v>
      </c>
      <c r="F507" s="23">
        <v>3.5</v>
      </c>
      <c r="G507" s="33">
        <v>96</v>
      </c>
      <c r="H507" s="27" t="s">
        <v>1274</v>
      </c>
      <c r="I507" s="22" t="str">
        <f t="shared" si="14"/>
        <v>UAA</v>
      </c>
      <c r="J507" s="30">
        <v>3</v>
      </c>
      <c r="K507" s="30" t="s">
        <v>1168</v>
      </c>
      <c r="L507" s="82">
        <v>2</v>
      </c>
      <c r="M507" s="30">
        <v>4</v>
      </c>
      <c r="N507" s="82" t="str">
        <f t="shared" si="16"/>
        <v>24</v>
      </c>
      <c r="O507" s="30" t="str">
        <f t="shared" si="15"/>
        <v>PEC 2</v>
      </c>
    </row>
    <row r="508" spans="2:15" hidden="1" x14ac:dyDescent="0.3">
      <c r="B508" s="26" t="s">
        <v>1339</v>
      </c>
      <c r="C508" s="26" t="s">
        <v>1332</v>
      </c>
      <c r="D508" s="22" t="s">
        <v>319</v>
      </c>
      <c r="E508" s="22">
        <v>2</v>
      </c>
      <c r="F508" s="23">
        <v>2.5</v>
      </c>
      <c r="G508" s="33">
        <v>51</v>
      </c>
      <c r="H508" s="27" t="s">
        <v>1274</v>
      </c>
      <c r="I508" s="22" t="str">
        <f t="shared" si="14"/>
        <v>UAA</v>
      </c>
      <c r="J508" s="30">
        <v>3</v>
      </c>
      <c r="K508" s="30" t="s">
        <v>1168</v>
      </c>
      <c r="L508" s="82">
        <v>2</v>
      </c>
      <c r="M508" s="30">
        <v>5</v>
      </c>
      <c r="N508" s="82" t="str">
        <f t="shared" si="16"/>
        <v>25</v>
      </c>
      <c r="O508" s="30" t="str">
        <f t="shared" si="15"/>
        <v>PEC 2</v>
      </c>
    </row>
    <row r="509" spans="2:15" hidden="1" x14ac:dyDescent="0.3">
      <c r="B509" s="26" t="s">
        <v>1339</v>
      </c>
      <c r="C509" s="26" t="s">
        <v>1333</v>
      </c>
      <c r="D509" s="22" t="s">
        <v>319</v>
      </c>
      <c r="E509" s="22">
        <v>3</v>
      </c>
      <c r="F509" s="23">
        <v>4.5</v>
      </c>
      <c r="G509" s="33">
        <v>107</v>
      </c>
      <c r="H509" s="27" t="s">
        <v>1274</v>
      </c>
      <c r="I509" s="22" t="str">
        <f t="shared" si="14"/>
        <v>UAA</v>
      </c>
      <c r="J509" s="30">
        <v>3</v>
      </c>
      <c r="K509" s="30" t="s">
        <v>1168</v>
      </c>
      <c r="L509" s="82">
        <v>3</v>
      </c>
      <c r="M509" s="30">
        <v>1</v>
      </c>
      <c r="N509" s="82" t="str">
        <f t="shared" si="16"/>
        <v>31</v>
      </c>
      <c r="O509" s="30" t="str">
        <f t="shared" si="15"/>
        <v>PEC 2</v>
      </c>
    </row>
    <row r="510" spans="2:15" hidden="1" x14ac:dyDescent="0.3">
      <c r="B510" s="26" t="s">
        <v>1339</v>
      </c>
      <c r="C510" s="26" t="s">
        <v>1334</v>
      </c>
      <c r="D510" s="22" t="s">
        <v>319</v>
      </c>
      <c r="E510" s="22">
        <v>3</v>
      </c>
      <c r="F510" s="23">
        <v>1</v>
      </c>
      <c r="G510" s="33">
        <v>34</v>
      </c>
      <c r="H510" s="27" t="s">
        <v>1274</v>
      </c>
      <c r="I510" s="22" t="str">
        <f t="shared" si="14"/>
        <v>UAA</v>
      </c>
      <c r="J510" s="30">
        <v>3</v>
      </c>
      <c r="K510" s="30" t="s">
        <v>1168</v>
      </c>
      <c r="L510" s="82">
        <v>3</v>
      </c>
      <c r="M510" s="30">
        <v>2</v>
      </c>
      <c r="N510" s="82" t="str">
        <f t="shared" si="16"/>
        <v>32</v>
      </c>
      <c r="O510" s="30" t="str">
        <f t="shared" si="15"/>
        <v>PEC 2</v>
      </c>
    </row>
    <row r="511" spans="2:15" hidden="1" x14ac:dyDescent="0.3">
      <c r="B511" s="26" t="s">
        <v>1339</v>
      </c>
      <c r="C511" s="26" t="s">
        <v>1335</v>
      </c>
      <c r="D511" s="22" t="s">
        <v>319</v>
      </c>
      <c r="E511" s="22">
        <v>3</v>
      </c>
      <c r="F511" s="23">
        <v>1</v>
      </c>
      <c r="G511" s="33">
        <v>43</v>
      </c>
      <c r="H511" s="27" t="s">
        <v>1274</v>
      </c>
      <c r="I511" s="22" t="str">
        <f t="shared" si="14"/>
        <v>UAA</v>
      </c>
      <c r="J511" s="30">
        <v>3</v>
      </c>
      <c r="K511" s="30" t="s">
        <v>1168</v>
      </c>
      <c r="L511" s="82">
        <v>3</v>
      </c>
      <c r="M511" s="30">
        <v>3</v>
      </c>
      <c r="N511" s="82" t="str">
        <f t="shared" si="16"/>
        <v>33</v>
      </c>
      <c r="O511" s="30" t="str">
        <f t="shared" si="15"/>
        <v>PEC 2</v>
      </c>
    </row>
    <row r="512" spans="2:15" hidden="1" x14ac:dyDescent="0.3">
      <c r="B512" s="26" t="s">
        <v>1339</v>
      </c>
      <c r="C512" s="26" t="s">
        <v>1336</v>
      </c>
      <c r="D512" s="22" t="s">
        <v>319</v>
      </c>
      <c r="E512" s="22">
        <v>3</v>
      </c>
      <c r="F512" s="23">
        <v>3.5</v>
      </c>
      <c r="G512" s="33">
        <v>96</v>
      </c>
      <c r="H512" s="27" t="s">
        <v>1337</v>
      </c>
      <c r="I512" s="22" t="str">
        <f t="shared" si="14"/>
        <v>UAA</v>
      </c>
      <c r="J512" s="30">
        <v>3</v>
      </c>
      <c r="K512" s="30" t="s">
        <v>1168</v>
      </c>
      <c r="L512" s="82">
        <v>3</v>
      </c>
      <c r="M512" s="30">
        <v>4</v>
      </c>
      <c r="N512" s="82" t="str">
        <f t="shared" si="16"/>
        <v>34</v>
      </c>
      <c r="O512" s="30" t="str">
        <f t="shared" si="15"/>
        <v>PEC 2</v>
      </c>
    </row>
    <row r="513" spans="2:15" hidden="1" x14ac:dyDescent="0.3">
      <c r="B513" s="26" t="s">
        <v>1339</v>
      </c>
      <c r="C513" s="26" t="s">
        <v>1338</v>
      </c>
      <c r="D513" s="22" t="s">
        <v>319</v>
      </c>
      <c r="E513" s="22">
        <v>3</v>
      </c>
      <c r="F513" s="23">
        <v>2.5</v>
      </c>
      <c r="G513" s="33">
        <v>51</v>
      </c>
      <c r="H513" s="27" t="s">
        <v>1274</v>
      </c>
      <c r="I513" s="22" t="str">
        <f t="shared" si="14"/>
        <v>UAA</v>
      </c>
      <c r="J513" s="30">
        <v>3</v>
      </c>
      <c r="K513" s="30" t="s">
        <v>1168</v>
      </c>
      <c r="L513" s="82">
        <v>3</v>
      </c>
      <c r="M513" s="30">
        <v>5</v>
      </c>
      <c r="N513" s="82" t="str">
        <f t="shared" si="16"/>
        <v>35</v>
      </c>
      <c r="O513" s="30" t="str">
        <f t="shared" si="15"/>
        <v>PEC 2</v>
      </c>
    </row>
    <row r="514" spans="2:15" x14ac:dyDescent="0.3">
      <c r="B514" s="26" t="s">
        <v>1351</v>
      </c>
      <c r="C514" s="26">
        <v>1</v>
      </c>
      <c r="D514" s="22" t="s">
        <v>295</v>
      </c>
      <c r="E514" s="22">
        <v>1</v>
      </c>
      <c r="F514" s="23">
        <v>2.5</v>
      </c>
      <c r="G514" s="33">
        <v>61</v>
      </c>
      <c r="H514" s="27" t="s">
        <v>47</v>
      </c>
      <c r="I514" s="22" t="str">
        <f t="shared" si="14"/>
        <v>UAA</v>
      </c>
      <c r="J514" s="30">
        <v>1</v>
      </c>
      <c r="K514" s="30" t="s">
        <v>1433</v>
      </c>
      <c r="L514" s="82">
        <v>1</v>
      </c>
      <c r="M514" s="30">
        <v>1</v>
      </c>
      <c r="N514" s="82" t="str">
        <f t="shared" si="16"/>
        <v>11</v>
      </c>
      <c r="O514" s="30" t="str">
        <f t="shared" si="15"/>
        <v>PEC 1</v>
      </c>
    </row>
    <row r="515" spans="2:15" x14ac:dyDescent="0.3">
      <c r="B515" s="26" t="s">
        <v>1351</v>
      </c>
      <c r="C515" s="26">
        <v>2</v>
      </c>
      <c r="D515" s="22" t="s">
        <v>295</v>
      </c>
      <c r="E515" s="22">
        <v>1</v>
      </c>
      <c r="F515" s="23">
        <v>2.5</v>
      </c>
      <c r="G515" s="33">
        <v>61</v>
      </c>
      <c r="H515" s="27" t="s">
        <v>47</v>
      </c>
      <c r="I515" s="22" t="str">
        <f t="shared" si="14"/>
        <v>UAA</v>
      </c>
      <c r="J515" s="30">
        <v>1</v>
      </c>
      <c r="K515" s="30" t="s">
        <v>1433</v>
      </c>
      <c r="L515" s="82">
        <v>1</v>
      </c>
      <c r="M515" s="30">
        <v>2</v>
      </c>
      <c r="N515" s="82" t="str">
        <f t="shared" si="16"/>
        <v>12</v>
      </c>
      <c r="O515" s="30" t="str">
        <f t="shared" si="15"/>
        <v>PEC 1</v>
      </c>
    </row>
    <row r="516" spans="2:15" x14ac:dyDescent="0.3">
      <c r="B516" s="26" t="s">
        <v>1351</v>
      </c>
      <c r="C516" s="26">
        <v>3</v>
      </c>
      <c r="D516" s="22" t="s">
        <v>295</v>
      </c>
      <c r="E516" s="22">
        <v>1</v>
      </c>
      <c r="F516" s="23">
        <v>2.5</v>
      </c>
      <c r="G516" s="33">
        <v>60</v>
      </c>
      <c r="H516" s="27" t="s">
        <v>47</v>
      </c>
      <c r="I516" s="22" t="str">
        <f t="shared" si="14"/>
        <v>UAA</v>
      </c>
      <c r="J516" s="30">
        <v>1</v>
      </c>
      <c r="K516" s="30" t="s">
        <v>1433</v>
      </c>
      <c r="L516" s="82">
        <v>1</v>
      </c>
      <c r="M516" s="30">
        <v>3</v>
      </c>
      <c r="N516" s="82" t="str">
        <f t="shared" si="16"/>
        <v>13</v>
      </c>
      <c r="O516" s="30" t="str">
        <f t="shared" si="15"/>
        <v>PEC 1</v>
      </c>
    </row>
    <row r="517" spans="2:15" x14ac:dyDescent="0.3">
      <c r="B517" s="26" t="s">
        <v>1351</v>
      </c>
      <c r="C517" s="26">
        <v>4</v>
      </c>
      <c r="D517" s="22" t="s">
        <v>295</v>
      </c>
      <c r="E517" s="22">
        <v>1</v>
      </c>
      <c r="F517" s="23">
        <v>2.5</v>
      </c>
      <c r="G517" s="33">
        <v>58</v>
      </c>
      <c r="H517" s="27" t="s">
        <v>47</v>
      </c>
      <c r="I517" s="22" t="str">
        <f t="shared" ref="I517:I580" si="17">IF(J517=1,"UAA",
IF(J517=3,"UAA",
IF(J517=5,"UAB",
IF(J517=7,"UAB",
IF(J517=11,"UAC",
IF(J517=13,"UAC",
IF(J517=15,"UAD","Erreur num. Bâtiment")))))))</f>
        <v>UAA</v>
      </c>
      <c r="J517" s="30">
        <v>1</v>
      </c>
      <c r="K517" s="30" t="s">
        <v>1433</v>
      </c>
      <c r="L517" s="82">
        <v>1</v>
      </c>
      <c r="M517" s="30">
        <v>4</v>
      </c>
      <c r="N517" s="82" t="str">
        <f t="shared" si="16"/>
        <v>14</v>
      </c>
      <c r="O517" s="30" t="str">
        <f t="shared" ref="O517:O580" si="18">IF(J517=1,"PEC 1",
IF(J517=3,"PEC 2",
IF(J517=5,"PEC 3",
IF(J517=7,"PEC 4",
IF(J517=11,"PEC 6",
IF(J517=13,"PEC 5","Erreur num. PEC"))))))</f>
        <v>PEC 1</v>
      </c>
    </row>
    <row r="518" spans="2:15" x14ac:dyDescent="0.3">
      <c r="B518" s="26" t="s">
        <v>1351</v>
      </c>
      <c r="C518" s="26">
        <v>5</v>
      </c>
      <c r="D518" s="22" t="s">
        <v>295</v>
      </c>
      <c r="E518" s="22">
        <v>1</v>
      </c>
      <c r="F518" s="23">
        <v>2.5</v>
      </c>
      <c r="G518" s="33">
        <v>58</v>
      </c>
      <c r="H518" s="27" t="s">
        <v>1341</v>
      </c>
      <c r="I518" s="22" t="str">
        <f t="shared" si="17"/>
        <v>UAA</v>
      </c>
      <c r="J518" s="30">
        <v>1</v>
      </c>
      <c r="K518" s="30" t="s">
        <v>1433</v>
      </c>
      <c r="L518" s="82">
        <v>1</v>
      </c>
      <c r="M518" s="30">
        <v>5</v>
      </c>
      <c r="N518" s="82" t="str">
        <f t="shared" si="16"/>
        <v>15</v>
      </c>
      <c r="O518" s="30" t="str">
        <f t="shared" si="18"/>
        <v>PEC 1</v>
      </c>
    </row>
    <row r="519" spans="2:15" x14ac:dyDescent="0.3">
      <c r="B519" s="26" t="s">
        <v>1351</v>
      </c>
      <c r="C519" s="26">
        <v>6</v>
      </c>
      <c r="D519" s="22" t="s">
        <v>295</v>
      </c>
      <c r="E519" s="22">
        <v>1</v>
      </c>
      <c r="F519" s="23">
        <v>2.5</v>
      </c>
      <c r="G519" s="33">
        <v>57</v>
      </c>
      <c r="H519" s="27" t="s">
        <v>1342</v>
      </c>
      <c r="I519" s="22" t="str">
        <f t="shared" si="17"/>
        <v>UAA</v>
      </c>
      <c r="J519" s="30">
        <v>1</v>
      </c>
      <c r="K519" s="30" t="s">
        <v>1433</v>
      </c>
      <c r="L519" s="82">
        <v>1</v>
      </c>
      <c r="M519" s="30">
        <v>6</v>
      </c>
      <c r="N519" s="82" t="str">
        <f t="shared" si="16"/>
        <v>16</v>
      </c>
      <c r="O519" s="30" t="str">
        <f t="shared" si="18"/>
        <v>PEC 1</v>
      </c>
    </row>
    <row r="520" spans="2:15" x14ac:dyDescent="0.3">
      <c r="B520" s="26" t="s">
        <v>1351</v>
      </c>
      <c r="C520" s="26">
        <v>7</v>
      </c>
      <c r="D520" s="22" t="s">
        <v>295</v>
      </c>
      <c r="E520" s="22">
        <v>1</v>
      </c>
      <c r="F520" s="23">
        <v>2.5</v>
      </c>
      <c r="G520" s="33">
        <v>58</v>
      </c>
      <c r="H520" s="27" t="s">
        <v>47</v>
      </c>
      <c r="I520" s="22" t="str">
        <f t="shared" si="17"/>
        <v>UAA</v>
      </c>
      <c r="J520" s="30">
        <v>1</v>
      </c>
      <c r="K520" s="30" t="s">
        <v>1433</v>
      </c>
      <c r="L520" s="82">
        <v>1</v>
      </c>
      <c r="M520" s="30">
        <v>7</v>
      </c>
      <c r="N520" s="82" t="str">
        <f t="shared" si="16"/>
        <v>17</v>
      </c>
      <c r="O520" s="30" t="str">
        <f t="shared" si="18"/>
        <v>PEC 1</v>
      </c>
    </row>
    <row r="521" spans="2:15" x14ac:dyDescent="0.3">
      <c r="B521" s="26" t="s">
        <v>1351</v>
      </c>
      <c r="C521" s="26">
        <v>8</v>
      </c>
      <c r="D521" s="22" t="s">
        <v>295</v>
      </c>
      <c r="E521" s="22">
        <v>1</v>
      </c>
      <c r="F521" s="23">
        <v>2.5</v>
      </c>
      <c r="G521" s="33">
        <v>58</v>
      </c>
      <c r="H521" s="27" t="s">
        <v>47</v>
      </c>
      <c r="I521" s="22" t="str">
        <f t="shared" si="17"/>
        <v>UAA</v>
      </c>
      <c r="J521" s="30">
        <v>1</v>
      </c>
      <c r="K521" s="30" t="s">
        <v>1433</v>
      </c>
      <c r="L521" s="82">
        <v>1</v>
      </c>
      <c r="M521" s="30">
        <v>8</v>
      </c>
      <c r="N521" s="82" t="str">
        <f t="shared" si="16"/>
        <v>18</v>
      </c>
      <c r="O521" s="30" t="str">
        <f t="shared" si="18"/>
        <v>PEC 1</v>
      </c>
    </row>
    <row r="522" spans="2:15" x14ac:dyDescent="0.3">
      <c r="B522" s="26" t="s">
        <v>1351</v>
      </c>
      <c r="C522" s="26">
        <v>9</v>
      </c>
      <c r="D522" s="22" t="s">
        <v>295</v>
      </c>
      <c r="E522" s="22">
        <v>1</v>
      </c>
      <c r="F522" s="23">
        <v>2.5</v>
      </c>
      <c r="G522" s="33">
        <v>58</v>
      </c>
      <c r="H522" s="27" t="s">
        <v>1341</v>
      </c>
      <c r="I522" s="22" t="str">
        <f t="shared" si="17"/>
        <v>UAA</v>
      </c>
      <c r="J522" s="30">
        <v>1</v>
      </c>
      <c r="K522" s="30" t="s">
        <v>1433</v>
      </c>
      <c r="L522" s="82">
        <v>1</v>
      </c>
      <c r="M522" s="30">
        <v>9</v>
      </c>
      <c r="N522" s="82" t="str">
        <f t="shared" si="16"/>
        <v>19</v>
      </c>
      <c r="O522" s="30" t="str">
        <f t="shared" si="18"/>
        <v>PEC 1</v>
      </c>
    </row>
    <row r="523" spans="2:15" x14ac:dyDescent="0.3">
      <c r="B523" s="26" t="s">
        <v>1351</v>
      </c>
      <c r="C523" s="26">
        <v>10</v>
      </c>
      <c r="D523" s="22" t="s">
        <v>295</v>
      </c>
      <c r="E523" s="22">
        <v>1</v>
      </c>
      <c r="F523" s="23">
        <v>2.5</v>
      </c>
      <c r="G523" s="33">
        <v>57</v>
      </c>
      <c r="H523" s="27" t="s">
        <v>47</v>
      </c>
      <c r="I523" s="22" t="str">
        <f t="shared" si="17"/>
        <v>UAA</v>
      </c>
      <c r="J523" s="30">
        <v>1</v>
      </c>
      <c r="K523" s="30" t="s">
        <v>1433</v>
      </c>
      <c r="L523" s="82">
        <v>1</v>
      </c>
      <c r="M523" s="30">
        <v>10</v>
      </c>
      <c r="N523" s="82" t="str">
        <f t="shared" ref="N523:N586" si="19">L523&amp;M523</f>
        <v>110</v>
      </c>
      <c r="O523" s="30" t="str">
        <f t="shared" si="18"/>
        <v>PEC 1</v>
      </c>
    </row>
    <row r="524" spans="2:15" x14ac:dyDescent="0.3">
      <c r="B524" s="26" t="s">
        <v>1351</v>
      </c>
      <c r="C524" s="26">
        <v>11</v>
      </c>
      <c r="D524" s="22" t="s">
        <v>295</v>
      </c>
      <c r="E524" s="22">
        <v>1</v>
      </c>
      <c r="F524" s="23">
        <v>2.5</v>
      </c>
      <c r="G524" s="33">
        <v>68</v>
      </c>
      <c r="H524" s="27" t="s">
        <v>47</v>
      </c>
      <c r="I524" s="22" t="str">
        <f t="shared" si="17"/>
        <v>UAA</v>
      </c>
      <c r="J524" s="30">
        <v>1</v>
      </c>
      <c r="K524" s="30" t="s">
        <v>1433</v>
      </c>
      <c r="L524" s="82">
        <v>1</v>
      </c>
      <c r="M524" s="30">
        <v>11</v>
      </c>
      <c r="N524" s="82" t="str">
        <f t="shared" si="19"/>
        <v>111</v>
      </c>
      <c r="O524" s="30" t="str">
        <f t="shared" si="18"/>
        <v>PEC 1</v>
      </c>
    </row>
    <row r="525" spans="2:15" x14ac:dyDescent="0.3">
      <c r="B525" s="26" t="s">
        <v>1351</v>
      </c>
      <c r="C525" s="26">
        <v>12</v>
      </c>
      <c r="D525" s="22" t="s">
        <v>295</v>
      </c>
      <c r="E525" s="22">
        <v>1</v>
      </c>
      <c r="F525" s="23">
        <v>3.5</v>
      </c>
      <c r="G525" s="33">
        <v>94</v>
      </c>
      <c r="H525" s="27" t="s">
        <v>47</v>
      </c>
      <c r="I525" s="22" t="str">
        <f t="shared" si="17"/>
        <v>UAA</v>
      </c>
      <c r="J525" s="30">
        <v>1</v>
      </c>
      <c r="K525" s="30" t="s">
        <v>1433</v>
      </c>
      <c r="L525" s="82">
        <v>1</v>
      </c>
      <c r="M525" s="30">
        <v>12</v>
      </c>
      <c r="N525" s="82" t="str">
        <f t="shared" si="19"/>
        <v>112</v>
      </c>
      <c r="O525" s="30" t="str">
        <f t="shared" si="18"/>
        <v>PEC 1</v>
      </c>
    </row>
    <row r="526" spans="2:15" x14ac:dyDescent="0.3">
      <c r="B526" s="26" t="s">
        <v>1351</v>
      </c>
      <c r="C526" s="26">
        <v>13</v>
      </c>
      <c r="D526" s="22" t="s">
        <v>295</v>
      </c>
      <c r="E526" s="22">
        <v>1</v>
      </c>
      <c r="F526" s="23">
        <v>2.5</v>
      </c>
      <c r="G526" s="33">
        <v>61</v>
      </c>
      <c r="H526" s="27" t="s">
        <v>47</v>
      </c>
      <c r="I526" s="22" t="str">
        <f t="shared" si="17"/>
        <v>UAA</v>
      </c>
      <c r="J526" s="30">
        <v>1</v>
      </c>
      <c r="K526" s="30" t="s">
        <v>1433</v>
      </c>
      <c r="L526" s="82">
        <v>1</v>
      </c>
      <c r="M526" s="30">
        <v>13</v>
      </c>
      <c r="N526" s="82" t="str">
        <f t="shared" si="19"/>
        <v>113</v>
      </c>
      <c r="O526" s="30" t="str">
        <f t="shared" si="18"/>
        <v>PEC 1</v>
      </c>
    </row>
    <row r="527" spans="2:15" x14ac:dyDescent="0.3">
      <c r="B527" s="26" t="s">
        <v>1351</v>
      </c>
      <c r="C527" s="26">
        <v>14</v>
      </c>
      <c r="D527" s="22" t="s">
        <v>295</v>
      </c>
      <c r="E527" s="22">
        <v>1</v>
      </c>
      <c r="F527" s="23">
        <v>2.5</v>
      </c>
      <c r="G527" s="33">
        <v>61</v>
      </c>
      <c r="H527" s="27" t="s">
        <v>47</v>
      </c>
      <c r="I527" s="22" t="str">
        <f t="shared" si="17"/>
        <v>UAA</v>
      </c>
      <c r="J527" s="30">
        <v>1</v>
      </c>
      <c r="K527" s="30" t="s">
        <v>1433</v>
      </c>
      <c r="L527" s="82">
        <v>1</v>
      </c>
      <c r="M527" s="30">
        <v>14</v>
      </c>
      <c r="N527" s="82" t="str">
        <f t="shared" si="19"/>
        <v>114</v>
      </c>
      <c r="O527" s="30" t="str">
        <f t="shared" si="18"/>
        <v>PEC 1</v>
      </c>
    </row>
    <row r="528" spans="2:15" x14ac:dyDescent="0.3">
      <c r="B528" s="26" t="s">
        <v>1351</v>
      </c>
      <c r="C528" s="26">
        <v>15</v>
      </c>
      <c r="D528" s="22" t="s">
        <v>295</v>
      </c>
      <c r="E528" s="22">
        <v>1</v>
      </c>
      <c r="F528" s="23">
        <v>2.5</v>
      </c>
      <c r="G528" s="33">
        <v>61</v>
      </c>
      <c r="H528" s="27" t="s">
        <v>47</v>
      </c>
      <c r="I528" s="22" t="str">
        <f t="shared" si="17"/>
        <v>UAA</v>
      </c>
      <c r="J528" s="30">
        <v>1</v>
      </c>
      <c r="K528" s="30" t="s">
        <v>1433</v>
      </c>
      <c r="L528" s="82">
        <v>1</v>
      </c>
      <c r="M528" s="30">
        <v>15</v>
      </c>
      <c r="N528" s="82" t="str">
        <f t="shared" si="19"/>
        <v>115</v>
      </c>
      <c r="O528" s="30" t="str">
        <f t="shared" si="18"/>
        <v>PEC 1</v>
      </c>
    </row>
    <row r="529" spans="2:15" x14ac:dyDescent="0.3">
      <c r="B529" s="26" t="s">
        <v>1351</v>
      </c>
      <c r="C529" s="26">
        <v>16</v>
      </c>
      <c r="D529" s="22" t="s">
        <v>295</v>
      </c>
      <c r="E529" s="22">
        <v>1</v>
      </c>
      <c r="F529" s="23">
        <v>2.5</v>
      </c>
      <c r="G529" s="33">
        <v>60</v>
      </c>
      <c r="H529" s="27" t="s">
        <v>47</v>
      </c>
      <c r="I529" s="22" t="str">
        <f t="shared" si="17"/>
        <v>UAA</v>
      </c>
      <c r="J529" s="30">
        <v>1</v>
      </c>
      <c r="K529" s="30" t="s">
        <v>1433</v>
      </c>
      <c r="L529" s="82">
        <v>1</v>
      </c>
      <c r="M529" s="30">
        <v>16</v>
      </c>
      <c r="N529" s="82" t="str">
        <f t="shared" si="19"/>
        <v>116</v>
      </c>
      <c r="O529" s="30" t="str">
        <f t="shared" si="18"/>
        <v>PEC 1</v>
      </c>
    </row>
    <row r="530" spans="2:15" hidden="1" x14ac:dyDescent="0.3">
      <c r="B530" s="26" t="s">
        <v>1351</v>
      </c>
      <c r="C530" s="26">
        <v>17</v>
      </c>
      <c r="D530" s="22" t="s">
        <v>295</v>
      </c>
      <c r="E530" s="22">
        <v>2</v>
      </c>
      <c r="F530" s="23">
        <v>2.5</v>
      </c>
      <c r="G530" s="33">
        <v>61</v>
      </c>
      <c r="H530" s="27" t="s">
        <v>47</v>
      </c>
      <c r="I530" s="22" t="str">
        <f t="shared" si="17"/>
        <v>UAA</v>
      </c>
      <c r="J530" s="30">
        <v>1</v>
      </c>
      <c r="K530" s="30" t="s">
        <v>1433</v>
      </c>
      <c r="L530" s="82">
        <v>2</v>
      </c>
      <c r="M530" s="30">
        <v>17</v>
      </c>
      <c r="N530" s="82" t="str">
        <f t="shared" si="19"/>
        <v>217</v>
      </c>
      <c r="O530" s="30" t="str">
        <f t="shared" si="18"/>
        <v>PEC 1</v>
      </c>
    </row>
    <row r="531" spans="2:15" hidden="1" x14ac:dyDescent="0.3">
      <c r="B531" s="26" t="s">
        <v>1351</v>
      </c>
      <c r="C531" s="26">
        <v>18</v>
      </c>
      <c r="D531" s="22" t="s">
        <v>295</v>
      </c>
      <c r="E531" s="22">
        <v>2</v>
      </c>
      <c r="F531" s="23">
        <v>2.5</v>
      </c>
      <c r="G531" s="33">
        <v>61</v>
      </c>
      <c r="H531" s="27" t="s">
        <v>1345</v>
      </c>
      <c r="I531" s="22" t="str">
        <f t="shared" si="17"/>
        <v>UAA</v>
      </c>
      <c r="J531" s="30">
        <v>1</v>
      </c>
      <c r="K531" s="30" t="s">
        <v>1433</v>
      </c>
      <c r="L531" s="82">
        <v>2</v>
      </c>
      <c r="M531" s="30">
        <v>18</v>
      </c>
      <c r="N531" s="82" t="str">
        <f t="shared" si="19"/>
        <v>218</v>
      </c>
      <c r="O531" s="30" t="str">
        <f t="shared" si="18"/>
        <v>PEC 1</v>
      </c>
    </row>
    <row r="532" spans="2:15" hidden="1" x14ac:dyDescent="0.3">
      <c r="B532" s="26" t="s">
        <v>1351</v>
      </c>
      <c r="C532" s="26">
        <v>19</v>
      </c>
      <c r="D532" s="22" t="s">
        <v>295</v>
      </c>
      <c r="E532" s="22">
        <v>2</v>
      </c>
      <c r="F532" s="23">
        <v>2.5</v>
      </c>
      <c r="G532" s="33">
        <v>60</v>
      </c>
      <c r="H532" s="27" t="s">
        <v>47</v>
      </c>
      <c r="I532" s="22" t="str">
        <f t="shared" si="17"/>
        <v>UAA</v>
      </c>
      <c r="J532" s="30">
        <v>1</v>
      </c>
      <c r="K532" s="30" t="s">
        <v>1433</v>
      </c>
      <c r="L532" s="82">
        <v>2</v>
      </c>
      <c r="M532" s="30">
        <v>19</v>
      </c>
      <c r="N532" s="82" t="str">
        <f t="shared" si="19"/>
        <v>219</v>
      </c>
      <c r="O532" s="30" t="str">
        <f t="shared" si="18"/>
        <v>PEC 1</v>
      </c>
    </row>
    <row r="533" spans="2:15" hidden="1" x14ac:dyDescent="0.3">
      <c r="B533" s="26" t="s">
        <v>1351</v>
      </c>
      <c r="C533" s="26">
        <v>20</v>
      </c>
      <c r="D533" s="22" t="s">
        <v>295</v>
      </c>
      <c r="E533" s="22">
        <v>2</v>
      </c>
      <c r="F533" s="23">
        <v>2.5</v>
      </c>
      <c r="G533" s="33">
        <v>64</v>
      </c>
      <c r="H533" s="27" t="s">
        <v>1346</v>
      </c>
      <c r="I533" s="22" t="str">
        <f t="shared" si="17"/>
        <v>UAA</v>
      </c>
      <c r="J533" s="30">
        <v>1</v>
      </c>
      <c r="K533" s="30" t="s">
        <v>1433</v>
      </c>
      <c r="L533" s="82">
        <v>2</v>
      </c>
      <c r="M533" s="30">
        <v>20</v>
      </c>
      <c r="N533" s="82" t="str">
        <f t="shared" si="19"/>
        <v>220</v>
      </c>
      <c r="O533" s="30" t="str">
        <f t="shared" si="18"/>
        <v>PEC 1</v>
      </c>
    </row>
    <row r="534" spans="2:15" hidden="1" x14ac:dyDescent="0.3">
      <c r="B534" s="26" t="s">
        <v>1351</v>
      </c>
      <c r="C534" s="26">
        <v>21</v>
      </c>
      <c r="D534" s="22" t="s">
        <v>295</v>
      </c>
      <c r="E534" s="22">
        <v>2</v>
      </c>
      <c r="F534" s="23">
        <v>2.5</v>
      </c>
      <c r="G534" s="33">
        <v>65</v>
      </c>
      <c r="H534" s="27" t="s">
        <v>1347</v>
      </c>
      <c r="I534" s="22" t="str">
        <f t="shared" si="17"/>
        <v>UAA</v>
      </c>
      <c r="J534" s="30">
        <v>1</v>
      </c>
      <c r="K534" s="30" t="s">
        <v>1433</v>
      </c>
      <c r="L534" s="82">
        <v>2</v>
      </c>
      <c r="M534" s="30">
        <v>21</v>
      </c>
      <c r="N534" s="82" t="str">
        <f t="shared" si="19"/>
        <v>221</v>
      </c>
      <c r="O534" s="30" t="str">
        <f t="shared" si="18"/>
        <v>PEC 1</v>
      </c>
    </row>
    <row r="535" spans="2:15" hidden="1" x14ac:dyDescent="0.3">
      <c r="B535" s="26" t="s">
        <v>1351</v>
      </c>
      <c r="C535" s="26">
        <v>22</v>
      </c>
      <c r="D535" s="22" t="s">
        <v>295</v>
      </c>
      <c r="E535" s="22">
        <v>2</v>
      </c>
      <c r="F535" s="23">
        <v>2.5</v>
      </c>
      <c r="G535" s="33">
        <v>63</v>
      </c>
      <c r="H535" s="27" t="s">
        <v>1349</v>
      </c>
      <c r="I535" s="22" t="str">
        <f t="shared" si="17"/>
        <v>UAA</v>
      </c>
      <c r="J535" s="30">
        <v>1</v>
      </c>
      <c r="K535" s="30" t="s">
        <v>1433</v>
      </c>
      <c r="L535" s="82">
        <v>2</v>
      </c>
      <c r="M535" s="30">
        <v>22</v>
      </c>
      <c r="N535" s="82" t="str">
        <f t="shared" si="19"/>
        <v>222</v>
      </c>
      <c r="O535" s="30" t="str">
        <f t="shared" si="18"/>
        <v>PEC 1</v>
      </c>
    </row>
    <row r="536" spans="2:15" hidden="1" x14ac:dyDescent="0.3">
      <c r="B536" s="26" t="s">
        <v>1351</v>
      </c>
      <c r="C536" s="26">
        <v>23</v>
      </c>
      <c r="D536" s="22" t="s">
        <v>295</v>
      </c>
      <c r="E536" s="22">
        <v>2</v>
      </c>
      <c r="F536" s="23">
        <v>2.5</v>
      </c>
      <c r="G536" s="33">
        <v>56</v>
      </c>
      <c r="H536" s="27" t="s">
        <v>47</v>
      </c>
      <c r="I536" s="22" t="str">
        <f t="shared" si="17"/>
        <v>UAA</v>
      </c>
      <c r="J536" s="30">
        <v>1</v>
      </c>
      <c r="K536" s="30" t="s">
        <v>1433</v>
      </c>
      <c r="L536" s="82">
        <v>2</v>
      </c>
      <c r="M536" s="30">
        <v>23</v>
      </c>
      <c r="N536" s="82" t="str">
        <f t="shared" si="19"/>
        <v>223</v>
      </c>
      <c r="O536" s="30" t="str">
        <f t="shared" si="18"/>
        <v>PEC 1</v>
      </c>
    </row>
    <row r="537" spans="2:15" hidden="1" x14ac:dyDescent="0.3">
      <c r="B537" s="26" t="s">
        <v>1351</v>
      </c>
      <c r="C537" s="26">
        <v>24</v>
      </c>
      <c r="D537" s="22" t="s">
        <v>295</v>
      </c>
      <c r="E537" s="22">
        <v>2</v>
      </c>
      <c r="F537" s="23">
        <v>2.5</v>
      </c>
      <c r="G537" s="33">
        <v>57</v>
      </c>
      <c r="H537" s="27" t="s">
        <v>1350</v>
      </c>
      <c r="I537" s="22" t="str">
        <f t="shared" si="17"/>
        <v>UAA</v>
      </c>
      <c r="J537" s="30">
        <v>1</v>
      </c>
      <c r="K537" s="30" t="s">
        <v>1433</v>
      </c>
      <c r="L537" s="82">
        <v>2</v>
      </c>
      <c r="M537" s="30">
        <v>24</v>
      </c>
      <c r="N537" s="82" t="str">
        <f t="shared" si="19"/>
        <v>224</v>
      </c>
      <c r="O537" s="30" t="str">
        <f t="shared" si="18"/>
        <v>PEC 1</v>
      </c>
    </row>
    <row r="538" spans="2:15" hidden="1" x14ac:dyDescent="0.3">
      <c r="B538" s="26" t="s">
        <v>1351</v>
      </c>
      <c r="C538" s="26">
        <v>25</v>
      </c>
      <c r="D538" s="22" t="s">
        <v>295</v>
      </c>
      <c r="E538" s="22">
        <v>2</v>
      </c>
      <c r="F538" s="23">
        <v>2.5</v>
      </c>
      <c r="G538" s="33">
        <v>58</v>
      </c>
      <c r="H538" s="27" t="s">
        <v>1341</v>
      </c>
      <c r="I538" s="22" t="str">
        <f t="shared" si="17"/>
        <v>UAA</v>
      </c>
      <c r="J538" s="30">
        <v>1</v>
      </c>
      <c r="K538" s="30" t="s">
        <v>1433</v>
      </c>
      <c r="L538" s="82">
        <v>2</v>
      </c>
      <c r="M538" s="30">
        <v>25</v>
      </c>
      <c r="N538" s="82" t="str">
        <f t="shared" si="19"/>
        <v>225</v>
      </c>
      <c r="O538" s="30" t="str">
        <f t="shared" si="18"/>
        <v>PEC 1</v>
      </c>
    </row>
    <row r="539" spans="2:15" hidden="1" x14ac:dyDescent="0.3">
      <c r="B539" s="26" t="s">
        <v>1351</v>
      </c>
      <c r="C539" s="26">
        <v>26</v>
      </c>
      <c r="D539" s="22" t="s">
        <v>295</v>
      </c>
      <c r="E539" s="22">
        <v>2</v>
      </c>
      <c r="F539" s="23">
        <v>2.5</v>
      </c>
      <c r="G539" s="33">
        <v>58</v>
      </c>
      <c r="H539" s="27" t="s">
        <v>1341</v>
      </c>
      <c r="I539" s="22" t="str">
        <f t="shared" si="17"/>
        <v>UAA</v>
      </c>
      <c r="J539" s="30">
        <v>1</v>
      </c>
      <c r="K539" s="30" t="s">
        <v>1433</v>
      </c>
      <c r="L539" s="82">
        <v>2</v>
      </c>
      <c r="M539" s="30">
        <v>26</v>
      </c>
      <c r="N539" s="82" t="str">
        <f t="shared" si="19"/>
        <v>226</v>
      </c>
      <c r="O539" s="30" t="str">
        <f t="shared" si="18"/>
        <v>PEC 1</v>
      </c>
    </row>
    <row r="540" spans="2:15" hidden="1" x14ac:dyDescent="0.3">
      <c r="B540" s="26" t="s">
        <v>1351</v>
      </c>
      <c r="C540" s="26">
        <v>27</v>
      </c>
      <c r="D540" s="22" t="s">
        <v>295</v>
      </c>
      <c r="E540" s="22">
        <v>2</v>
      </c>
      <c r="F540" s="23">
        <v>2.5</v>
      </c>
      <c r="G540" s="33">
        <v>58</v>
      </c>
      <c r="H540" s="27" t="s">
        <v>47</v>
      </c>
      <c r="I540" s="22" t="str">
        <f t="shared" si="17"/>
        <v>UAA</v>
      </c>
      <c r="J540" s="30">
        <v>1</v>
      </c>
      <c r="K540" s="30" t="s">
        <v>1433</v>
      </c>
      <c r="L540" s="82">
        <v>2</v>
      </c>
      <c r="M540" s="30">
        <v>27</v>
      </c>
      <c r="N540" s="82" t="str">
        <f t="shared" si="19"/>
        <v>227</v>
      </c>
      <c r="O540" s="30" t="str">
        <f t="shared" si="18"/>
        <v>PEC 1</v>
      </c>
    </row>
    <row r="541" spans="2:15" hidden="1" x14ac:dyDescent="0.3">
      <c r="B541" s="26" t="s">
        <v>1351</v>
      </c>
      <c r="C541" s="26">
        <v>28</v>
      </c>
      <c r="D541" s="22" t="s">
        <v>295</v>
      </c>
      <c r="E541" s="22">
        <v>2</v>
      </c>
      <c r="F541" s="23">
        <v>2.5</v>
      </c>
      <c r="G541" s="33">
        <v>58</v>
      </c>
      <c r="H541" s="27" t="s">
        <v>47</v>
      </c>
      <c r="I541" s="22" t="str">
        <f t="shared" si="17"/>
        <v>UAA</v>
      </c>
      <c r="J541" s="30">
        <v>1</v>
      </c>
      <c r="K541" s="30" t="s">
        <v>1433</v>
      </c>
      <c r="L541" s="82">
        <v>2</v>
      </c>
      <c r="M541" s="30">
        <v>28</v>
      </c>
      <c r="N541" s="82" t="str">
        <f t="shared" si="19"/>
        <v>228</v>
      </c>
      <c r="O541" s="30" t="str">
        <f t="shared" si="18"/>
        <v>PEC 1</v>
      </c>
    </row>
    <row r="542" spans="2:15" hidden="1" x14ac:dyDescent="0.3">
      <c r="B542" s="26" t="s">
        <v>1351</v>
      </c>
      <c r="C542" s="26">
        <v>29</v>
      </c>
      <c r="D542" s="22" t="s">
        <v>295</v>
      </c>
      <c r="E542" s="22">
        <v>2</v>
      </c>
      <c r="F542" s="23">
        <v>2.5</v>
      </c>
      <c r="G542" s="33">
        <v>58</v>
      </c>
      <c r="H542" s="27" t="s">
        <v>47</v>
      </c>
      <c r="I542" s="22" t="str">
        <f t="shared" si="17"/>
        <v>UAA</v>
      </c>
      <c r="J542" s="30">
        <v>1</v>
      </c>
      <c r="K542" s="30" t="s">
        <v>1433</v>
      </c>
      <c r="L542" s="82">
        <v>2</v>
      </c>
      <c r="M542" s="30">
        <v>29</v>
      </c>
      <c r="N542" s="82" t="str">
        <f t="shared" si="19"/>
        <v>229</v>
      </c>
      <c r="O542" s="30" t="str">
        <f t="shared" si="18"/>
        <v>PEC 1</v>
      </c>
    </row>
    <row r="543" spans="2:15" hidden="1" x14ac:dyDescent="0.3">
      <c r="B543" s="26" t="s">
        <v>1351</v>
      </c>
      <c r="C543" s="26">
        <v>30</v>
      </c>
      <c r="D543" s="22" t="s">
        <v>295</v>
      </c>
      <c r="E543" s="22">
        <v>2</v>
      </c>
      <c r="F543" s="23">
        <v>2.5</v>
      </c>
      <c r="G543" s="33">
        <v>58</v>
      </c>
      <c r="H543" s="27" t="s">
        <v>1341</v>
      </c>
      <c r="I543" s="22" t="str">
        <f t="shared" si="17"/>
        <v>UAA</v>
      </c>
      <c r="J543" s="30">
        <v>1</v>
      </c>
      <c r="K543" s="30" t="s">
        <v>1433</v>
      </c>
      <c r="L543" s="82">
        <v>2</v>
      </c>
      <c r="M543" s="30">
        <v>30</v>
      </c>
      <c r="N543" s="82" t="str">
        <f t="shared" si="19"/>
        <v>230</v>
      </c>
      <c r="O543" s="30" t="str">
        <f t="shared" si="18"/>
        <v>PEC 1</v>
      </c>
    </row>
    <row r="544" spans="2:15" hidden="1" x14ac:dyDescent="0.3">
      <c r="B544" s="26" t="s">
        <v>1351</v>
      </c>
      <c r="C544" s="26">
        <v>31</v>
      </c>
      <c r="D544" s="22" t="s">
        <v>295</v>
      </c>
      <c r="E544" s="22">
        <v>2</v>
      </c>
      <c r="F544" s="23">
        <v>2.5</v>
      </c>
      <c r="G544" s="33">
        <v>57</v>
      </c>
      <c r="H544" s="27" t="s">
        <v>47</v>
      </c>
      <c r="I544" s="22" t="str">
        <f t="shared" si="17"/>
        <v>UAA</v>
      </c>
      <c r="J544" s="30">
        <v>1</v>
      </c>
      <c r="K544" s="30" t="s">
        <v>1433</v>
      </c>
      <c r="L544" s="82">
        <v>2</v>
      </c>
      <c r="M544" s="30">
        <v>31</v>
      </c>
      <c r="N544" s="82" t="str">
        <f t="shared" si="19"/>
        <v>231</v>
      </c>
      <c r="O544" s="30" t="str">
        <f t="shared" si="18"/>
        <v>PEC 1</v>
      </c>
    </row>
    <row r="545" spans="2:15" hidden="1" x14ac:dyDescent="0.3">
      <c r="B545" s="26" t="s">
        <v>1351</v>
      </c>
      <c r="C545" s="26">
        <v>32</v>
      </c>
      <c r="D545" s="22" t="s">
        <v>295</v>
      </c>
      <c r="E545" s="22">
        <v>2</v>
      </c>
      <c r="F545" s="23">
        <v>2.5</v>
      </c>
      <c r="G545" s="33">
        <v>68</v>
      </c>
      <c r="H545" s="27" t="s">
        <v>1352</v>
      </c>
      <c r="I545" s="22" t="str">
        <f t="shared" si="17"/>
        <v>UAA</v>
      </c>
      <c r="J545" s="30">
        <v>1</v>
      </c>
      <c r="K545" s="30" t="s">
        <v>1433</v>
      </c>
      <c r="L545" s="82">
        <v>2</v>
      </c>
      <c r="M545" s="30">
        <v>32</v>
      </c>
      <c r="N545" s="82" t="str">
        <f t="shared" si="19"/>
        <v>232</v>
      </c>
      <c r="O545" s="30" t="str">
        <f t="shared" si="18"/>
        <v>PEC 1</v>
      </c>
    </row>
    <row r="546" spans="2:15" hidden="1" x14ac:dyDescent="0.3">
      <c r="B546" s="26" t="s">
        <v>1351</v>
      </c>
      <c r="C546" s="26">
        <v>33</v>
      </c>
      <c r="D546" s="22" t="s">
        <v>295</v>
      </c>
      <c r="E546" s="22">
        <v>2</v>
      </c>
      <c r="F546" s="23">
        <v>3.5</v>
      </c>
      <c r="G546" s="33">
        <v>94</v>
      </c>
      <c r="H546" s="27" t="s">
        <v>47</v>
      </c>
      <c r="I546" s="22" t="str">
        <f t="shared" si="17"/>
        <v>UAA</v>
      </c>
      <c r="J546" s="30">
        <v>1</v>
      </c>
      <c r="K546" s="30" t="s">
        <v>1433</v>
      </c>
      <c r="L546" s="82">
        <v>2</v>
      </c>
      <c r="M546" s="30">
        <v>33</v>
      </c>
      <c r="N546" s="82" t="str">
        <f t="shared" si="19"/>
        <v>233</v>
      </c>
      <c r="O546" s="30" t="str">
        <f t="shared" si="18"/>
        <v>PEC 1</v>
      </c>
    </row>
    <row r="547" spans="2:15" hidden="1" x14ac:dyDescent="0.3">
      <c r="B547" s="26" t="s">
        <v>1351</v>
      </c>
      <c r="C547" s="26">
        <v>34</v>
      </c>
      <c r="D547" s="22" t="s">
        <v>295</v>
      </c>
      <c r="E547" s="22">
        <v>2</v>
      </c>
      <c r="F547" s="23">
        <v>2.5</v>
      </c>
      <c r="G547" s="33">
        <v>61</v>
      </c>
      <c r="H547" s="27" t="s">
        <v>47</v>
      </c>
      <c r="I547" s="22" t="str">
        <f t="shared" si="17"/>
        <v>UAA</v>
      </c>
      <c r="J547" s="30">
        <v>1</v>
      </c>
      <c r="K547" s="30" t="s">
        <v>1433</v>
      </c>
      <c r="L547" s="82">
        <v>2</v>
      </c>
      <c r="M547" s="30">
        <v>34</v>
      </c>
      <c r="N547" s="82" t="str">
        <f t="shared" si="19"/>
        <v>234</v>
      </c>
      <c r="O547" s="30" t="str">
        <f t="shared" si="18"/>
        <v>PEC 1</v>
      </c>
    </row>
    <row r="548" spans="2:15" hidden="1" x14ac:dyDescent="0.3">
      <c r="B548" s="26" t="s">
        <v>1351</v>
      </c>
      <c r="C548" s="26">
        <v>35</v>
      </c>
      <c r="D548" s="22" t="s">
        <v>295</v>
      </c>
      <c r="E548" s="22">
        <v>2</v>
      </c>
      <c r="F548" s="23">
        <v>2.5</v>
      </c>
      <c r="G548" s="33">
        <v>61</v>
      </c>
      <c r="H548" s="27" t="s">
        <v>47</v>
      </c>
      <c r="I548" s="22" t="str">
        <f t="shared" si="17"/>
        <v>UAA</v>
      </c>
      <c r="J548" s="30">
        <v>1</v>
      </c>
      <c r="K548" s="30" t="s">
        <v>1433</v>
      </c>
      <c r="L548" s="82">
        <v>2</v>
      </c>
      <c r="M548" s="30">
        <v>35</v>
      </c>
      <c r="N548" s="82" t="str">
        <f t="shared" si="19"/>
        <v>235</v>
      </c>
      <c r="O548" s="30" t="str">
        <f t="shared" si="18"/>
        <v>PEC 1</v>
      </c>
    </row>
    <row r="549" spans="2:15" hidden="1" x14ac:dyDescent="0.3">
      <c r="B549" s="26" t="s">
        <v>1351</v>
      </c>
      <c r="C549" s="26">
        <v>36</v>
      </c>
      <c r="D549" s="22" t="s">
        <v>295</v>
      </c>
      <c r="E549" s="22">
        <v>2</v>
      </c>
      <c r="F549" s="23">
        <v>2.5</v>
      </c>
      <c r="G549" s="33">
        <v>61</v>
      </c>
      <c r="H549" s="27" t="s">
        <v>47</v>
      </c>
      <c r="I549" s="22" t="str">
        <f t="shared" si="17"/>
        <v>UAA</v>
      </c>
      <c r="J549" s="30">
        <v>1</v>
      </c>
      <c r="K549" s="30" t="s">
        <v>1433</v>
      </c>
      <c r="L549" s="82">
        <v>2</v>
      </c>
      <c r="M549" s="30">
        <v>36</v>
      </c>
      <c r="N549" s="82" t="str">
        <f t="shared" si="19"/>
        <v>236</v>
      </c>
      <c r="O549" s="30" t="str">
        <f t="shared" si="18"/>
        <v>PEC 1</v>
      </c>
    </row>
    <row r="550" spans="2:15" hidden="1" x14ac:dyDescent="0.3">
      <c r="B550" s="26" t="s">
        <v>1351</v>
      </c>
      <c r="C550" s="26">
        <v>37</v>
      </c>
      <c r="D550" s="22" t="s">
        <v>295</v>
      </c>
      <c r="E550" s="22">
        <v>2</v>
      </c>
      <c r="F550" s="23">
        <v>2.5</v>
      </c>
      <c r="G550" s="33">
        <v>60</v>
      </c>
      <c r="H550" s="27" t="s">
        <v>47</v>
      </c>
      <c r="I550" s="22" t="str">
        <f t="shared" si="17"/>
        <v>UAA</v>
      </c>
      <c r="J550" s="30">
        <v>1</v>
      </c>
      <c r="K550" s="30" t="s">
        <v>1433</v>
      </c>
      <c r="L550" s="82">
        <v>2</v>
      </c>
      <c r="M550" s="30">
        <v>37</v>
      </c>
      <c r="N550" s="82" t="str">
        <f t="shared" si="19"/>
        <v>237</v>
      </c>
      <c r="O550" s="30" t="str">
        <f t="shared" si="18"/>
        <v>PEC 1</v>
      </c>
    </row>
    <row r="551" spans="2:15" hidden="1" x14ac:dyDescent="0.3">
      <c r="B551" s="26" t="s">
        <v>1351</v>
      </c>
      <c r="C551" s="26">
        <v>38</v>
      </c>
      <c r="D551" s="22" t="s">
        <v>295</v>
      </c>
      <c r="E551" s="22">
        <v>3</v>
      </c>
      <c r="F551" s="23">
        <v>2.5</v>
      </c>
      <c r="G551" s="33">
        <v>61</v>
      </c>
      <c r="H551" s="27" t="s">
        <v>47</v>
      </c>
      <c r="I551" s="22" t="str">
        <f t="shared" si="17"/>
        <v>UAA</v>
      </c>
      <c r="J551" s="30">
        <v>1</v>
      </c>
      <c r="K551" s="30" t="s">
        <v>1433</v>
      </c>
      <c r="L551" s="82">
        <v>3</v>
      </c>
      <c r="M551" s="30">
        <v>38</v>
      </c>
      <c r="N551" s="82" t="str">
        <f t="shared" si="19"/>
        <v>338</v>
      </c>
      <c r="O551" s="30" t="str">
        <f t="shared" si="18"/>
        <v>PEC 1</v>
      </c>
    </row>
    <row r="552" spans="2:15" hidden="1" x14ac:dyDescent="0.3">
      <c r="B552" s="26" t="s">
        <v>1351</v>
      </c>
      <c r="C552" s="26">
        <v>39</v>
      </c>
      <c r="D552" s="22" t="s">
        <v>295</v>
      </c>
      <c r="E552" s="22">
        <v>3</v>
      </c>
      <c r="F552" s="23">
        <v>2.5</v>
      </c>
      <c r="G552" s="33">
        <v>61</v>
      </c>
      <c r="H552" s="27" t="s">
        <v>1353</v>
      </c>
      <c r="I552" s="22" t="str">
        <f t="shared" si="17"/>
        <v>UAA</v>
      </c>
      <c r="J552" s="30">
        <v>1</v>
      </c>
      <c r="K552" s="30" t="s">
        <v>1433</v>
      </c>
      <c r="L552" s="82">
        <v>3</v>
      </c>
      <c r="M552" s="30">
        <v>39</v>
      </c>
      <c r="N552" s="82" t="str">
        <f t="shared" si="19"/>
        <v>339</v>
      </c>
      <c r="O552" s="30" t="str">
        <f t="shared" si="18"/>
        <v>PEC 1</v>
      </c>
    </row>
    <row r="553" spans="2:15" hidden="1" x14ac:dyDescent="0.3">
      <c r="B553" s="26" t="s">
        <v>1351</v>
      </c>
      <c r="C553" s="26">
        <v>40</v>
      </c>
      <c r="D553" s="22" t="s">
        <v>295</v>
      </c>
      <c r="E553" s="22">
        <v>3</v>
      </c>
      <c r="F553" s="23">
        <v>2.5</v>
      </c>
      <c r="G553" s="33">
        <v>60</v>
      </c>
      <c r="H553" s="27" t="s">
        <v>47</v>
      </c>
      <c r="I553" s="22" t="str">
        <f t="shared" si="17"/>
        <v>UAA</v>
      </c>
      <c r="J553" s="30">
        <v>1</v>
      </c>
      <c r="K553" s="30" t="s">
        <v>1433</v>
      </c>
      <c r="L553" s="82">
        <v>3</v>
      </c>
      <c r="M553" s="30">
        <v>40</v>
      </c>
      <c r="N553" s="82" t="str">
        <f t="shared" si="19"/>
        <v>340</v>
      </c>
      <c r="O553" s="30" t="str">
        <f t="shared" si="18"/>
        <v>PEC 1</v>
      </c>
    </row>
    <row r="554" spans="2:15" hidden="1" x14ac:dyDescent="0.3">
      <c r="B554" s="26" t="s">
        <v>1351</v>
      </c>
      <c r="C554" s="26">
        <v>41</v>
      </c>
      <c r="D554" s="22" t="s">
        <v>295</v>
      </c>
      <c r="E554" s="22">
        <v>3</v>
      </c>
      <c r="F554" s="23">
        <v>2.5</v>
      </c>
      <c r="G554" s="33">
        <v>64</v>
      </c>
      <c r="H554" s="27" t="s">
        <v>1354</v>
      </c>
      <c r="I554" s="22" t="str">
        <f t="shared" si="17"/>
        <v>UAA</v>
      </c>
      <c r="J554" s="30">
        <v>1</v>
      </c>
      <c r="K554" s="30" t="s">
        <v>1433</v>
      </c>
      <c r="L554" s="82">
        <v>3</v>
      </c>
      <c r="M554" s="30">
        <v>41</v>
      </c>
      <c r="N554" s="82" t="str">
        <f t="shared" si="19"/>
        <v>341</v>
      </c>
      <c r="O554" s="30" t="str">
        <f t="shared" si="18"/>
        <v>PEC 1</v>
      </c>
    </row>
    <row r="555" spans="2:15" hidden="1" x14ac:dyDescent="0.3">
      <c r="B555" s="26" t="s">
        <v>1351</v>
      </c>
      <c r="C555" s="26">
        <v>42</v>
      </c>
      <c r="D555" s="22" t="s">
        <v>295</v>
      </c>
      <c r="E555" s="22">
        <v>3</v>
      </c>
      <c r="F555" s="23">
        <v>2.5</v>
      </c>
      <c r="G555" s="33">
        <v>65</v>
      </c>
      <c r="H555" s="27" t="s">
        <v>1355</v>
      </c>
      <c r="I555" s="22" t="str">
        <f t="shared" si="17"/>
        <v>UAA</v>
      </c>
      <c r="J555" s="30">
        <v>1</v>
      </c>
      <c r="K555" s="30" t="s">
        <v>1433</v>
      </c>
      <c r="L555" s="82">
        <v>3</v>
      </c>
      <c r="M555" s="30">
        <v>42</v>
      </c>
      <c r="N555" s="82" t="str">
        <f t="shared" si="19"/>
        <v>342</v>
      </c>
      <c r="O555" s="30" t="str">
        <f t="shared" si="18"/>
        <v>PEC 1</v>
      </c>
    </row>
    <row r="556" spans="2:15" hidden="1" x14ac:dyDescent="0.3">
      <c r="B556" s="26" t="s">
        <v>1351</v>
      </c>
      <c r="C556" s="26">
        <v>43</v>
      </c>
      <c r="D556" s="22" t="s">
        <v>295</v>
      </c>
      <c r="E556" s="22">
        <v>3</v>
      </c>
      <c r="F556" s="23">
        <v>2.5</v>
      </c>
      <c r="G556" s="33">
        <v>63</v>
      </c>
      <c r="H556" s="27" t="s">
        <v>47</v>
      </c>
      <c r="I556" s="22" t="str">
        <f t="shared" si="17"/>
        <v>UAA</v>
      </c>
      <c r="J556" s="30">
        <v>1</v>
      </c>
      <c r="K556" s="30" t="s">
        <v>1433</v>
      </c>
      <c r="L556" s="82">
        <v>3</v>
      </c>
      <c r="M556" s="30">
        <v>43</v>
      </c>
      <c r="N556" s="82" t="str">
        <f t="shared" si="19"/>
        <v>343</v>
      </c>
      <c r="O556" s="30" t="str">
        <f t="shared" si="18"/>
        <v>PEC 1</v>
      </c>
    </row>
    <row r="557" spans="2:15" hidden="1" x14ac:dyDescent="0.3">
      <c r="B557" s="26" t="s">
        <v>1351</v>
      </c>
      <c r="C557" s="26">
        <v>44</v>
      </c>
      <c r="D557" s="22" t="s">
        <v>295</v>
      </c>
      <c r="E557" s="22">
        <v>3</v>
      </c>
      <c r="F557" s="23">
        <v>2.5</v>
      </c>
      <c r="G557" s="33">
        <v>56</v>
      </c>
      <c r="H557" s="27" t="s">
        <v>47</v>
      </c>
      <c r="I557" s="22" t="str">
        <f t="shared" si="17"/>
        <v>UAA</v>
      </c>
      <c r="J557" s="30">
        <v>1</v>
      </c>
      <c r="K557" s="30" t="s">
        <v>1433</v>
      </c>
      <c r="L557" s="82">
        <v>3</v>
      </c>
      <c r="M557" s="30">
        <v>44</v>
      </c>
      <c r="N557" s="82" t="str">
        <f t="shared" si="19"/>
        <v>344</v>
      </c>
      <c r="O557" s="30" t="str">
        <f t="shared" si="18"/>
        <v>PEC 1</v>
      </c>
    </row>
    <row r="558" spans="2:15" hidden="1" x14ac:dyDescent="0.3">
      <c r="B558" s="26" t="s">
        <v>1351</v>
      </c>
      <c r="C558" s="26">
        <v>45</v>
      </c>
      <c r="D558" s="22" t="s">
        <v>295</v>
      </c>
      <c r="E558" s="22">
        <v>3</v>
      </c>
      <c r="F558" s="23">
        <v>2.5</v>
      </c>
      <c r="G558" s="33">
        <v>57</v>
      </c>
      <c r="H558" s="27" t="s">
        <v>1356</v>
      </c>
      <c r="I558" s="22" t="str">
        <f t="shared" si="17"/>
        <v>UAA</v>
      </c>
      <c r="J558" s="30">
        <v>1</v>
      </c>
      <c r="K558" s="30" t="s">
        <v>1433</v>
      </c>
      <c r="L558" s="82">
        <v>3</v>
      </c>
      <c r="M558" s="30">
        <v>45</v>
      </c>
      <c r="N558" s="82" t="str">
        <f t="shared" si="19"/>
        <v>345</v>
      </c>
      <c r="O558" s="30" t="str">
        <f t="shared" si="18"/>
        <v>PEC 1</v>
      </c>
    </row>
    <row r="559" spans="2:15" hidden="1" x14ac:dyDescent="0.3">
      <c r="B559" s="26" t="s">
        <v>1351</v>
      </c>
      <c r="C559" s="26">
        <v>46</v>
      </c>
      <c r="D559" s="22" t="s">
        <v>295</v>
      </c>
      <c r="E559" s="22">
        <v>3</v>
      </c>
      <c r="F559" s="23">
        <v>2.5</v>
      </c>
      <c r="G559" s="33">
        <v>58</v>
      </c>
      <c r="H559" s="27" t="s">
        <v>1341</v>
      </c>
      <c r="I559" s="22" t="str">
        <f t="shared" si="17"/>
        <v>UAA</v>
      </c>
      <c r="J559" s="30">
        <v>1</v>
      </c>
      <c r="K559" s="30" t="s">
        <v>1433</v>
      </c>
      <c r="L559" s="82">
        <v>3</v>
      </c>
      <c r="M559" s="30">
        <v>46</v>
      </c>
      <c r="N559" s="82" t="str">
        <f t="shared" si="19"/>
        <v>346</v>
      </c>
      <c r="O559" s="30" t="str">
        <f t="shared" si="18"/>
        <v>PEC 1</v>
      </c>
    </row>
    <row r="560" spans="2:15" hidden="1" x14ac:dyDescent="0.3">
      <c r="B560" s="26" t="s">
        <v>1351</v>
      </c>
      <c r="C560" s="26">
        <v>47</v>
      </c>
      <c r="D560" s="22" t="s">
        <v>295</v>
      </c>
      <c r="E560" s="22">
        <v>3</v>
      </c>
      <c r="F560" s="23">
        <v>2.5</v>
      </c>
      <c r="G560" s="33">
        <v>58</v>
      </c>
      <c r="H560" s="27" t="s">
        <v>1341</v>
      </c>
      <c r="I560" s="22" t="str">
        <f t="shared" si="17"/>
        <v>UAA</v>
      </c>
      <c r="J560" s="30">
        <v>1</v>
      </c>
      <c r="K560" s="30" t="s">
        <v>1433</v>
      </c>
      <c r="L560" s="82">
        <v>3</v>
      </c>
      <c r="M560" s="30">
        <v>47</v>
      </c>
      <c r="N560" s="82" t="str">
        <f t="shared" si="19"/>
        <v>347</v>
      </c>
      <c r="O560" s="30" t="str">
        <f t="shared" si="18"/>
        <v>PEC 1</v>
      </c>
    </row>
    <row r="561" spans="2:15" hidden="1" x14ac:dyDescent="0.3">
      <c r="B561" s="26" t="s">
        <v>1351</v>
      </c>
      <c r="C561" s="26">
        <v>48</v>
      </c>
      <c r="D561" s="22" t="s">
        <v>295</v>
      </c>
      <c r="E561" s="22">
        <v>3</v>
      </c>
      <c r="F561" s="23">
        <v>2.5</v>
      </c>
      <c r="G561" s="33">
        <v>58</v>
      </c>
      <c r="H561" s="27" t="s">
        <v>47</v>
      </c>
      <c r="I561" s="22" t="str">
        <f t="shared" si="17"/>
        <v>UAA</v>
      </c>
      <c r="J561" s="30">
        <v>1</v>
      </c>
      <c r="K561" s="30" t="s">
        <v>1433</v>
      </c>
      <c r="L561" s="82">
        <v>3</v>
      </c>
      <c r="M561" s="30">
        <v>48</v>
      </c>
      <c r="N561" s="82" t="str">
        <f t="shared" si="19"/>
        <v>348</v>
      </c>
      <c r="O561" s="30" t="str">
        <f t="shared" si="18"/>
        <v>PEC 1</v>
      </c>
    </row>
    <row r="562" spans="2:15" hidden="1" x14ac:dyDescent="0.3">
      <c r="B562" s="26" t="s">
        <v>1351</v>
      </c>
      <c r="C562" s="26">
        <v>49</v>
      </c>
      <c r="D562" s="22" t="s">
        <v>295</v>
      </c>
      <c r="E562" s="22">
        <v>3</v>
      </c>
      <c r="F562" s="23">
        <v>2.5</v>
      </c>
      <c r="G562" s="33">
        <v>58</v>
      </c>
      <c r="H562" s="27" t="s">
        <v>1341</v>
      </c>
      <c r="I562" s="22" t="str">
        <f t="shared" si="17"/>
        <v>UAA</v>
      </c>
      <c r="J562" s="30">
        <v>1</v>
      </c>
      <c r="K562" s="30" t="s">
        <v>1433</v>
      </c>
      <c r="L562" s="82">
        <v>3</v>
      </c>
      <c r="M562" s="30">
        <v>49</v>
      </c>
      <c r="N562" s="82" t="str">
        <f t="shared" si="19"/>
        <v>349</v>
      </c>
      <c r="O562" s="30" t="str">
        <f t="shared" si="18"/>
        <v>PEC 1</v>
      </c>
    </row>
    <row r="563" spans="2:15" hidden="1" x14ac:dyDescent="0.3">
      <c r="B563" s="26" t="s">
        <v>1351</v>
      </c>
      <c r="C563" s="26">
        <v>50</v>
      </c>
      <c r="D563" s="22" t="s">
        <v>295</v>
      </c>
      <c r="E563" s="22">
        <v>3</v>
      </c>
      <c r="F563" s="23">
        <v>2.5</v>
      </c>
      <c r="G563" s="33">
        <v>58</v>
      </c>
      <c r="H563" s="27" t="s">
        <v>1341</v>
      </c>
      <c r="I563" s="22" t="str">
        <f t="shared" si="17"/>
        <v>UAA</v>
      </c>
      <c r="J563" s="30">
        <v>1</v>
      </c>
      <c r="K563" s="30" t="s">
        <v>1433</v>
      </c>
      <c r="L563" s="82">
        <v>3</v>
      </c>
      <c r="M563" s="30">
        <v>50</v>
      </c>
      <c r="N563" s="82" t="str">
        <f t="shared" si="19"/>
        <v>350</v>
      </c>
      <c r="O563" s="30" t="str">
        <f t="shared" si="18"/>
        <v>PEC 1</v>
      </c>
    </row>
    <row r="564" spans="2:15" hidden="1" x14ac:dyDescent="0.3">
      <c r="B564" s="26" t="s">
        <v>1351</v>
      </c>
      <c r="C564" s="26">
        <v>51</v>
      </c>
      <c r="D564" s="22" t="s">
        <v>295</v>
      </c>
      <c r="E564" s="22">
        <v>3</v>
      </c>
      <c r="F564" s="23">
        <v>2.5</v>
      </c>
      <c r="G564" s="33">
        <v>58</v>
      </c>
      <c r="H564" s="27" t="s">
        <v>1341</v>
      </c>
      <c r="I564" s="22" t="str">
        <f t="shared" si="17"/>
        <v>UAA</v>
      </c>
      <c r="J564" s="30">
        <v>1</v>
      </c>
      <c r="K564" s="30" t="s">
        <v>1433</v>
      </c>
      <c r="L564" s="82">
        <v>3</v>
      </c>
      <c r="M564" s="30">
        <v>51</v>
      </c>
      <c r="N564" s="82" t="str">
        <f t="shared" si="19"/>
        <v>351</v>
      </c>
      <c r="O564" s="30" t="str">
        <f t="shared" si="18"/>
        <v>PEC 1</v>
      </c>
    </row>
    <row r="565" spans="2:15" hidden="1" x14ac:dyDescent="0.3">
      <c r="B565" s="26" t="s">
        <v>1351</v>
      </c>
      <c r="C565" s="26">
        <v>52</v>
      </c>
      <c r="D565" s="22" t="s">
        <v>295</v>
      </c>
      <c r="E565" s="22">
        <v>3</v>
      </c>
      <c r="F565" s="23">
        <v>2.5</v>
      </c>
      <c r="G565" s="33">
        <v>57</v>
      </c>
      <c r="H565" s="27" t="s">
        <v>1342</v>
      </c>
      <c r="I565" s="22" t="str">
        <f t="shared" si="17"/>
        <v>UAA</v>
      </c>
      <c r="J565" s="30">
        <v>1</v>
      </c>
      <c r="K565" s="30" t="s">
        <v>1433</v>
      </c>
      <c r="L565" s="82">
        <v>3</v>
      </c>
      <c r="M565" s="30">
        <v>52</v>
      </c>
      <c r="N565" s="82" t="str">
        <f t="shared" si="19"/>
        <v>352</v>
      </c>
      <c r="O565" s="30" t="str">
        <f t="shared" si="18"/>
        <v>PEC 1</v>
      </c>
    </row>
    <row r="566" spans="2:15" hidden="1" x14ac:dyDescent="0.3">
      <c r="B566" s="26" t="s">
        <v>1351</v>
      </c>
      <c r="C566" s="26">
        <v>53</v>
      </c>
      <c r="D566" s="22" t="s">
        <v>295</v>
      </c>
      <c r="E566" s="22">
        <v>3</v>
      </c>
      <c r="F566" s="23">
        <v>2.5</v>
      </c>
      <c r="G566" s="33">
        <v>68</v>
      </c>
      <c r="H566" s="27" t="s">
        <v>47</v>
      </c>
      <c r="I566" s="22" t="str">
        <f t="shared" si="17"/>
        <v>UAA</v>
      </c>
      <c r="J566" s="30">
        <v>1</v>
      </c>
      <c r="K566" s="30" t="s">
        <v>1433</v>
      </c>
      <c r="L566" s="82">
        <v>3</v>
      </c>
      <c r="M566" s="30">
        <v>53</v>
      </c>
      <c r="N566" s="82" t="str">
        <f t="shared" si="19"/>
        <v>353</v>
      </c>
      <c r="O566" s="30" t="str">
        <f t="shared" si="18"/>
        <v>PEC 1</v>
      </c>
    </row>
    <row r="567" spans="2:15" hidden="1" x14ac:dyDescent="0.3">
      <c r="B567" s="26" t="s">
        <v>1351</v>
      </c>
      <c r="C567" s="26">
        <v>54</v>
      </c>
      <c r="D567" s="22" t="s">
        <v>295</v>
      </c>
      <c r="E567" s="22">
        <v>3</v>
      </c>
      <c r="F567" s="23">
        <v>3.5</v>
      </c>
      <c r="G567" s="33">
        <v>94</v>
      </c>
      <c r="H567" s="27" t="s">
        <v>47</v>
      </c>
      <c r="I567" s="22" t="str">
        <f t="shared" si="17"/>
        <v>UAA</v>
      </c>
      <c r="J567" s="30">
        <v>1</v>
      </c>
      <c r="K567" s="30" t="s">
        <v>1433</v>
      </c>
      <c r="L567" s="82">
        <v>3</v>
      </c>
      <c r="M567" s="30">
        <v>54</v>
      </c>
      <c r="N567" s="82" t="str">
        <f t="shared" si="19"/>
        <v>354</v>
      </c>
      <c r="O567" s="30" t="str">
        <f t="shared" si="18"/>
        <v>PEC 1</v>
      </c>
    </row>
    <row r="568" spans="2:15" hidden="1" x14ac:dyDescent="0.3">
      <c r="B568" s="26" t="s">
        <v>1351</v>
      </c>
      <c r="C568" s="26">
        <v>55</v>
      </c>
      <c r="D568" s="22" t="s">
        <v>295</v>
      </c>
      <c r="E568" s="22">
        <v>3</v>
      </c>
      <c r="F568" s="23">
        <v>2.5</v>
      </c>
      <c r="G568" s="33">
        <v>61</v>
      </c>
      <c r="H568" s="27" t="s">
        <v>47</v>
      </c>
      <c r="I568" s="22" t="str">
        <f t="shared" si="17"/>
        <v>UAA</v>
      </c>
      <c r="J568" s="30">
        <v>1</v>
      </c>
      <c r="K568" s="30" t="s">
        <v>1433</v>
      </c>
      <c r="L568" s="82">
        <v>3</v>
      </c>
      <c r="M568" s="30">
        <v>55</v>
      </c>
      <c r="N568" s="82" t="str">
        <f t="shared" si="19"/>
        <v>355</v>
      </c>
      <c r="O568" s="30" t="str">
        <f t="shared" si="18"/>
        <v>PEC 1</v>
      </c>
    </row>
    <row r="569" spans="2:15" hidden="1" x14ac:dyDescent="0.3">
      <c r="B569" s="26" t="s">
        <v>1351</v>
      </c>
      <c r="C569" s="26">
        <v>56</v>
      </c>
      <c r="D569" s="22" t="s">
        <v>295</v>
      </c>
      <c r="E569" s="22">
        <v>3</v>
      </c>
      <c r="F569" s="23">
        <v>2.5</v>
      </c>
      <c r="G569" s="33">
        <v>61</v>
      </c>
      <c r="H569" s="27" t="s">
        <v>47</v>
      </c>
      <c r="I569" s="22" t="str">
        <f t="shared" si="17"/>
        <v>UAA</v>
      </c>
      <c r="J569" s="30">
        <v>1</v>
      </c>
      <c r="K569" s="30" t="s">
        <v>1433</v>
      </c>
      <c r="L569" s="82">
        <v>3</v>
      </c>
      <c r="M569" s="30">
        <v>56</v>
      </c>
      <c r="N569" s="82" t="str">
        <f t="shared" si="19"/>
        <v>356</v>
      </c>
      <c r="O569" s="30" t="str">
        <f t="shared" si="18"/>
        <v>PEC 1</v>
      </c>
    </row>
    <row r="570" spans="2:15" hidden="1" x14ac:dyDescent="0.3">
      <c r="B570" s="26" t="s">
        <v>1351</v>
      </c>
      <c r="C570" s="26">
        <v>57</v>
      </c>
      <c r="D570" s="22" t="s">
        <v>295</v>
      </c>
      <c r="E570" s="22">
        <v>3</v>
      </c>
      <c r="F570" s="23">
        <v>2.5</v>
      </c>
      <c r="G570" s="33">
        <v>61</v>
      </c>
      <c r="H570" s="27" t="s">
        <v>47</v>
      </c>
      <c r="I570" s="22" t="str">
        <f t="shared" si="17"/>
        <v>UAA</v>
      </c>
      <c r="J570" s="30">
        <v>1</v>
      </c>
      <c r="K570" s="30" t="s">
        <v>1433</v>
      </c>
      <c r="L570" s="82">
        <v>3</v>
      </c>
      <c r="M570" s="30">
        <v>57</v>
      </c>
      <c r="N570" s="82" t="str">
        <f t="shared" si="19"/>
        <v>357</v>
      </c>
      <c r="O570" s="30" t="str">
        <f t="shared" si="18"/>
        <v>PEC 1</v>
      </c>
    </row>
    <row r="571" spans="2:15" hidden="1" x14ac:dyDescent="0.3">
      <c r="B571" s="26" t="s">
        <v>1351</v>
      </c>
      <c r="C571" s="26">
        <v>58</v>
      </c>
      <c r="D571" s="22" t="s">
        <v>295</v>
      </c>
      <c r="E571" s="22">
        <v>3</v>
      </c>
      <c r="F571" s="23">
        <v>2.5</v>
      </c>
      <c r="G571" s="33">
        <v>60</v>
      </c>
      <c r="H571" s="27" t="s">
        <v>47</v>
      </c>
      <c r="I571" s="22" t="str">
        <f t="shared" si="17"/>
        <v>UAA</v>
      </c>
      <c r="J571" s="30">
        <v>1</v>
      </c>
      <c r="K571" s="30" t="s">
        <v>1433</v>
      </c>
      <c r="L571" s="82">
        <v>3</v>
      </c>
      <c r="M571" s="30">
        <v>58</v>
      </c>
      <c r="N571" s="82" t="str">
        <f t="shared" si="19"/>
        <v>358</v>
      </c>
      <c r="O571" s="30" t="str">
        <f t="shared" si="18"/>
        <v>PEC 1</v>
      </c>
    </row>
    <row r="572" spans="2:15" hidden="1" x14ac:dyDescent="0.3">
      <c r="B572" s="26" t="s">
        <v>1351</v>
      </c>
      <c r="C572" s="26">
        <v>59</v>
      </c>
      <c r="D572" s="22" t="s">
        <v>295</v>
      </c>
      <c r="E572" s="22">
        <v>4</v>
      </c>
      <c r="F572" s="23">
        <v>2.5</v>
      </c>
      <c r="G572" s="33">
        <v>61</v>
      </c>
      <c r="H572" s="27" t="s">
        <v>1357</v>
      </c>
      <c r="I572" s="22" t="str">
        <f t="shared" si="17"/>
        <v>UAA</v>
      </c>
      <c r="J572" s="30">
        <v>1</v>
      </c>
      <c r="K572" s="30" t="s">
        <v>1433</v>
      </c>
      <c r="L572" s="82">
        <v>4</v>
      </c>
      <c r="M572" s="30">
        <v>59</v>
      </c>
      <c r="N572" s="82" t="str">
        <f t="shared" si="19"/>
        <v>459</v>
      </c>
      <c r="O572" s="30" t="str">
        <f t="shared" si="18"/>
        <v>PEC 1</v>
      </c>
    </row>
    <row r="573" spans="2:15" hidden="1" x14ac:dyDescent="0.3">
      <c r="B573" s="26" t="s">
        <v>1351</v>
      </c>
      <c r="C573" s="26">
        <v>60</v>
      </c>
      <c r="D573" s="22" t="s">
        <v>295</v>
      </c>
      <c r="E573" s="22">
        <v>4</v>
      </c>
      <c r="F573" s="23">
        <v>2.5</v>
      </c>
      <c r="G573" s="33">
        <v>61</v>
      </c>
      <c r="H573" s="27" t="s">
        <v>47</v>
      </c>
      <c r="I573" s="22" t="str">
        <f t="shared" si="17"/>
        <v>UAA</v>
      </c>
      <c r="J573" s="30">
        <v>1</v>
      </c>
      <c r="K573" s="30" t="s">
        <v>1433</v>
      </c>
      <c r="L573" s="82">
        <v>4</v>
      </c>
      <c r="M573" s="30">
        <v>60</v>
      </c>
      <c r="N573" s="82" t="str">
        <f t="shared" si="19"/>
        <v>460</v>
      </c>
      <c r="O573" s="30" t="str">
        <f t="shared" si="18"/>
        <v>PEC 1</v>
      </c>
    </row>
    <row r="574" spans="2:15" hidden="1" x14ac:dyDescent="0.3">
      <c r="B574" s="26" t="s">
        <v>1351</v>
      </c>
      <c r="C574" s="26">
        <v>61</v>
      </c>
      <c r="D574" s="22" t="s">
        <v>295</v>
      </c>
      <c r="E574" s="22">
        <v>4</v>
      </c>
      <c r="F574" s="23">
        <v>2.5</v>
      </c>
      <c r="G574" s="33">
        <v>60</v>
      </c>
      <c r="H574" s="27" t="s">
        <v>1358</v>
      </c>
      <c r="I574" s="22" t="str">
        <f t="shared" si="17"/>
        <v>UAA</v>
      </c>
      <c r="J574" s="30">
        <v>1</v>
      </c>
      <c r="K574" s="30" t="s">
        <v>1433</v>
      </c>
      <c r="L574" s="82">
        <v>4</v>
      </c>
      <c r="M574" s="30">
        <v>61</v>
      </c>
      <c r="N574" s="82" t="str">
        <f t="shared" si="19"/>
        <v>461</v>
      </c>
      <c r="O574" s="30" t="str">
        <f t="shared" si="18"/>
        <v>PEC 1</v>
      </c>
    </row>
    <row r="575" spans="2:15" hidden="1" x14ac:dyDescent="0.3">
      <c r="B575" s="26" t="s">
        <v>1351</v>
      </c>
      <c r="C575" s="26">
        <v>62</v>
      </c>
      <c r="D575" s="22" t="s">
        <v>295</v>
      </c>
      <c r="E575" s="22">
        <v>4</v>
      </c>
      <c r="F575" s="23">
        <v>2.5</v>
      </c>
      <c r="G575" s="33">
        <v>64</v>
      </c>
      <c r="H575" s="27" t="s">
        <v>1359</v>
      </c>
      <c r="I575" s="22" t="str">
        <f t="shared" si="17"/>
        <v>UAA</v>
      </c>
      <c r="J575" s="30">
        <v>1</v>
      </c>
      <c r="K575" s="30" t="s">
        <v>1433</v>
      </c>
      <c r="L575" s="82">
        <v>4</v>
      </c>
      <c r="M575" s="30">
        <v>62</v>
      </c>
      <c r="N575" s="82" t="str">
        <f t="shared" si="19"/>
        <v>462</v>
      </c>
      <c r="O575" s="30" t="str">
        <f t="shared" si="18"/>
        <v>PEC 1</v>
      </c>
    </row>
    <row r="576" spans="2:15" hidden="1" x14ac:dyDescent="0.3">
      <c r="B576" s="26" t="s">
        <v>1351</v>
      </c>
      <c r="C576" s="26">
        <v>63</v>
      </c>
      <c r="D576" s="22" t="s">
        <v>295</v>
      </c>
      <c r="E576" s="22">
        <v>4</v>
      </c>
      <c r="F576" s="23">
        <v>2.5</v>
      </c>
      <c r="G576" s="33">
        <v>65</v>
      </c>
      <c r="H576" s="27" t="s">
        <v>1355</v>
      </c>
      <c r="I576" s="22" t="str">
        <f t="shared" si="17"/>
        <v>UAA</v>
      </c>
      <c r="J576" s="30">
        <v>1</v>
      </c>
      <c r="K576" s="30" t="s">
        <v>1433</v>
      </c>
      <c r="L576" s="82">
        <v>4</v>
      </c>
      <c r="M576" s="30">
        <v>63</v>
      </c>
      <c r="N576" s="82" t="str">
        <f t="shared" si="19"/>
        <v>463</v>
      </c>
      <c r="O576" s="30" t="str">
        <f t="shared" si="18"/>
        <v>PEC 1</v>
      </c>
    </row>
    <row r="577" spans="2:15" hidden="1" x14ac:dyDescent="0.3">
      <c r="B577" s="26" t="s">
        <v>1351</v>
      </c>
      <c r="C577" s="26">
        <v>64</v>
      </c>
      <c r="D577" s="22" t="s">
        <v>295</v>
      </c>
      <c r="E577" s="22">
        <v>4</v>
      </c>
      <c r="F577" s="23">
        <v>2.5</v>
      </c>
      <c r="G577" s="33">
        <v>63</v>
      </c>
      <c r="H577" s="27" t="s">
        <v>1347</v>
      </c>
      <c r="I577" s="22" t="str">
        <f t="shared" si="17"/>
        <v>UAA</v>
      </c>
      <c r="J577" s="30">
        <v>1</v>
      </c>
      <c r="K577" s="30" t="s">
        <v>1433</v>
      </c>
      <c r="L577" s="82">
        <v>4</v>
      </c>
      <c r="M577" s="30">
        <v>64</v>
      </c>
      <c r="N577" s="82" t="str">
        <f t="shared" si="19"/>
        <v>464</v>
      </c>
      <c r="O577" s="30" t="str">
        <f t="shared" si="18"/>
        <v>PEC 1</v>
      </c>
    </row>
    <row r="578" spans="2:15" hidden="1" x14ac:dyDescent="0.3">
      <c r="B578" s="26" t="s">
        <v>1351</v>
      </c>
      <c r="C578" s="26">
        <v>65</v>
      </c>
      <c r="D578" s="22" t="s">
        <v>295</v>
      </c>
      <c r="E578" s="22">
        <v>4</v>
      </c>
      <c r="F578" s="23">
        <v>2.5</v>
      </c>
      <c r="G578" s="33">
        <v>56</v>
      </c>
      <c r="H578" s="27" t="s">
        <v>47</v>
      </c>
      <c r="I578" s="22" t="str">
        <f t="shared" si="17"/>
        <v>UAA</v>
      </c>
      <c r="J578" s="30">
        <v>1</v>
      </c>
      <c r="K578" s="30" t="s">
        <v>1433</v>
      </c>
      <c r="L578" s="82">
        <v>4</v>
      </c>
      <c r="M578" s="30">
        <v>65</v>
      </c>
      <c r="N578" s="82" t="str">
        <f t="shared" si="19"/>
        <v>465</v>
      </c>
      <c r="O578" s="30" t="str">
        <f t="shared" si="18"/>
        <v>PEC 1</v>
      </c>
    </row>
    <row r="579" spans="2:15" hidden="1" x14ac:dyDescent="0.3">
      <c r="B579" s="26" t="s">
        <v>1351</v>
      </c>
      <c r="C579" s="26">
        <v>66</v>
      </c>
      <c r="D579" s="22" t="s">
        <v>295</v>
      </c>
      <c r="E579" s="22">
        <v>4</v>
      </c>
      <c r="F579" s="23">
        <v>2.5</v>
      </c>
      <c r="G579" s="33">
        <v>57</v>
      </c>
      <c r="H579" s="27" t="s">
        <v>47</v>
      </c>
      <c r="I579" s="22" t="str">
        <f t="shared" si="17"/>
        <v>UAA</v>
      </c>
      <c r="J579" s="30">
        <v>1</v>
      </c>
      <c r="K579" s="30" t="s">
        <v>1433</v>
      </c>
      <c r="L579" s="82">
        <v>4</v>
      </c>
      <c r="M579" s="30">
        <v>66</v>
      </c>
      <c r="N579" s="82" t="str">
        <f t="shared" si="19"/>
        <v>466</v>
      </c>
      <c r="O579" s="30" t="str">
        <f t="shared" si="18"/>
        <v>PEC 1</v>
      </c>
    </row>
    <row r="580" spans="2:15" hidden="1" x14ac:dyDescent="0.3">
      <c r="B580" s="26" t="s">
        <v>1351</v>
      </c>
      <c r="C580" s="26">
        <v>67</v>
      </c>
      <c r="D580" s="22" t="s">
        <v>295</v>
      </c>
      <c r="E580" s="22">
        <v>4</v>
      </c>
      <c r="F580" s="23">
        <v>2.5</v>
      </c>
      <c r="G580" s="33">
        <v>58</v>
      </c>
      <c r="H580" s="27" t="s">
        <v>47</v>
      </c>
      <c r="I580" s="22" t="str">
        <f t="shared" si="17"/>
        <v>UAA</v>
      </c>
      <c r="J580" s="30">
        <v>1</v>
      </c>
      <c r="K580" s="30" t="s">
        <v>1433</v>
      </c>
      <c r="L580" s="82">
        <v>4</v>
      </c>
      <c r="M580" s="30">
        <v>67</v>
      </c>
      <c r="N580" s="82" t="str">
        <f t="shared" si="19"/>
        <v>467</v>
      </c>
      <c r="O580" s="30" t="str">
        <f t="shared" si="18"/>
        <v>PEC 1</v>
      </c>
    </row>
    <row r="581" spans="2:15" hidden="1" x14ac:dyDescent="0.3">
      <c r="B581" s="26" t="s">
        <v>1351</v>
      </c>
      <c r="C581" s="26">
        <v>68</v>
      </c>
      <c r="D581" s="22" t="s">
        <v>295</v>
      </c>
      <c r="E581" s="22">
        <v>4</v>
      </c>
      <c r="F581" s="23">
        <v>2.5</v>
      </c>
      <c r="G581" s="33">
        <v>58</v>
      </c>
      <c r="H581" s="27" t="s">
        <v>47</v>
      </c>
      <c r="I581" s="22" t="str">
        <f t="shared" ref="I581:I644" si="20">IF(J581=1,"UAA",
IF(J581=3,"UAA",
IF(J581=5,"UAB",
IF(J581=7,"UAB",
IF(J581=11,"UAC",
IF(J581=13,"UAC",
IF(J581=15,"UAD","Erreur num. Bâtiment")))))))</f>
        <v>UAA</v>
      </c>
      <c r="J581" s="30">
        <v>1</v>
      </c>
      <c r="K581" s="30" t="s">
        <v>1433</v>
      </c>
      <c r="L581" s="82">
        <v>4</v>
      </c>
      <c r="M581" s="30">
        <v>68</v>
      </c>
      <c r="N581" s="82" t="str">
        <f t="shared" si="19"/>
        <v>468</v>
      </c>
      <c r="O581" s="30" t="str">
        <f t="shared" ref="O581:O644" si="21">IF(J581=1,"PEC 1",
IF(J581=3,"PEC 2",
IF(J581=5,"PEC 3",
IF(J581=7,"PEC 4",
IF(J581=11,"PEC 6",
IF(J581=13,"PEC 5","Erreur num. PEC"))))))</f>
        <v>PEC 1</v>
      </c>
    </row>
    <row r="582" spans="2:15" hidden="1" x14ac:dyDescent="0.3">
      <c r="B582" s="26" t="s">
        <v>1351</v>
      </c>
      <c r="C582" s="26">
        <v>69</v>
      </c>
      <c r="D582" s="22" t="s">
        <v>295</v>
      </c>
      <c r="E582" s="22">
        <v>4</v>
      </c>
      <c r="F582" s="23">
        <v>2.5</v>
      </c>
      <c r="G582" s="33">
        <v>58</v>
      </c>
      <c r="H582" s="27" t="s">
        <v>1360</v>
      </c>
      <c r="I582" s="22" t="str">
        <f t="shared" si="20"/>
        <v>UAA</v>
      </c>
      <c r="J582" s="30">
        <v>1</v>
      </c>
      <c r="K582" s="30" t="s">
        <v>1433</v>
      </c>
      <c r="L582" s="82">
        <v>4</v>
      </c>
      <c r="M582" s="30">
        <v>69</v>
      </c>
      <c r="N582" s="82" t="str">
        <f t="shared" si="19"/>
        <v>469</v>
      </c>
      <c r="O582" s="30" t="str">
        <f t="shared" si="21"/>
        <v>PEC 1</v>
      </c>
    </row>
    <row r="583" spans="2:15" hidden="1" x14ac:dyDescent="0.3">
      <c r="B583" s="26" t="s">
        <v>1351</v>
      </c>
      <c r="C583" s="26">
        <v>70</v>
      </c>
      <c r="D583" s="22" t="s">
        <v>295</v>
      </c>
      <c r="E583" s="22">
        <v>4</v>
      </c>
      <c r="F583" s="23">
        <v>2.5</v>
      </c>
      <c r="G583" s="33">
        <v>58</v>
      </c>
      <c r="H583" s="27" t="s">
        <v>47</v>
      </c>
      <c r="I583" s="22" t="str">
        <f t="shared" si="20"/>
        <v>UAA</v>
      </c>
      <c r="J583" s="30">
        <v>1</v>
      </c>
      <c r="K583" s="30" t="s">
        <v>1433</v>
      </c>
      <c r="L583" s="82">
        <v>4</v>
      </c>
      <c r="M583" s="30">
        <v>70</v>
      </c>
      <c r="N583" s="82" t="str">
        <f t="shared" si="19"/>
        <v>470</v>
      </c>
      <c r="O583" s="30" t="str">
        <f t="shared" si="21"/>
        <v>PEC 1</v>
      </c>
    </row>
    <row r="584" spans="2:15" hidden="1" x14ac:dyDescent="0.3">
      <c r="B584" s="26" t="s">
        <v>1351</v>
      </c>
      <c r="C584" s="26">
        <v>71</v>
      </c>
      <c r="D584" s="22" t="s">
        <v>295</v>
      </c>
      <c r="E584" s="22">
        <v>4</v>
      </c>
      <c r="F584" s="23">
        <v>2.5</v>
      </c>
      <c r="G584" s="33">
        <v>58</v>
      </c>
      <c r="H584" s="27" t="s">
        <v>47</v>
      </c>
      <c r="I584" s="22" t="str">
        <f t="shared" si="20"/>
        <v>UAA</v>
      </c>
      <c r="J584" s="30">
        <v>1</v>
      </c>
      <c r="K584" s="30" t="s">
        <v>1433</v>
      </c>
      <c r="L584" s="82">
        <v>4</v>
      </c>
      <c r="M584" s="30">
        <v>71</v>
      </c>
      <c r="N584" s="82" t="str">
        <f t="shared" si="19"/>
        <v>471</v>
      </c>
      <c r="O584" s="30" t="str">
        <f t="shared" si="21"/>
        <v>PEC 1</v>
      </c>
    </row>
    <row r="585" spans="2:15" hidden="1" x14ac:dyDescent="0.3">
      <c r="B585" s="26" t="s">
        <v>1351</v>
      </c>
      <c r="C585" s="26">
        <v>72</v>
      </c>
      <c r="D585" s="22" t="s">
        <v>295</v>
      </c>
      <c r="E585" s="22">
        <v>4</v>
      </c>
      <c r="F585" s="23">
        <v>2.5</v>
      </c>
      <c r="G585" s="33">
        <v>58</v>
      </c>
      <c r="H585" s="27" t="s">
        <v>47</v>
      </c>
      <c r="I585" s="22" t="str">
        <f t="shared" si="20"/>
        <v>UAA</v>
      </c>
      <c r="J585" s="30">
        <v>1</v>
      </c>
      <c r="K585" s="30" t="s">
        <v>1433</v>
      </c>
      <c r="L585" s="82">
        <v>4</v>
      </c>
      <c r="M585" s="30">
        <v>72</v>
      </c>
      <c r="N585" s="82" t="str">
        <f t="shared" si="19"/>
        <v>472</v>
      </c>
      <c r="O585" s="30" t="str">
        <f t="shared" si="21"/>
        <v>PEC 1</v>
      </c>
    </row>
    <row r="586" spans="2:15" hidden="1" x14ac:dyDescent="0.3">
      <c r="B586" s="26" t="s">
        <v>1351</v>
      </c>
      <c r="C586" s="26">
        <v>73</v>
      </c>
      <c r="D586" s="22" t="s">
        <v>295</v>
      </c>
      <c r="E586" s="22">
        <v>4</v>
      </c>
      <c r="F586" s="23">
        <v>2.5</v>
      </c>
      <c r="G586" s="33">
        <v>57</v>
      </c>
      <c r="H586" s="27" t="s">
        <v>1361</v>
      </c>
      <c r="I586" s="22" t="str">
        <f t="shared" si="20"/>
        <v>UAA</v>
      </c>
      <c r="J586" s="30">
        <v>1</v>
      </c>
      <c r="K586" s="30" t="s">
        <v>1433</v>
      </c>
      <c r="L586" s="82">
        <v>4</v>
      </c>
      <c r="M586" s="30">
        <v>73</v>
      </c>
      <c r="N586" s="82" t="str">
        <f t="shared" si="19"/>
        <v>473</v>
      </c>
      <c r="O586" s="30" t="str">
        <f t="shared" si="21"/>
        <v>PEC 1</v>
      </c>
    </row>
    <row r="587" spans="2:15" hidden="1" x14ac:dyDescent="0.3">
      <c r="B587" s="26" t="s">
        <v>1351</v>
      </c>
      <c r="C587" s="26">
        <v>74</v>
      </c>
      <c r="D587" s="22" t="s">
        <v>295</v>
      </c>
      <c r="E587" s="22">
        <v>4</v>
      </c>
      <c r="F587" s="23">
        <v>2.5</v>
      </c>
      <c r="G587" s="33">
        <v>68</v>
      </c>
      <c r="H587" s="27" t="s">
        <v>47</v>
      </c>
      <c r="I587" s="22" t="str">
        <f t="shared" si="20"/>
        <v>UAA</v>
      </c>
      <c r="J587" s="30">
        <v>1</v>
      </c>
      <c r="K587" s="30" t="s">
        <v>1433</v>
      </c>
      <c r="L587" s="82">
        <v>4</v>
      </c>
      <c r="M587" s="30">
        <v>74</v>
      </c>
      <c r="N587" s="82" t="str">
        <f t="shared" ref="N587:N648" si="22">L587&amp;M587</f>
        <v>474</v>
      </c>
      <c r="O587" s="30" t="str">
        <f t="shared" si="21"/>
        <v>PEC 1</v>
      </c>
    </row>
    <row r="588" spans="2:15" hidden="1" x14ac:dyDescent="0.3">
      <c r="B588" s="26" t="s">
        <v>1351</v>
      </c>
      <c r="C588" s="26">
        <v>75</v>
      </c>
      <c r="D588" s="22" t="s">
        <v>295</v>
      </c>
      <c r="E588" s="22">
        <v>4</v>
      </c>
      <c r="F588" s="23">
        <v>3.5</v>
      </c>
      <c r="G588" s="33">
        <v>94</v>
      </c>
      <c r="H588" s="27" t="s">
        <v>47</v>
      </c>
      <c r="I588" s="22" t="str">
        <f t="shared" si="20"/>
        <v>UAA</v>
      </c>
      <c r="J588" s="30">
        <v>1</v>
      </c>
      <c r="K588" s="30" t="s">
        <v>1433</v>
      </c>
      <c r="L588" s="82">
        <v>4</v>
      </c>
      <c r="M588" s="30">
        <v>75</v>
      </c>
      <c r="N588" s="82" t="str">
        <f t="shared" si="22"/>
        <v>475</v>
      </c>
      <c r="O588" s="30" t="str">
        <f t="shared" si="21"/>
        <v>PEC 1</v>
      </c>
    </row>
    <row r="589" spans="2:15" hidden="1" x14ac:dyDescent="0.3">
      <c r="B589" s="26" t="s">
        <v>1351</v>
      </c>
      <c r="C589" s="26">
        <v>76</v>
      </c>
      <c r="D589" s="22" t="s">
        <v>295</v>
      </c>
      <c r="E589" s="22">
        <v>4</v>
      </c>
      <c r="F589" s="23">
        <v>2.5</v>
      </c>
      <c r="G589" s="33">
        <v>61</v>
      </c>
      <c r="H589" s="27" t="s">
        <v>1357</v>
      </c>
      <c r="I589" s="22" t="str">
        <f t="shared" si="20"/>
        <v>UAA</v>
      </c>
      <c r="J589" s="30">
        <v>1</v>
      </c>
      <c r="K589" s="30" t="s">
        <v>1433</v>
      </c>
      <c r="L589" s="82">
        <v>4</v>
      </c>
      <c r="M589" s="30">
        <v>76</v>
      </c>
      <c r="N589" s="82" t="str">
        <f t="shared" si="22"/>
        <v>476</v>
      </c>
      <c r="O589" s="30" t="str">
        <f t="shared" si="21"/>
        <v>PEC 1</v>
      </c>
    </row>
    <row r="590" spans="2:15" hidden="1" x14ac:dyDescent="0.3">
      <c r="B590" s="26" t="s">
        <v>1351</v>
      </c>
      <c r="C590" s="26">
        <v>77</v>
      </c>
      <c r="D590" s="22" t="s">
        <v>295</v>
      </c>
      <c r="E590" s="22">
        <v>4</v>
      </c>
      <c r="F590" s="23">
        <v>2.5</v>
      </c>
      <c r="G590" s="33">
        <v>61</v>
      </c>
      <c r="H590" s="27" t="s">
        <v>1357</v>
      </c>
      <c r="I590" s="22" t="str">
        <f t="shared" si="20"/>
        <v>UAA</v>
      </c>
      <c r="J590" s="30">
        <v>1</v>
      </c>
      <c r="K590" s="30" t="s">
        <v>1433</v>
      </c>
      <c r="L590" s="82">
        <v>4</v>
      </c>
      <c r="M590" s="30">
        <v>77</v>
      </c>
      <c r="N590" s="82" t="str">
        <f t="shared" si="22"/>
        <v>477</v>
      </c>
      <c r="O590" s="30" t="str">
        <f t="shared" si="21"/>
        <v>PEC 1</v>
      </c>
    </row>
    <row r="591" spans="2:15" hidden="1" x14ac:dyDescent="0.3">
      <c r="B591" s="26" t="s">
        <v>1351</v>
      </c>
      <c r="C591" s="26">
        <v>78</v>
      </c>
      <c r="D591" s="22" t="s">
        <v>295</v>
      </c>
      <c r="E591" s="22">
        <v>4</v>
      </c>
      <c r="F591" s="23">
        <v>2.5</v>
      </c>
      <c r="G591" s="33">
        <v>61</v>
      </c>
      <c r="H591" s="27" t="s">
        <v>1357</v>
      </c>
      <c r="I591" s="22" t="str">
        <f t="shared" si="20"/>
        <v>UAA</v>
      </c>
      <c r="J591" s="30">
        <v>1</v>
      </c>
      <c r="K591" s="30" t="s">
        <v>1433</v>
      </c>
      <c r="L591" s="82">
        <v>4</v>
      </c>
      <c r="M591" s="30">
        <v>78</v>
      </c>
      <c r="N591" s="82" t="str">
        <f t="shared" si="22"/>
        <v>478</v>
      </c>
      <c r="O591" s="30" t="str">
        <f t="shared" si="21"/>
        <v>PEC 1</v>
      </c>
    </row>
    <row r="592" spans="2:15" hidden="1" x14ac:dyDescent="0.3">
      <c r="B592" s="26" t="s">
        <v>1351</v>
      </c>
      <c r="C592" s="26">
        <v>79</v>
      </c>
      <c r="D592" s="22" t="s">
        <v>295</v>
      </c>
      <c r="E592" s="22">
        <v>4</v>
      </c>
      <c r="F592" s="23">
        <v>2.5</v>
      </c>
      <c r="G592" s="33">
        <v>60</v>
      </c>
      <c r="H592" s="27" t="s">
        <v>47</v>
      </c>
      <c r="I592" s="22" t="str">
        <f t="shared" si="20"/>
        <v>UAA</v>
      </c>
      <c r="J592" s="30">
        <v>1</v>
      </c>
      <c r="K592" s="30" t="s">
        <v>1433</v>
      </c>
      <c r="L592" s="82">
        <v>4</v>
      </c>
      <c r="M592" s="30">
        <v>79</v>
      </c>
      <c r="N592" s="82" t="str">
        <f t="shared" si="22"/>
        <v>479</v>
      </c>
      <c r="O592" s="30" t="str">
        <f t="shared" si="21"/>
        <v>PEC 1</v>
      </c>
    </row>
    <row r="593" spans="2:15" hidden="1" x14ac:dyDescent="0.3">
      <c r="B593" s="26" t="s">
        <v>1351</v>
      </c>
      <c r="C593" s="26">
        <v>80</v>
      </c>
      <c r="D593" s="22" t="s">
        <v>295</v>
      </c>
      <c r="E593" s="22">
        <v>5</v>
      </c>
      <c r="F593" s="23">
        <v>2.5</v>
      </c>
      <c r="G593" s="33">
        <v>61</v>
      </c>
      <c r="H593" s="27" t="s">
        <v>47</v>
      </c>
      <c r="I593" s="22" t="str">
        <f t="shared" si="20"/>
        <v>UAA</v>
      </c>
      <c r="J593" s="30">
        <v>1</v>
      </c>
      <c r="K593" s="30" t="s">
        <v>1433</v>
      </c>
      <c r="L593" s="82">
        <v>5</v>
      </c>
      <c r="M593" s="30">
        <v>80</v>
      </c>
      <c r="N593" s="82" t="str">
        <f t="shared" si="22"/>
        <v>580</v>
      </c>
      <c r="O593" s="30" t="str">
        <f t="shared" si="21"/>
        <v>PEC 1</v>
      </c>
    </row>
    <row r="594" spans="2:15" hidden="1" x14ac:dyDescent="0.3">
      <c r="B594" s="26" t="s">
        <v>1351</v>
      </c>
      <c r="C594" s="26">
        <v>81</v>
      </c>
      <c r="D594" s="22" t="s">
        <v>295</v>
      </c>
      <c r="E594" s="22">
        <v>5</v>
      </c>
      <c r="F594" s="23">
        <v>2.5</v>
      </c>
      <c r="G594" s="33">
        <v>61</v>
      </c>
      <c r="H594" s="27" t="s">
        <v>1362</v>
      </c>
      <c r="I594" s="22" t="str">
        <f t="shared" si="20"/>
        <v>UAA</v>
      </c>
      <c r="J594" s="30">
        <v>1</v>
      </c>
      <c r="K594" s="30" t="s">
        <v>1433</v>
      </c>
      <c r="L594" s="82">
        <v>5</v>
      </c>
      <c r="M594" s="30">
        <v>81</v>
      </c>
      <c r="N594" s="82" t="str">
        <f t="shared" si="22"/>
        <v>581</v>
      </c>
      <c r="O594" s="30" t="str">
        <f t="shared" si="21"/>
        <v>PEC 1</v>
      </c>
    </row>
    <row r="595" spans="2:15" hidden="1" x14ac:dyDescent="0.3">
      <c r="B595" s="26" t="s">
        <v>1351</v>
      </c>
      <c r="C595" s="26">
        <v>82</v>
      </c>
      <c r="D595" s="22" t="s">
        <v>295</v>
      </c>
      <c r="E595" s="22">
        <v>5</v>
      </c>
      <c r="F595" s="23">
        <v>2.5</v>
      </c>
      <c r="G595" s="33">
        <v>60</v>
      </c>
      <c r="H595" s="27" t="s">
        <v>47</v>
      </c>
      <c r="I595" s="22" t="str">
        <f t="shared" si="20"/>
        <v>UAA</v>
      </c>
      <c r="J595" s="30">
        <v>1</v>
      </c>
      <c r="K595" s="30" t="s">
        <v>1433</v>
      </c>
      <c r="L595" s="82">
        <v>5</v>
      </c>
      <c r="M595" s="30">
        <v>82</v>
      </c>
      <c r="N595" s="82" t="str">
        <f t="shared" si="22"/>
        <v>582</v>
      </c>
      <c r="O595" s="30" t="str">
        <f t="shared" si="21"/>
        <v>PEC 1</v>
      </c>
    </row>
    <row r="596" spans="2:15" hidden="1" x14ac:dyDescent="0.3">
      <c r="B596" s="26" t="s">
        <v>1351</v>
      </c>
      <c r="C596" s="26">
        <v>83</v>
      </c>
      <c r="D596" s="22" t="s">
        <v>295</v>
      </c>
      <c r="E596" s="22">
        <v>5</v>
      </c>
      <c r="F596" s="23">
        <v>2.5</v>
      </c>
      <c r="G596" s="33">
        <v>64</v>
      </c>
      <c r="H596" s="27" t="s">
        <v>1363</v>
      </c>
      <c r="I596" s="22" t="str">
        <f t="shared" si="20"/>
        <v>UAA</v>
      </c>
      <c r="J596" s="30">
        <v>1</v>
      </c>
      <c r="K596" s="30" t="s">
        <v>1433</v>
      </c>
      <c r="L596" s="82">
        <v>5</v>
      </c>
      <c r="M596" s="30">
        <v>83</v>
      </c>
      <c r="N596" s="82" t="str">
        <f t="shared" si="22"/>
        <v>583</v>
      </c>
      <c r="O596" s="30" t="str">
        <f t="shared" si="21"/>
        <v>PEC 1</v>
      </c>
    </row>
    <row r="597" spans="2:15" hidden="1" x14ac:dyDescent="0.3">
      <c r="B597" s="26" t="s">
        <v>1351</v>
      </c>
      <c r="C597" s="26">
        <v>84</v>
      </c>
      <c r="D597" s="22" t="s">
        <v>295</v>
      </c>
      <c r="E597" s="22">
        <v>5</v>
      </c>
      <c r="F597" s="23">
        <v>2.5</v>
      </c>
      <c r="G597" s="33">
        <v>65</v>
      </c>
      <c r="H597" s="27" t="s">
        <v>47</v>
      </c>
      <c r="I597" s="22" t="str">
        <f t="shared" si="20"/>
        <v>UAA</v>
      </c>
      <c r="J597" s="30">
        <v>1</v>
      </c>
      <c r="K597" s="30" t="s">
        <v>1433</v>
      </c>
      <c r="L597" s="82">
        <v>5</v>
      </c>
      <c r="M597" s="30">
        <v>84</v>
      </c>
      <c r="N597" s="82" t="str">
        <f t="shared" si="22"/>
        <v>584</v>
      </c>
      <c r="O597" s="30" t="str">
        <f t="shared" si="21"/>
        <v>PEC 1</v>
      </c>
    </row>
    <row r="598" spans="2:15" hidden="1" x14ac:dyDescent="0.3">
      <c r="B598" s="26" t="s">
        <v>1351</v>
      </c>
      <c r="C598" s="26">
        <v>85</v>
      </c>
      <c r="D598" s="22" t="s">
        <v>295</v>
      </c>
      <c r="E598" s="22">
        <v>5</v>
      </c>
      <c r="F598" s="23">
        <v>2.5</v>
      </c>
      <c r="G598" s="33">
        <v>63</v>
      </c>
      <c r="H598" s="27" t="s">
        <v>1347</v>
      </c>
      <c r="I598" s="22" t="str">
        <f t="shared" si="20"/>
        <v>UAA</v>
      </c>
      <c r="J598" s="30">
        <v>1</v>
      </c>
      <c r="K598" s="30" t="s">
        <v>1433</v>
      </c>
      <c r="L598" s="82">
        <v>5</v>
      </c>
      <c r="M598" s="30">
        <v>85</v>
      </c>
      <c r="N598" s="82" t="str">
        <f t="shared" si="22"/>
        <v>585</v>
      </c>
      <c r="O598" s="30" t="str">
        <f t="shared" si="21"/>
        <v>PEC 1</v>
      </c>
    </row>
    <row r="599" spans="2:15" hidden="1" x14ac:dyDescent="0.3">
      <c r="B599" s="26" t="s">
        <v>1351</v>
      </c>
      <c r="C599" s="26">
        <v>86</v>
      </c>
      <c r="D599" s="22" t="s">
        <v>295</v>
      </c>
      <c r="E599" s="22">
        <v>5</v>
      </c>
      <c r="F599" s="23">
        <v>2.5</v>
      </c>
      <c r="G599" s="33">
        <v>56</v>
      </c>
      <c r="H599" s="27" t="s">
        <v>47</v>
      </c>
      <c r="I599" s="22" t="str">
        <f t="shared" si="20"/>
        <v>UAA</v>
      </c>
      <c r="J599" s="30">
        <v>1</v>
      </c>
      <c r="K599" s="30" t="s">
        <v>1433</v>
      </c>
      <c r="L599" s="82">
        <v>5</v>
      </c>
      <c r="M599" s="30">
        <v>86</v>
      </c>
      <c r="N599" s="82" t="str">
        <f t="shared" si="22"/>
        <v>586</v>
      </c>
      <c r="O599" s="30" t="str">
        <f t="shared" si="21"/>
        <v>PEC 1</v>
      </c>
    </row>
    <row r="600" spans="2:15" hidden="1" x14ac:dyDescent="0.3">
      <c r="B600" s="26" t="s">
        <v>1351</v>
      </c>
      <c r="C600" s="26">
        <v>87</v>
      </c>
      <c r="D600" s="22" t="s">
        <v>295</v>
      </c>
      <c r="E600" s="22">
        <v>5</v>
      </c>
      <c r="F600" s="23">
        <v>2.5</v>
      </c>
      <c r="G600" s="33">
        <v>57</v>
      </c>
      <c r="H600" s="27" t="s">
        <v>47</v>
      </c>
      <c r="I600" s="22" t="str">
        <f t="shared" si="20"/>
        <v>UAA</v>
      </c>
      <c r="J600" s="30">
        <v>1</v>
      </c>
      <c r="K600" s="30" t="s">
        <v>1433</v>
      </c>
      <c r="L600" s="82">
        <v>5</v>
      </c>
      <c r="M600" s="30">
        <v>87</v>
      </c>
      <c r="N600" s="82" t="str">
        <f t="shared" si="22"/>
        <v>587</v>
      </c>
      <c r="O600" s="30" t="str">
        <f t="shared" si="21"/>
        <v>PEC 1</v>
      </c>
    </row>
    <row r="601" spans="2:15" hidden="1" x14ac:dyDescent="0.3">
      <c r="B601" s="26" t="s">
        <v>1351</v>
      </c>
      <c r="C601" s="26">
        <v>88</v>
      </c>
      <c r="D601" s="22" t="s">
        <v>295</v>
      </c>
      <c r="E601" s="22">
        <v>5</v>
      </c>
      <c r="F601" s="23">
        <v>2.5</v>
      </c>
      <c r="G601" s="33">
        <v>58</v>
      </c>
      <c r="H601" s="27" t="s">
        <v>47</v>
      </c>
      <c r="I601" s="22" t="str">
        <f t="shared" si="20"/>
        <v>UAA</v>
      </c>
      <c r="J601" s="30">
        <v>1</v>
      </c>
      <c r="K601" s="30" t="s">
        <v>1433</v>
      </c>
      <c r="L601" s="82">
        <v>5</v>
      </c>
      <c r="M601" s="30">
        <v>88</v>
      </c>
      <c r="N601" s="82" t="str">
        <f t="shared" si="22"/>
        <v>588</v>
      </c>
      <c r="O601" s="30" t="str">
        <f t="shared" si="21"/>
        <v>PEC 1</v>
      </c>
    </row>
    <row r="602" spans="2:15" hidden="1" x14ac:dyDescent="0.3">
      <c r="B602" s="26" t="s">
        <v>1351</v>
      </c>
      <c r="C602" s="26">
        <v>89</v>
      </c>
      <c r="D602" s="22" t="s">
        <v>295</v>
      </c>
      <c r="E602" s="22">
        <v>5</v>
      </c>
      <c r="F602" s="23">
        <v>2.5</v>
      </c>
      <c r="G602" s="33">
        <v>58</v>
      </c>
      <c r="H602" s="27" t="s">
        <v>47</v>
      </c>
      <c r="I602" s="22" t="str">
        <f t="shared" si="20"/>
        <v>UAA</v>
      </c>
      <c r="J602" s="30">
        <v>1</v>
      </c>
      <c r="K602" s="30" t="s">
        <v>1433</v>
      </c>
      <c r="L602" s="82">
        <v>5</v>
      </c>
      <c r="M602" s="30">
        <v>89</v>
      </c>
      <c r="N602" s="82" t="str">
        <f t="shared" si="22"/>
        <v>589</v>
      </c>
      <c r="O602" s="30" t="str">
        <f t="shared" si="21"/>
        <v>PEC 1</v>
      </c>
    </row>
    <row r="603" spans="2:15" hidden="1" x14ac:dyDescent="0.3">
      <c r="B603" s="26" t="s">
        <v>1351</v>
      </c>
      <c r="C603" s="26">
        <v>90</v>
      </c>
      <c r="D603" s="22" t="s">
        <v>295</v>
      </c>
      <c r="E603" s="22">
        <v>5</v>
      </c>
      <c r="F603" s="23">
        <v>2.5</v>
      </c>
      <c r="G603" s="33">
        <v>58</v>
      </c>
      <c r="H603" s="27" t="s">
        <v>47</v>
      </c>
      <c r="I603" s="22" t="str">
        <f t="shared" si="20"/>
        <v>UAA</v>
      </c>
      <c r="J603" s="30">
        <v>1</v>
      </c>
      <c r="K603" s="30" t="s">
        <v>1433</v>
      </c>
      <c r="L603" s="82">
        <v>5</v>
      </c>
      <c r="M603" s="30">
        <v>90</v>
      </c>
      <c r="N603" s="82" t="str">
        <f t="shared" si="22"/>
        <v>590</v>
      </c>
      <c r="O603" s="30" t="str">
        <f t="shared" si="21"/>
        <v>PEC 1</v>
      </c>
    </row>
    <row r="604" spans="2:15" hidden="1" x14ac:dyDescent="0.3">
      <c r="B604" s="26" t="s">
        <v>1351</v>
      </c>
      <c r="C604" s="26">
        <v>91</v>
      </c>
      <c r="D604" s="22" t="s">
        <v>295</v>
      </c>
      <c r="E604" s="22">
        <v>5</v>
      </c>
      <c r="F604" s="23">
        <v>2.5</v>
      </c>
      <c r="G604" s="33">
        <v>58</v>
      </c>
      <c r="H604" s="27" t="s">
        <v>47</v>
      </c>
      <c r="I604" s="22" t="str">
        <f t="shared" si="20"/>
        <v>UAA</v>
      </c>
      <c r="J604" s="30">
        <v>1</v>
      </c>
      <c r="K604" s="30" t="s">
        <v>1433</v>
      </c>
      <c r="L604" s="82">
        <v>5</v>
      </c>
      <c r="M604" s="30">
        <v>91</v>
      </c>
      <c r="N604" s="82" t="str">
        <f t="shared" si="22"/>
        <v>591</v>
      </c>
      <c r="O604" s="30" t="str">
        <f t="shared" si="21"/>
        <v>PEC 1</v>
      </c>
    </row>
    <row r="605" spans="2:15" hidden="1" x14ac:dyDescent="0.3">
      <c r="B605" s="26" t="s">
        <v>1351</v>
      </c>
      <c r="C605" s="26">
        <v>92</v>
      </c>
      <c r="D605" s="22" t="s">
        <v>295</v>
      </c>
      <c r="E605" s="22">
        <v>5</v>
      </c>
      <c r="F605" s="23">
        <v>2.5</v>
      </c>
      <c r="G605" s="33">
        <v>58</v>
      </c>
      <c r="H605" s="27" t="s">
        <v>47</v>
      </c>
      <c r="I605" s="22" t="str">
        <f t="shared" si="20"/>
        <v>UAA</v>
      </c>
      <c r="J605" s="30">
        <v>1</v>
      </c>
      <c r="K605" s="30" t="s">
        <v>1433</v>
      </c>
      <c r="L605" s="82">
        <v>5</v>
      </c>
      <c r="M605" s="30">
        <v>92</v>
      </c>
      <c r="N605" s="82" t="str">
        <f t="shared" si="22"/>
        <v>592</v>
      </c>
      <c r="O605" s="30" t="str">
        <f t="shared" si="21"/>
        <v>PEC 1</v>
      </c>
    </row>
    <row r="606" spans="2:15" hidden="1" x14ac:dyDescent="0.3">
      <c r="B606" s="26" t="s">
        <v>1351</v>
      </c>
      <c r="C606" s="26">
        <v>93</v>
      </c>
      <c r="D606" s="22" t="s">
        <v>295</v>
      </c>
      <c r="E606" s="22">
        <v>5</v>
      </c>
      <c r="F606" s="23">
        <v>2.5</v>
      </c>
      <c r="G606" s="33">
        <v>58</v>
      </c>
      <c r="H606" s="27" t="s">
        <v>47</v>
      </c>
      <c r="I606" s="22" t="str">
        <f t="shared" si="20"/>
        <v>UAA</v>
      </c>
      <c r="J606" s="30">
        <v>1</v>
      </c>
      <c r="K606" s="30" t="s">
        <v>1433</v>
      </c>
      <c r="L606" s="82">
        <v>5</v>
      </c>
      <c r="M606" s="30">
        <v>93</v>
      </c>
      <c r="N606" s="82" t="str">
        <f t="shared" si="22"/>
        <v>593</v>
      </c>
      <c r="O606" s="30" t="str">
        <f t="shared" si="21"/>
        <v>PEC 1</v>
      </c>
    </row>
    <row r="607" spans="2:15" hidden="1" x14ac:dyDescent="0.3">
      <c r="B607" s="26" t="s">
        <v>1351</v>
      </c>
      <c r="C607" s="26">
        <v>94</v>
      </c>
      <c r="D607" s="22" t="s">
        <v>295</v>
      </c>
      <c r="E607" s="22">
        <v>5</v>
      </c>
      <c r="F607" s="23">
        <v>2.5</v>
      </c>
      <c r="G607" s="33">
        <v>57</v>
      </c>
      <c r="H607" s="27" t="s">
        <v>47</v>
      </c>
      <c r="I607" s="22" t="str">
        <f t="shared" si="20"/>
        <v>UAA</v>
      </c>
      <c r="J607" s="30">
        <v>1</v>
      </c>
      <c r="K607" s="30" t="s">
        <v>1433</v>
      </c>
      <c r="L607" s="82">
        <v>5</v>
      </c>
      <c r="M607" s="30">
        <v>94</v>
      </c>
      <c r="N607" s="82" t="str">
        <f t="shared" si="22"/>
        <v>594</v>
      </c>
      <c r="O607" s="30" t="str">
        <f t="shared" si="21"/>
        <v>PEC 1</v>
      </c>
    </row>
    <row r="608" spans="2:15" hidden="1" x14ac:dyDescent="0.3">
      <c r="B608" s="26" t="s">
        <v>1351</v>
      </c>
      <c r="C608" s="26">
        <v>95</v>
      </c>
      <c r="D608" s="22" t="s">
        <v>295</v>
      </c>
      <c r="E608" s="22">
        <v>5</v>
      </c>
      <c r="F608" s="23">
        <v>2.5</v>
      </c>
      <c r="G608" s="33">
        <v>68</v>
      </c>
      <c r="H608" s="27" t="s">
        <v>47</v>
      </c>
      <c r="I608" s="22" t="str">
        <f t="shared" si="20"/>
        <v>UAA</v>
      </c>
      <c r="J608" s="30">
        <v>1</v>
      </c>
      <c r="K608" s="30" t="s">
        <v>1433</v>
      </c>
      <c r="L608" s="82">
        <v>5</v>
      </c>
      <c r="M608" s="30">
        <v>95</v>
      </c>
      <c r="N608" s="82" t="str">
        <f t="shared" si="22"/>
        <v>595</v>
      </c>
      <c r="O608" s="30" t="str">
        <f t="shared" si="21"/>
        <v>PEC 1</v>
      </c>
    </row>
    <row r="609" spans="2:15" hidden="1" x14ac:dyDescent="0.3">
      <c r="B609" s="26" t="s">
        <v>1351</v>
      </c>
      <c r="C609" s="26">
        <v>96</v>
      </c>
      <c r="D609" s="22" t="s">
        <v>295</v>
      </c>
      <c r="E609" s="22">
        <v>5</v>
      </c>
      <c r="F609" s="23">
        <v>3.5</v>
      </c>
      <c r="G609" s="33">
        <v>94</v>
      </c>
      <c r="H609" s="27" t="s">
        <v>47</v>
      </c>
      <c r="I609" s="22" t="str">
        <f t="shared" si="20"/>
        <v>UAA</v>
      </c>
      <c r="J609" s="30">
        <v>1</v>
      </c>
      <c r="K609" s="30" t="s">
        <v>1433</v>
      </c>
      <c r="L609" s="82">
        <v>5</v>
      </c>
      <c r="M609" s="30">
        <v>96</v>
      </c>
      <c r="N609" s="82" t="str">
        <f t="shared" si="22"/>
        <v>596</v>
      </c>
      <c r="O609" s="30" t="str">
        <f t="shared" si="21"/>
        <v>PEC 1</v>
      </c>
    </row>
    <row r="610" spans="2:15" hidden="1" x14ac:dyDescent="0.3">
      <c r="B610" s="26" t="s">
        <v>1351</v>
      </c>
      <c r="C610" s="26">
        <v>97</v>
      </c>
      <c r="D610" s="22" t="s">
        <v>295</v>
      </c>
      <c r="E610" s="22">
        <v>5</v>
      </c>
      <c r="F610" s="23">
        <v>2.5</v>
      </c>
      <c r="G610" s="33">
        <v>61</v>
      </c>
      <c r="H610" s="27" t="s">
        <v>1362</v>
      </c>
      <c r="I610" s="22" t="str">
        <f t="shared" si="20"/>
        <v>UAA</v>
      </c>
      <c r="J610" s="30">
        <v>1</v>
      </c>
      <c r="K610" s="30" t="s">
        <v>1433</v>
      </c>
      <c r="L610" s="82">
        <v>5</v>
      </c>
      <c r="M610" s="30">
        <v>97</v>
      </c>
      <c r="N610" s="82" t="str">
        <f t="shared" si="22"/>
        <v>597</v>
      </c>
      <c r="O610" s="30" t="str">
        <f t="shared" si="21"/>
        <v>PEC 1</v>
      </c>
    </row>
    <row r="611" spans="2:15" hidden="1" x14ac:dyDescent="0.3">
      <c r="B611" s="26" t="s">
        <v>1351</v>
      </c>
      <c r="C611" s="26">
        <v>98</v>
      </c>
      <c r="D611" s="22" t="s">
        <v>295</v>
      </c>
      <c r="E611" s="22">
        <v>5</v>
      </c>
      <c r="F611" s="23">
        <v>2.5</v>
      </c>
      <c r="G611" s="33">
        <v>61</v>
      </c>
      <c r="H611" s="27" t="s">
        <v>1362</v>
      </c>
      <c r="I611" s="22" t="str">
        <f t="shared" si="20"/>
        <v>UAA</v>
      </c>
      <c r="J611" s="30">
        <v>1</v>
      </c>
      <c r="K611" s="30" t="s">
        <v>1433</v>
      </c>
      <c r="L611" s="82">
        <v>5</v>
      </c>
      <c r="M611" s="30">
        <v>98</v>
      </c>
      <c r="N611" s="82" t="str">
        <f t="shared" si="22"/>
        <v>598</v>
      </c>
      <c r="O611" s="30" t="str">
        <f t="shared" si="21"/>
        <v>PEC 1</v>
      </c>
    </row>
    <row r="612" spans="2:15" hidden="1" x14ac:dyDescent="0.3">
      <c r="B612" s="26" t="s">
        <v>1351</v>
      </c>
      <c r="C612" s="26">
        <v>99</v>
      </c>
      <c r="D612" s="22" t="s">
        <v>295</v>
      </c>
      <c r="E612" s="22">
        <v>5</v>
      </c>
      <c r="F612" s="23">
        <v>2.5</v>
      </c>
      <c r="G612" s="33">
        <v>61</v>
      </c>
      <c r="H612" s="27" t="s">
        <v>1362</v>
      </c>
      <c r="I612" s="22" t="str">
        <f t="shared" si="20"/>
        <v>UAA</v>
      </c>
      <c r="J612" s="30">
        <v>1</v>
      </c>
      <c r="K612" s="30" t="s">
        <v>1433</v>
      </c>
      <c r="L612" s="82">
        <v>5</v>
      </c>
      <c r="M612" s="30">
        <v>99</v>
      </c>
      <c r="N612" s="82" t="str">
        <f t="shared" si="22"/>
        <v>599</v>
      </c>
      <c r="O612" s="30" t="str">
        <f t="shared" si="21"/>
        <v>PEC 1</v>
      </c>
    </row>
    <row r="613" spans="2:15" hidden="1" x14ac:dyDescent="0.3">
      <c r="B613" s="26" t="s">
        <v>1351</v>
      </c>
      <c r="C613" s="26">
        <v>100</v>
      </c>
      <c r="D613" s="22" t="s">
        <v>295</v>
      </c>
      <c r="E613" s="22">
        <v>5</v>
      </c>
      <c r="F613" s="23">
        <v>2.5</v>
      </c>
      <c r="G613" s="33">
        <v>60</v>
      </c>
      <c r="H613" s="27" t="s">
        <v>47</v>
      </c>
      <c r="I613" s="22" t="str">
        <f t="shared" si="20"/>
        <v>UAA</v>
      </c>
      <c r="J613" s="30">
        <v>1</v>
      </c>
      <c r="K613" s="30" t="s">
        <v>1433</v>
      </c>
      <c r="L613" s="82">
        <v>5</v>
      </c>
      <c r="M613" s="30">
        <v>100</v>
      </c>
      <c r="N613" s="82" t="str">
        <f t="shared" si="22"/>
        <v>5100</v>
      </c>
      <c r="O613" s="30" t="str">
        <f t="shared" si="21"/>
        <v>PEC 1</v>
      </c>
    </row>
    <row r="614" spans="2:15" hidden="1" x14ac:dyDescent="0.3">
      <c r="B614" s="26" t="s">
        <v>1375</v>
      </c>
      <c r="C614" s="26" t="s">
        <v>1365</v>
      </c>
      <c r="D614" s="22" t="s">
        <v>295</v>
      </c>
      <c r="E614" s="22" t="s">
        <v>45</v>
      </c>
      <c r="F614" s="23">
        <v>1</v>
      </c>
      <c r="G614" s="33">
        <v>20</v>
      </c>
      <c r="H614" s="27" t="s">
        <v>286</v>
      </c>
      <c r="I614" s="22" t="str">
        <f t="shared" si="20"/>
        <v>UAA</v>
      </c>
      <c r="J614" s="30">
        <v>1</v>
      </c>
      <c r="K614" s="30" t="s">
        <v>1165</v>
      </c>
      <c r="L614" s="82">
        <v>0</v>
      </c>
      <c r="M614" s="30">
        <v>1</v>
      </c>
      <c r="N614" s="82" t="str">
        <f t="shared" si="22"/>
        <v>01</v>
      </c>
      <c r="O614" s="30" t="str">
        <f t="shared" si="21"/>
        <v>PEC 1</v>
      </c>
    </row>
    <row r="615" spans="2:15" hidden="1" x14ac:dyDescent="0.3">
      <c r="B615" s="26" t="s">
        <v>1375</v>
      </c>
      <c r="C615" s="26" t="s">
        <v>1367</v>
      </c>
      <c r="D615" s="22" t="s">
        <v>295</v>
      </c>
      <c r="E615" s="22" t="s">
        <v>45</v>
      </c>
      <c r="F615" s="23">
        <v>1</v>
      </c>
      <c r="G615" s="33">
        <v>77</v>
      </c>
      <c r="H615" s="27" t="s">
        <v>286</v>
      </c>
      <c r="I615" s="22" t="str">
        <f t="shared" si="20"/>
        <v>UAA</v>
      </c>
      <c r="J615" s="30">
        <v>1</v>
      </c>
      <c r="K615" s="30" t="s">
        <v>1165</v>
      </c>
      <c r="L615" s="82">
        <v>0</v>
      </c>
      <c r="M615" s="30">
        <v>2</v>
      </c>
      <c r="N615" s="82" t="str">
        <f t="shared" si="22"/>
        <v>02</v>
      </c>
      <c r="O615" s="30" t="str">
        <f t="shared" si="21"/>
        <v>PEC 1</v>
      </c>
    </row>
    <row r="616" spans="2:15" hidden="1" x14ac:dyDescent="0.3">
      <c r="B616" s="26" t="s">
        <v>1375</v>
      </c>
      <c r="C616" s="26" t="s">
        <v>1368</v>
      </c>
      <c r="D616" s="22" t="s">
        <v>295</v>
      </c>
      <c r="E616" s="22" t="s">
        <v>45</v>
      </c>
      <c r="F616" s="23">
        <v>1</v>
      </c>
      <c r="G616" s="33">
        <v>251</v>
      </c>
      <c r="H616" s="27" t="s">
        <v>286</v>
      </c>
      <c r="I616" s="22" t="str">
        <f t="shared" si="20"/>
        <v>UAA</v>
      </c>
      <c r="J616" s="30">
        <v>1</v>
      </c>
      <c r="K616" s="30" t="s">
        <v>1165</v>
      </c>
      <c r="L616" s="82">
        <v>0</v>
      </c>
      <c r="M616" s="30">
        <v>3</v>
      </c>
      <c r="N616" s="82" t="str">
        <f t="shared" si="22"/>
        <v>03</v>
      </c>
      <c r="O616" s="30" t="str">
        <f t="shared" si="21"/>
        <v>PEC 1</v>
      </c>
    </row>
    <row r="617" spans="2:15" hidden="1" x14ac:dyDescent="0.3">
      <c r="B617" s="26" t="s">
        <v>1375</v>
      </c>
      <c r="C617" s="26" t="s">
        <v>1370</v>
      </c>
      <c r="D617" s="22" t="s">
        <v>295</v>
      </c>
      <c r="E617" s="22" t="s">
        <v>45</v>
      </c>
      <c r="F617" s="23">
        <v>1</v>
      </c>
      <c r="G617" s="33">
        <v>51</v>
      </c>
      <c r="H617" s="27" t="s">
        <v>286</v>
      </c>
      <c r="I617" s="22" t="str">
        <f t="shared" si="20"/>
        <v>UAA</v>
      </c>
      <c r="J617" s="30">
        <v>1</v>
      </c>
      <c r="K617" s="30" t="s">
        <v>1167</v>
      </c>
      <c r="L617" s="82">
        <v>0</v>
      </c>
      <c r="M617" s="30">
        <v>1</v>
      </c>
      <c r="N617" s="82" t="str">
        <f t="shared" si="22"/>
        <v>01</v>
      </c>
      <c r="O617" s="30" t="str">
        <f t="shared" si="21"/>
        <v>PEC 1</v>
      </c>
    </row>
    <row r="618" spans="2:15" hidden="1" x14ac:dyDescent="0.3">
      <c r="B618" s="26" t="s">
        <v>1375</v>
      </c>
      <c r="C618" s="26" t="s">
        <v>1371</v>
      </c>
      <c r="D618" s="22" t="s">
        <v>295</v>
      </c>
      <c r="E618" s="22" t="s">
        <v>45</v>
      </c>
      <c r="F618" s="23">
        <v>1</v>
      </c>
      <c r="G618" s="33">
        <v>88</v>
      </c>
      <c r="H618" s="27" t="s">
        <v>1423</v>
      </c>
      <c r="I618" s="22" t="str">
        <f t="shared" si="20"/>
        <v>UAA</v>
      </c>
      <c r="J618" s="30">
        <v>1</v>
      </c>
      <c r="K618" s="30" t="s">
        <v>1168</v>
      </c>
      <c r="L618" s="82">
        <v>0</v>
      </c>
      <c r="M618" s="30">
        <v>1</v>
      </c>
      <c r="N618" s="82" t="str">
        <f t="shared" si="22"/>
        <v>01</v>
      </c>
      <c r="O618" s="30" t="str">
        <f t="shared" si="21"/>
        <v>PEC 1</v>
      </c>
    </row>
    <row r="619" spans="2:15" hidden="1" x14ac:dyDescent="0.3">
      <c r="B619" s="26" t="s">
        <v>1375</v>
      </c>
      <c r="C619" s="26" t="s">
        <v>1373</v>
      </c>
      <c r="D619" s="22" t="s">
        <v>295</v>
      </c>
      <c r="E619" s="22" t="s">
        <v>45</v>
      </c>
      <c r="F619" s="23">
        <v>1</v>
      </c>
      <c r="G619" s="33">
        <v>391</v>
      </c>
      <c r="H619" s="27" t="s">
        <v>47</v>
      </c>
      <c r="I619" s="22" t="str">
        <f t="shared" si="20"/>
        <v>UAA</v>
      </c>
      <c r="J619" s="30">
        <v>1</v>
      </c>
      <c r="K619" s="30" t="s">
        <v>1169</v>
      </c>
      <c r="L619" s="82">
        <v>0</v>
      </c>
      <c r="M619" s="30">
        <v>1</v>
      </c>
      <c r="N619" s="82" t="str">
        <f t="shared" si="22"/>
        <v>01</v>
      </c>
      <c r="O619" s="30" t="str">
        <f t="shared" si="21"/>
        <v>PEC 1</v>
      </c>
    </row>
    <row r="620" spans="2:15" hidden="1" x14ac:dyDescent="0.3">
      <c r="B620" s="26" t="s">
        <v>1375</v>
      </c>
      <c r="C620" s="26" t="s">
        <v>1376</v>
      </c>
      <c r="D620" s="22" t="s">
        <v>343</v>
      </c>
      <c r="E620" s="22" t="s">
        <v>45</v>
      </c>
      <c r="F620" s="23">
        <v>1</v>
      </c>
      <c r="G620" s="33">
        <v>113</v>
      </c>
      <c r="H620" s="27" t="s">
        <v>47</v>
      </c>
      <c r="I620" s="22" t="str">
        <f t="shared" si="20"/>
        <v>UAB</v>
      </c>
      <c r="J620" s="30">
        <v>5</v>
      </c>
      <c r="K620" s="30" t="s">
        <v>1165</v>
      </c>
      <c r="L620" s="82">
        <v>0</v>
      </c>
      <c r="M620" s="30">
        <v>1</v>
      </c>
      <c r="N620" s="82" t="str">
        <f t="shared" si="22"/>
        <v>01</v>
      </c>
      <c r="O620" s="30" t="str">
        <f t="shared" si="21"/>
        <v>PEC 3</v>
      </c>
    </row>
    <row r="621" spans="2:15" hidden="1" x14ac:dyDescent="0.3">
      <c r="B621" s="26" t="s">
        <v>1375</v>
      </c>
      <c r="C621" s="26" t="s">
        <v>1377</v>
      </c>
      <c r="D621" s="22" t="s">
        <v>343</v>
      </c>
      <c r="E621" s="22" t="s">
        <v>45</v>
      </c>
      <c r="F621" s="23">
        <v>1</v>
      </c>
      <c r="G621" s="33">
        <v>153</v>
      </c>
      <c r="H621" s="27" t="s">
        <v>47</v>
      </c>
      <c r="I621" s="22" t="str">
        <f t="shared" si="20"/>
        <v>UAB</v>
      </c>
      <c r="J621" s="30">
        <v>5</v>
      </c>
      <c r="K621" s="30" t="s">
        <v>1166</v>
      </c>
      <c r="L621" s="82">
        <v>0</v>
      </c>
      <c r="M621" s="30">
        <v>1</v>
      </c>
      <c r="N621" s="82" t="str">
        <f t="shared" si="22"/>
        <v>01</v>
      </c>
      <c r="O621" s="30" t="str">
        <f t="shared" si="21"/>
        <v>PEC 3</v>
      </c>
    </row>
    <row r="622" spans="2:15" hidden="1" x14ac:dyDescent="0.3">
      <c r="B622" s="26" t="s">
        <v>1375</v>
      </c>
      <c r="C622" s="26" t="s">
        <v>1379</v>
      </c>
      <c r="D622" s="22" t="s">
        <v>343</v>
      </c>
      <c r="E622" s="22" t="s">
        <v>45</v>
      </c>
      <c r="F622" s="23">
        <v>1</v>
      </c>
      <c r="G622" s="33">
        <v>124</v>
      </c>
      <c r="H622" s="27" t="s">
        <v>1424</v>
      </c>
      <c r="I622" s="22" t="str">
        <f t="shared" si="20"/>
        <v>UAB</v>
      </c>
      <c r="J622" s="30">
        <v>5</v>
      </c>
      <c r="K622" s="30" t="s">
        <v>1166</v>
      </c>
      <c r="L622" s="82">
        <v>0</v>
      </c>
      <c r="M622" s="30">
        <v>2</v>
      </c>
      <c r="N622" s="82" t="str">
        <f t="shared" si="22"/>
        <v>02</v>
      </c>
      <c r="O622" s="30" t="str">
        <f t="shared" si="21"/>
        <v>PEC 3</v>
      </c>
    </row>
    <row r="623" spans="2:15" hidden="1" x14ac:dyDescent="0.3">
      <c r="B623" s="26" t="s">
        <v>1375</v>
      </c>
      <c r="C623" s="26" t="s">
        <v>1382</v>
      </c>
      <c r="D623" s="22" t="s">
        <v>343</v>
      </c>
      <c r="E623" s="22" t="s">
        <v>45</v>
      </c>
      <c r="F623" s="23">
        <v>1</v>
      </c>
      <c r="G623" s="33">
        <v>75</v>
      </c>
      <c r="H623" s="27" t="s">
        <v>47</v>
      </c>
      <c r="I623" s="22" t="str">
        <f t="shared" si="20"/>
        <v>UAB</v>
      </c>
      <c r="J623" s="30">
        <v>5</v>
      </c>
      <c r="K623" s="30" t="s">
        <v>1167</v>
      </c>
      <c r="L623" s="82">
        <v>0</v>
      </c>
      <c r="M623" s="30">
        <v>1</v>
      </c>
      <c r="N623" s="82" t="str">
        <f t="shared" si="22"/>
        <v>01</v>
      </c>
      <c r="O623" s="30" t="str">
        <f t="shared" si="21"/>
        <v>PEC 3</v>
      </c>
    </row>
    <row r="624" spans="2:15" hidden="1" x14ac:dyDescent="0.3">
      <c r="B624" s="26" t="s">
        <v>1375</v>
      </c>
      <c r="C624" s="26" t="s">
        <v>1384</v>
      </c>
      <c r="D624" s="22" t="s">
        <v>343</v>
      </c>
      <c r="E624" s="22" t="s">
        <v>45</v>
      </c>
      <c r="F624" s="23">
        <v>1</v>
      </c>
      <c r="G624" s="33">
        <v>179</v>
      </c>
      <c r="H624" s="27" t="s">
        <v>47</v>
      </c>
      <c r="I624" s="22" t="str">
        <f t="shared" si="20"/>
        <v>UAB</v>
      </c>
      <c r="J624" s="30">
        <v>5</v>
      </c>
      <c r="K624" s="30" t="s">
        <v>1168</v>
      </c>
      <c r="L624" s="82">
        <v>0</v>
      </c>
      <c r="M624" s="30">
        <v>1</v>
      </c>
      <c r="N624" s="82" t="str">
        <f t="shared" si="22"/>
        <v>01</v>
      </c>
      <c r="O624" s="30" t="str">
        <f t="shared" si="21"/>
        <v>PEC 3</v>
      </c>
    </row>
    <row r="625" spans="2:15" hidden="1" x14ac:dyDescent="0.3">
      <c r="B625" s="26" t="s">
        <v>1375</v>
      </c>
      <c r="C625" s="26" t="s">
        <v>1386</v>
      </c>
      <c r="D625" s="22" t="s">
        <v>343</v>
      </c>
      <c r="E625" s="22" t="s">
        <v>45</v>
      </c>
      <c r="F625" s="23">
        <v>1</v>
      </c>
      <c r="G625" s="33">
        <v>471</v>
      </c>
      <c r="H625" s="27" t="s">
        <v>47</v>
      </c>
      <c r="I625" s="22" t="str">
        <f t="shared" si="20"/>
        <v>UAB</v>
      </c>
      <c r="J625" s="30">
        <v>5</v>
      </c>
      <c r="K625" s="30" t="s">
        <v>1169</v>
      </c>
      <c r="L625" s="82">
        <v>0</v>
      </c>
      <c r="M625" s="30">
        <v>1</v>
      </c>
      <c r="N625" s="82" t="str">
        <f t="shared" si="22"/>
        <v>01</v>
      </c>
      <c r="O625" s="30" t="str">
        <f t="shared" si="21"/>
        <v>PEC 3</v>
      </c>
    </row>
    <row r="626" spans="2:15" hidden="1" x14ac:dyDescent="0.3">
      <c r="B626" s="26" t="s">
        <v>1375</v>
      </c>
      <c r="C626" s="26" t="s">
        <v>1388</v>
      </c>
      <c r="D626" s="22" t="s">
        <v>343</v>
      </c>
      <c r="E626" s="22" t="s">
        <v>45</v>
      </c>
      <c r="F626" s="23">
        <v>1</v>
      </c>
      <c r="G626" s="33">
        <v>330</v>
      </c>
      <c r="H626" s="27" t="s">
        <v>286</v>
      </c>
      <c r="I626" s="22" t="str">
        <f t="shared" si="20"/>
        <v>UAB</v>
      </c>
      <c r="J626" s="30">
        <v>5</v>
      </c>
      <c r="K626" s="30" t="s">
        <v>1170</v>
      </c>
      <c r="L626" s="82">
        <v>0</v>
      </c>
      <c r="M626" s="30">
        <v>1</v>
      </c>
      <c r="N626" s="82" t="str">
        <f t="shared" si="22"/>
        <v>01</v>
      </c>
      <c r="O626" s="30" t="str">
        <f t="shared" si="21"/>
        <v>PEC 3</v>
      </c>
    </row>
    <row r="627" spans="2:15" hidden="1" x14ac:dyDescent="0.3">
      <c r="B627" s="26" t="s">
        <v>1375</v>
      </c>
      <c r="C627" s="26" t="s">
        <v>1390</v>
      </c>
      <c r="D627" s="22" t="s">
        <v>343</v>
      </c>
      <c r="E627" s="22" t="s">
        <v>45</v>
      </c>
      <c r="F627" s="23">
        <v>1</v>
      </c>
      <c r="G627" s="33">
        <v>208</v>
      </c>
      <c r="H627" s="27" t="s">
        <v>47</v>
      </c>
      <c r="I627" s="22" t="str">
        <f t="shared" si="20"/>
        <v>UAB</v>
      </c>
      <c r="J627" s="30">
        <v>5</v>
      </c>
      <c r="K627" s="30" t="s">
        <v>1171</v>
      </c>
      <c r="L627" s="82">
        <v>0</v>
      </c>
      <c r="M627" s="30">
        <v>1</v>
      </c>
      <c r="N627" s="82" t="str">
        <f t="shared" si="22"/>
        <v>01</v>
      </c>
      <c r="O627" s="30" t="str">
        <f t="shared" si="21"/>
        <v>PEC 3</v>
      </c>
    </row>
    <row r="628" spans="2:15" hidden="1" x14ac:dyDescent="0.3">
      <c r="B628" s="26" t="s">
        <v>1375</v>
      </c>
      <c r="C628" s="26" t="s">
        <v>1392</v>
      </c>
      <c r="D628" s="22" t="s">
        <v>499</v>
      </c>
      <c r="E628" s="22" t="s">
        <v>45</v>
      </c>
      <c r="F628" s="23">
        <v>1</v>
      </c>
      <c r="G628" s="33">
        <v>115</v>
      </c>
      <c r="H628" s="27" t="s">
        <v>47</v>
      </c>
      <c r="I628" s="22" t="str">
        <f t="shared" si="20"/>
        <v>UAB</v>
      </c>
      <c r="J628" s="30">
        <v>7</v>
      </c>
      <c r="K628" s="30" t="s">
        <v>1165</v>
      </c>
      <c r="L628" s="82">
        <v>0</v>
      </c>
      <c r="M628" s="30">
        <v>1</v>
      </c>
      <c r="N628" s="82" t="str">
        <f t="shared" si="22"/>
        <v>01</v>
      </c>
      <c r="O628" s="30" t="str">
        <f t="shared" si="21"/>
        <v>PEC 4</v>
      </c>
    </row>
    <row r="629" spans="2:15" hidden="1" x14ac:dyDescent="0.3">
      <c r="B629" s="26" t="s">
        <v>1375</v>
      </c>
      <c r="C629" s="26" t="s">
        <v>1394</v>
      </c>
      <c r="D629" s="22" t="s">
        <v>499</v>
      </c>
      <c r="E629" s="22" t="s">
        <v>45</v>
      </c>
      <c r="F629" s="23">
        <v>1</v>
      </c>
      <c r="G629" s="33">
        <v>282</v>
      </c>
      <c r="H629" s="27" t="s">
        <v>47</v>
      </c>
      <c r="I629" s="22" t="str">
        <f t="shared" si="20"/>
        <v>UAB</v>
      </c>
      <c r="J629" s="30">
        <v>7</v>
      </c>
      <c r="K629" s="30" t="s">
        <v>1165</v>
      </c>
      <c r="L629" s="82">
        <v>0</v>
      </c>
      <c r="M629" s="30">
        <v>2</v>
      </c>
      <c r="N629" s="82" t="str">
        <f t="shared" si="22"/>
        <v>02</v>
      </c>
      <c r="O629" s="30" t="str">
        <f t="shared" si="21"/>
        <v>PEC 4</v>
      </c>
    </row>
    <row r="630" spans="2:15" hidden="1" x14ac:dyDescent="0.3">
      <c r="B630" s="26" t="s">
        <v>1375</v>
      </c>
      <c r="C630" s="26" t="s">
        <v>1396</v>
      </c>
      <c r="D630" s="22" t="s">
        <v>499</v>
      </c>
      <c r="E630" s="22" t="s">
        <v>45</v>
      </c>
      <c r="F630" s="23">
        <v>1</v>
      </c>
      <c r="G630" s="33">
        <v>108</v>
      </c>
      <c r="H630" s="27" t="s">
        <v>47</v>
      </c>
      <c r="I630" s="22" t="str">
        <f t="shared" si="20"/>
        <v>UAB</v>
      </c>
      <c r="J630" s="30">
        <v>7</v>
      </c>
      <c r="K630" s="30" t="s">
        <v>1166</v>
      </c>
      <c r="L630" s="82">
        <v>0</v>
      </c>
      <c r="M630" s="30">
        <v>1</v>
      </c>
      <c r="N630" s="82" t="str">
        <f t="shared" si="22"/>
        <v>01</v>
      </c>
      <c r="O630" s="30" t="str">
        <f t="shared" si="21"/>
        <v>PEC 4</v>
      </c>
    </row>
    <row r="631" spans="2:15" hidden="1" x14ac:dyDescent="0.3">
      <c r="B631" s="26" t="s">
        <v>1375</v>
      </c>
      <c r="C631" s="26" t="s">
        <v>1397</v>
      </c>
      <c r="D631" s="22" t="s">
        <v>499</v>
      </c>
      <c r="E631" s="22" t="s">
        <v>45</v>
      </c>
      <c r="F631" s="23">
        <v>1</v>
      </c>
      <c r="G631" s="33">
        <v>299</v>
      </c>
      <c r="H631" s="27" t="s">
        <v>47</v>
      </c>
      <c r="I631" s="22" t="str">
        <f t="shared" si="20"/>
        <v>UAB</v>
      </c>
      <c r="J631" s="30">
        <v>7</v>
      </c>
      <c r="K631" s="30" t="s">
        <v>1166</v>
      </c>
      <c r="L631" s="82">
        <v>0</v>
      </c>
      <c r="M631" s="30">
        <v>2</v>
      </c>
      <c r="N631" s="82" t="str">
        <f t="shared" si="22"/>
        <v>02</v>
      </c>
      <c r="O631" s="30" t="str">
        <f t="shared" si="21"/>
        <v>PEC 4</v>
      </c>
    </row>
    <row r="632" spans="2:15" hidden="1" x14ac:dyDescent="0.3">
      <c r="B632" s="26" t="s">
        <v>1375</v>
      </c>
      <c r="C632" s="26" t="s">
        <v>1399</v>
      </c>
      <c r="D632" s="22" t="s">
        <v>499</v>
      </c>
      <c r="E632" s="22" t="s">
        <v>45</v>
      </c>
      <c r="F632" s="23">
        <v>1</v>
      </c>
      <c r="G632" s="33">
        <v>258</v>
      </c>
      <c r="H632" s="27" t="s">
        <v>47</v>
      </c>
      <c r="I632" s="22" t="str">
        <f t="shared" si="20"/>
        <v>UAB</v>
      </c>
      <c r="J632" s="30">
        <v>7</v>
      </c>
      <c r="K632" s="30" t="s">
        <v>1167</v>
      </c>
      <c r="L632" s="82">
        <v>0</v>
      </c>
      <c r="M632" s="30">
        <v>1</v>
      </c>
      <c r="N632" s="82" t="str">
        <f t="shared" si="22"/>
        <v>01</v>
      </c>
      <c r="O632" s="30" t="str">
        <f t="shared" si="21"/>
        <v>PEC 4</v>
      </c>
    </row>
    <row r="633" spans="2:15" hidden="1" x14ac:dyDescent="0.3">
      <c r="B633" s="26" t="s">
        <v>1375</v>
      </c>
      <c r="C633" s="26" t="s">
        <v>1401</v>
      </c>
      <c r="D633" s="22" t="s">
        <v>167</v>
      </c>
      <c r="E633" s="22" t="s">
        <v>45</v>
      </c>
      <c r="F633" s="23">
        <v>1</v>
      </c>
      <c r="G633" s="33">
        <v>99</v>
      </c>
      <c r="H633" s="27" t="s">
        <v>47</v>
      </c>
      <c r="I633" s="22" t="str">
        <f t="shared" si="20"/>
        <v>UAC</v>
      </c>
      <c r="J633" s="30">
        <v>13</v>
      </c>
      <c r="K633" s="30" t="s">
        <v>1165</v>
      </c>
      <c r="L633" s="82">
        <v>0</v>
      </c>
      <c r="M633" s="30">
        <v>1</v>
      </c>
      <c r="N633" s="82" t="str">
        <f t="shared" si="22"/>
        <v>01</v>
      </c>
      <c r="O633" s="30" t="str">
        <f t="shared" si="21"/>
        <v>PEC 5</v>
      </c>
    </row>
    <row r="634" spans="2:15" hidden="1" x14ac:dyDescent="0.3">
      <c r="B634" s="26" t="s">
        <v>1375</v>
      </c>
      <c r="C634" s="26" t="s">
        <v>1403</v>
      </c>
      <c r="D634" s="22" t="s">
        <v>167</v>
      </c>
      <c r="E634" s="22" t="s">
        <v>45</v>
      </c>
      <c r="F634" s="23">
        <v>1</v>
      </c>
      <c r="G634" s="33">
        <v>60</v>
      </c>
      <c r="H634" s="27" t="s">
        <v>47</v>
      </c>
      <c r="I634" s="22" t="str">
        <f t="shared" si="20"/>
        <v>UAC</v>
      </c>
      <c r="J634" s="30">
        <v>13</v>
      </c>
      <c r="K634" s="30" t="s">
        <v>1165</v>
      </c>
      <c r="L634" s="82">
        <v>0</v>
      </c>
      <c r="M634" s="30">
        <v>2</v>
      </c>
      <c r="N634" s="82" t="str">
        <f t="shared" si="22"/>
        <v>02</v>
      </c>
      <c r="O634" s="30" t="str">
        <f t="shared" si="21"/>
        <v>PEC 5</v>
      </c>
    </row>
    <row r="635" spans="2:15" hidden="1" x14ac:dyDescent="0.3">
      <c r="B635" s="26" t="s">
        <v>1375</v>
      </c>
      <c r="C635" s="26" t="s">
        <v>1404</v>
      </c>
      <c r="D635" s="22" t="s">
        <v>167</v>
      </c>
      <c r="E635" s="22" t="s">
        <v>45</v>
      </c>
      <c r="F635" s="23">
        <v>1</v>
      </c>
      <c r="G635" s="33">
        <v>181</v>
      </c>
      <c r="H635" s="27" t="s">
        <v>1425</v>
      </c>
      <c r="I635" s="22" t="str">
        <f t="shared" si="20"/>
        <v>UAC</v>
      </c>
      <c r="J635" s="30">
        <v>13</v>
      </c>
      <c r="K635" s="30" t="s">
        <v>1166</v>
      </c>
      <c r="L635" s="82">
        <v>0</v>
      </c>
      <c r="M635" s="30">
        <v>1</v>
      </c>
      <c r="N635" s="82" t="str">
        <f t="shared" si="22"/>
        <v>01</v>
      </c>
      <c r="O635" s="30" t="str">
        <f t="shared" si="21"/>
        <v>PEC 5</v>
      </c>
    </row>
    <row r="636" spans="2:15" hidden="1" x14ac:dyDescent="0.3">
      <c r="B636" s="26" t="s">
        <v>1375</v>
      </c>
      <c r="C636" s="26" t="s">
        <v>1407</v>
      </c>
      <c r="D636" s="22" t="s">
        <v>167</v>
      </c>
      <c r="E636" s="22" t="s">
        <v>45</v>
      </c>
      <c r="F636" s="23">
        <v>1</v>
      </c>
      <c r="G636" s="33">
        <v>149</v>
      </c>
      <c r="H636" s="27" t="s">
        <v>1425</v>
      </c>
      <c r="I636" s="22" t="str">
        <f t="shared" si="20"/>
        <v>UAC</v>
      </c>
      <c r="J636" s="30">
        <v>13</v>
      </c>
      <c r="K636" s="30" t="s">
        <v>1167</v>
      </c>
      <c r="L636" s="82">
        <v>0</v>
      </c>
      <c r="M636" s="30">
        <v>1</v>
      </c>
      <c r="N636" s="82" t="str">
        <f t="shared" si="22"/>
        <v>01</v>
      </c>
      <c r="O636" s="30" t="str">
        <f t="shared" si="21"/>
        <v>PEC 5</v>
      </c>
    </row>
    <row r="637" spans="2:15" hidden="1" x14ac:dyDescent="0.3">
      <c r="B637" s="26" t="s">
        <v>1375</v>
      </c>
      <c r="C637" s="26" t="s">
        <v>1409</v>
      </c>
      <c r="D637" s="22" t="s">
        <v>167</v>
      </c>
      <c r="E637" s="22" t="s">
        <v>45</v>
      </c>
      <c r="F637" s="23">
        <v>1</v>
      </c>
      <c r="G637" s="33">
        <v>97</v>
      </c>
      <c r="H637" s="27" t="s">
        <v>1426</v>
      </c>
      <c r="I637" s="22" t="str">
        <f t="shared" si="20"/>
        <v>UAC</v>
      </c>
      <c r="J637" s="30">
        <v>13</v>
      </c>
      <c r="K637" s="30" t="s">
        <v>1167</v>
      </c>
      <c r="L637" s="82">
        <v>0</v>
      </c>
      <c r="M637" s="30">
        <v>2</v>
      </c>
      <c r="N637" s="82" t="str">
        <f t="shared" si="22"/>
        <v>02</v>
      </c>
      <c r="O637" s="30" t="str">
        <f t="shared" si="21"/>
        <v>PEC 5</v>
      </c>
    </row>
    <row r="638" spans="2:15" hidden="1" x14ac:dyDescent="0.3">
      <c r="B638" s="26" t="s">
        <v>1375</v>
      </c>
      <c r="C638" s="26" t="s">
        <v>1411</v>
      </c>
      <c r="D638" s="22" t="s">
        <v>167</v>
      </c>
      <c r="E638" s="22" t="s">
        <v>45</v>
      </c>
      <c r="F638" s="23">
        <v>1</v>
      </c>
      <c r="G638" s="33">
        <v>53</v>
      </c>
      <c r="H638" s="27" t="s">
        <v>1426</v>
      </c>
      <c r="I638" s="22" t="str">
        <f t="shared" si="20"/>
        <v>UAC</v>
      </c>
      <c r="J638" s="30">
        <v>13</v>
      </c>
      <c r="K638" s="30" t="s">
        <v>1168</v>
      </c>
      <c r="L638" s="82">
        <v>0</v>
      </c>
      <c r="M638" s="30">
        <v>1</v>
      </c>
      <c r="N638" s="82" t="str">
        <f t="shared" si="22"/>
        <v>01</v>
      </c>
      <c r="O638" s="30" t="str">
        <f t="shared" si="21"/>
        <v>PEC 5</v>
      </c>
    </row>
    <row r="639" spans="2:15" hidden="1" x14ac:dyDescent="0.3">
      <c r="B639" s="26" t="s">
        <v>1375</v>
      </c>
      <c r="C639" s="26" t="s">
        <v>1412</v>
      </c>
      <c r="D639" s="22" t="s">
        <v>167</v>
      </c>
      <c r="E639" s="22" t="s">
        <v>45</v>
      </c>
      <c r="F639" s="23">
        <v>1</v>
      </c>
      <c r="G639" s="33">
        <v>67</v>
      </c>
      <c r="H639" s="27" t="s">
        <v>1426</v>
      </c>
      <c r="I639" s="22" t="str">
        <f t="shared" si="20"/>
        <v>UAC</v>
      </c>
      <c r="J639" s="30">
        <v>13</v>
      </c>
      <c r="K639" s="30" t="s">
        <v>1168</v>
      </c>
      <c r="L639" s="82">
        <v>0</v>
      </c>
      <c r="M639" s="30">
        <v>2</v>
      </c>
      <c r="N639" s="82" t="str">
        <f t="shared" si="22"/>
        <v>02</v>
      </c>
      <c r="O639" s="30" t="str">
        <f t="shared" si="21"/>
        <v>PEC 5</v>
      </c>
    </row>
    <row r="640" spans="2:15" hidden="1" x14ac:dyDescent="0.3">
      <c r="B640" s="26" t="s">
        <v>1375</v>
      </c>
      <c r="C640" s="26" t="s">
        <v>1413</v>
      </c>
      <c r="D640" s="22" t="s">
        <v>167</v>
      </c>
      <c r="E640" s="22" t="s">
        <v>45</v>
      </c>
      <c r="F640" s="23">
        <v>1</v>
      </c>
      <c r="G640" s="33">
        <v>90</v>
      </c>
      <c r="H640" s="27" t="s">
        <v>47</v>
      </c>
      <c r="I640" s="22" t="str">
        <f t="shared" si="20"/>
        <v>UAC</v>
      </c>
      <c r="J640" s="30">
        <v>13</v>
      </c>
      <c r="K640" s="30" t="s">
        <v>1169</v>
      </c>
      <c r="L640" s="82">
        <v>0</v>
      </c>
      <c r="M640" s="30">
        <v>1</v>
      </c>
      <c r="N640" s="82" t="str">
        <f t="shared" si="22"/>
        <v>01</v>
      </c>
      <c r="O640" s="30" t="str">
        <f t="shared" si="21"/>
        <v>PEC 5</v>
      </c>
    </row>
    <row r="641" spans="2:15" hidden="1" x14ac:dyDescent="0.3">
      <c r="B641" s="26" t="s">
        <v>1375</v>
      </c>
      <c r="C641" s="26" t="s">
        <v>1414</v>
      </c>
      <c r="D641" s="22" t="s">
        <v>167</v>
      </c>
      <c r="E641" s="22" t="s">
        <v>45</v>
      </c>
      <c r="F641" s="23">
        <v>1</v>
      </c>
      <c r="G641" s="33">
        <v>187</v>
      </c>
      <c r="H641" s="27" t="s">
        <v>1425</v>
      </c>
      <c r="I641" s="22" t="str">
        <f t="shared" si="20"/>
        <v>UAC</v>
      </c>
      <c r="J641" s="30">
        <v>13</v>
      </c>
      <c r="K641" s="30" t="s">
        <v>1169</v>
      </c>
      <c r="L641" s="82">
        <v>0</v>
      </c>
      <c r="M641" s="30">
        <v>2</v>
      </c>
      <c r="N641" s="82" t="str">
        <f t="shared" si="22"/>
        <v>02</v>
      </c>
      <c r="O641" s="30" t="str">
        <f t="shared" si="21"/>
        <v>PEC 5</v>
      </c>
    </row>
    <row r="642" spans="2:15" hidden="1" x14ac:dyDescent="0.3">
      <c r="B642" s="26" t="s">
        <v>1375</v>
      </c>
      <c r="C642" s="26" t="s">
        <v>1416</v>
      </c>
      <c r="D642" s="22" t="s">
        <v>1417</v>
      </c>
      <c r="E642" s="22" t="s">
        <v>45</v>
      </c>
      <c r="F642" s="23">
        <v>1</v>
      </c>
      <c r="G642" s="33">
        <v>180</v>
      </c>
      <c r="H642" s="27" t="s">
        <v>1419</v>
      </c>
      <c r="I642" s="22" t="str">
        <f t="shared" si="20"/>
        <v>UAD</v>
      </c>
      <c r="J642" s="30">
        <v>15</v>
      </c>
      <c r="K642" s="30" t="s">
        <v>1433</v>
      </c>
      <c r="L642" s="82">
        <v>0</v>
      </c>
      <c r="M642" s="30">
        <v>1</v>
      </c>
      <c r="N642" s="82" t="str">
        <f t="shared" si="22"/>
        <v>01</v>
      </c>
      <c r="O642" s="30" t="s">
        <v>1245</v>
      </c>
    </row>
    <row r="643" spans="2:15" hidden="1" x14ac:dyDescent="0.3">
      <c r="B643" s="26" t="s">
        <v>1375</v>
      </c>
      <c r="C643" s="26" t="s">
        <v>1420</v>
      </c>
      <c r="D643" s="22" t="s">
        <v>1417</v>
      </c>
      <c r="E643" s="22" t="s">
        <v>45</v>
      </c>
      <c r="F643" s="23">
        <v>1</v>
      </c>
      <c r="G643" s="33">
        <v>924</v>
      </c>
      <c r="H643" s="27" t="s">
        <v>286</v>
      </c>
      <c r="I643" s="22" t="str">
        <f t="shared" si="20"/>
        <v>UAD</v>
      </c>
      <c r="J643" s="30">
        <v>15</v>
      </c>
      <c r="K643" s="30" t="s">
        <v>1433</v>
      </c>
      <c r="L643" s="82">
        <v>0</v>
      </c>
      <c r="M643" s="30">
        <v>2</v>
      </c>
      <c r="N643" s="82" t="str">
        <f t="shared" si="22"/>
        <v>02</v>
      </c>
      <c r="O643" s="30" t="s">
        <v>1245</v>
      </c>
    </row>
    <row r="644" spans="2:15" hidden="1" x14ac:dyDescent="0.3">
      <c r="B644" s="26" t="s">
        <v>1375</v>
      </c>
      <c r="C644" s="26" t="s">
        <v>1428</v>
      </c>
      <c r="D644" s="22" t="s">
        <v>1417</v>
      </c>
      <c r="E644" s="22">
        <v>1</v>
      </c>
      <c r="F644" s="23">
        <v>1</v>
      </c>
      <c r="G644" s="33">
        <v>946</v>
      </c>
      <c r="H644" s="27" t="s">
        <v>47</v>
      </c>
      <c r="I644" s="22" t="str">
        <f t="shared" si="20"/>
        <v>UAD</v>
      </c>
      <c r="J644" s="30">
        <v>15</v>
      </c>
      <c r="K644" s="30" t="s">
        <v>1433</v>
      </c>
      <c r="L644" s="82">
        <v>1</v>
      </c>
      <c r="M644" s="30">
        <v>1</v>
      </c>
      <c r="N644" s="82" t="str">
        <f t="shared" si="22"/>
        <v>11</v>
      </c>
      <c r="O644" s="30" t="s">
        <v>1245</v>
      </c>
    </row>
    <row r="645" spans="2:15" hidden="1" x14ac:dyDescent="0.3">
      <c r="B645" s="26" t="s">
        <v>1375</v>
      </c>
      <c r="C645" s="26" t="s">
        <v>1429</v>
      </c>
      <c r="D645" s="22" t="s">
        <v>1417</v>
      </c>
      <c r="E645" s="22">
        <v>2</v>
      </c>
      <c r="F645" s="23">
        <v>1</v>
      </c>
      <c r="G645" s="33">
        <v>946</v>
      </c>
      <c r="H645" s="27" t="s">
        <v>47</v>
      </c>
      <c r="I645" s="22" t="str">
        <f t="shared" ref="I645:I648" si="23">IF(J645=1,"UAA",
IF(J645=3,"UAA",
IF(J645=5,"UAB",
IF(J645=7,"UAB",
IF(J645=11,"UAC",
IF(J645=13,"UAC",
IF(J645=15,"UAD","Erreur num. Bâtiment")))))))</f>
        <v>UAD</v>
      </c>
      <c r="J645" s="30">
        <v>15</v>
      </c>
      <c r="K645" s="30" t="s">
        <v>1433</v>
      </c>
      <c r="L645" s="82">
        <v>2</v>
      </c>
      <c r="M645" s="30">
        <v>1</v>
      </c>
      <c r="N645" s="82" t="str">
        <f t="shared" si="22"/>
        <v>21</v>
      </c>
      <c r="O645" s="30" t="s">
        <v>1245</v>
      </c>
    </row>
    <row r="646" spans="2:15" hidden="1" x14ac:dyDescent="0.3">
      <c r="B646" s="26" t="s">
        <v>1375</v>
      </c>
      <c r="C646" s="26" t="s">
        <v>1430</v>
      </c>
      <c r="D646" s="22" t="s">
        <v>1417</v>
      </c>
      <c r="E646" s="22">
        <v>3</v>
      </c>
      <c r="F646" s="23">
        <v>1</v>
      </c>
      <c r="G646" s="33">
        <v>946</v>
      </c>
      <c r="H646" s="27" t="s">
        <v>47</v>
      </c>
      <c r="I646" s="22" t="str">
        <f t="shared" si="23"/>
        <v>UAD</v>
      </c>
      <c r="J646" s="30">
        <v>15</v>
      </c>
      <c r="K646" s="30" t="s">
        <v>1433</v>
      </c>
      <c r="L646" s="82">
        <v>3</v>
      </c>
      <c r="M646" s="30">
        <v>1</v>
      </c>
      <c r="N646" s="82" t="str">
        <f t="shared" si="22"/>
        <v>31</v>
      </c>
      <c r="O646" s="30" t="s">
        <v>1245</v>
      </c>
    </row>
    <row r="647" spans="2:15" hidden="1" x14ac:dyDescent="0.3">
      <c r="B647" s="26" t="s">
        <v>1375</v>
      </c>
      <c r="C647" s="26" t="s">
        <v>1431</v>
      </c>
      <c r="D647" s="22" t="s">
        <v>1417</v>
      </c>
      <c r="E647" s="22">
        <v>4</v>
      </c>
      <c r="F647" s="23">
        <v>1</v>
      </c>
      <c r="G647" s="33">
        <v>946</v>
      </c>
      <c r="H647" s="27" t="s">
        <v>47</v>
      </c>
      <c r="I647" s="22" t="str">
        <f t="shared" si="23"/>
        <v>UAD</v>
      </c>
      <c r="J647" s="30">
        <v>15</v>
      </c>
      <c r="K647" s="30" t="s">
        <v>1433</v>
      </c>
      <c r="L647" s="82">
        <v>4</v>
      </c>
      <c r="M647" s="30">
        <v>1</v>
      </c>
      <c r="N647" s="82" t="str">
        <f t="shared" si="22"/>
        <v>41</v>
      </c>
      <c r="O647" s="30" t="s">
        <v>1245</v>
      </c>
    </row>
    <row r="648" spans="2:15" hidden="1" x14ac:dyDescent="0.3">
      <c r="B648" s="26" t="s">
        <v>1375</v>
      </c>
      <c r="C648" s="26" t="s">
        <v>1432</v>
      </c>
      <c r="D648" s="22" t="s">
        <v>1417</v>
      </c>
      <c r="E648" s="22">
        <v>5</v>
      </c>
      <c r="F648" s="23">
        <v>1</v>
      </c>
      <c r="G648" s="33">
        <v>946</v>
      </c>
      <c r="H648" s="27" t="s">
        <v>47</v>
      </c>
      <c r="I648" s="22" t="str">
        <f t="shared" si="23"/>
        <v>UAD</v>
      </c>
      <c r="J648" s="30">
        <v>15</v>
      </c>
      <c r="K648" s="30" t="s">
        <v>1433</v>
      </c>
      <c r="L648" s="82">
        <v>5</v>
      </c>
      <c r="M648" s="30">
        <v>1</v>
      </c>
      <c r="N648" s="82" t="str">
        <f t="shared" si="22"/>
        <v>51</v>
      </c>
      <c r="O648" s="30" t="s">
        <v>1245</v>
      </c>
    </row>
  </sheetData>
  <autoFilter ref="C3:O648" xr:uid="{FD378314-6281-459E-BACD-BF5932597E5E}">
    <filterColumn colId="6">
      <filters>
        <filter val="UAA"/>
      </filters>
    </filterColumn>
    <filterColumn colId="9">
      <filters>
        <filter val="1"/>
      </filters>
    </filterColumn>
  </autoFilter>
  <sortState xmlns:xlrd2="http://schemas.microsoft.com/office/spreadsheetml/2017/richdata2" ref="C4:H457">
    <sortCondition ref="C3:C457"/>
  </sortState>
  <phoneticPr fontId="24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EE6D-EF23-4F7D-BF90-1A9770D4581D}">
  <dimension ref="B1:I47"/>
  <sheetViews>
    <sheetView workbookViewId="0">
      <pane ySplit="2" topLeftCell="A3" activePane="bottomLeft" state="frozen"/>
      <selection pane="bottomLeft" activeCell="D10" sqref="D10"/>
    </sheetView>
  </sheetViews>
  <sheetFormatPr baseColWidth="10" defaultRowHeight="14.4" x14ac:dyDescent="0.3"/>
  <cols>
    <col min="1" max="16384" width="11.5546875" style="20"/>
  </cols>
  <sheetData>
    <row r="1" spans="2:9" ht="15" thickBot="1" x14ac:dyDescent="0.35"/>
    <row r="2" spans="2:9" x14ac:dyDescent="0.3">
      <c r="B2" s="25" t="s">
        <v>0</v>
      </c>
      <c r="C2" s="25" t="s">
        <v>580</v>
      </c>
      <c r="D2" s="25" t="s">
        <v>1219</v>
      </c>
      <c r="E2" s="25" t="s">
        <v>2</v>
      </c>
      <c r="F2" s="81" t="s">
        <v>1221</v>
      </c>
      <c r="G2" s="25" t="s">
        <v>803</v>
      </c>
      <c r="H2" s="81"/>
      <c r="I2" s="25"/>
    </row>
    <row r="3" spans="2:9" x14ac:dyDescent="0.3">
      <c r="B3" s="29" t="s">
        <v>23</v>
      </c>
      <c r="C3" s="30" t="s">
        <v>1218</v>
      </c>
      <c r="D3" s="30" t="s">
        <v>1220</v>
      </c>
      <c r="E3" s="30">
        <v>1</v>
      </c>
      <c r="F3" s="82" t="s">
        <v>1223</v>
      </c>
      <c r="G3" s="30"/>
      <c r="H3" s="82"/>
      <c r="I3" s="30"/>
    </row>
    <row r="4" spans="2:9" x14ac:dyDescent="0.3">
      <c r="B4" s="29" t="s">
        <v>23</v>
      </c>
      <c r="C4" s="30" t="s">
        <v>1218</v>
      </c>
      <c r="D4" s="30" t="s">
        <v>1220</v>
      </c>
      <c r="E4" s="30">
        <v>1</v>
      </c>
      <c r="F4" s="82" t="s">
        <v>1224</v>
      </c>
    </row>
    <row r="5" spans="2:9" x14ac:dyDescent="0.3">
      <c r="B5" s="29" t="s">
        <v>23</v>
      </c>
      <c r="C5" s="30" t="s">
        <v>1218</v>
      </c>
      <c r="D5" s="30" t="s">
        <v>1220</v>
      </c>
      <c r="E5" s="30">
        <v>1</v>
      </c>
      <c r="F5" s="82" t="s">
        <v>1222</v>
      </c>
    </row>
    <row r="6" spans="2:9" x14ac:dyDescent="0.3">
      <c r="B6" s="29" t="s">
        <v>23</v>
      </c>
      <c r="C6" s="30" t="s">
        <v>1218</v>
      </c>
      <c r="D6" s="30" t="s">
        <v>1220</v>
      </c>
      <c r="E6" s="30">
        <v>1</v>
      </c>
      <c r="F6" s="82" t="s">
        <v>1225</v>
      </c>
    </row>
    <row r="7" spans="2:9" x14ac:dyDescent="0.3">
      <c r="B7" s="29" t="s">
        <v>23</v>
      </c>
      <c r="C7" s="30" t="s">
        <v>1218</v>
      </c>
      <c r="D7" s="30" t="s">
        <v>1220</v>
      </c>
      <c r="E7" s="30">
        <v>1</v>
      </c>
      <c r="F7" s="82" t="s">
        <v>1226</v>
      </c>
    </row>
    <row r="8" spans="2:9" x14ac:dyDescent="0.3">
      <c r="B8" s="29" t="s">
        <v>23</v>
      </c>
      <c r="C8" s="30" t="s">
        <v>1218</v>
      </c>
      <c r="D8" s="30" t="s">
        <v>1220</v>
      </c>
      <c r="E8" s="30">
        <v>1</v>
      </c>
      <c r="F8" s="82" t="s">
        <v>1227</v>
      </c>
    </row>
    <row r="9" spans="2:9" x14ac:dyDescent="0.3">
      <c r="B9" s="29" t="s">
        <v>23</v>
      </c>
      <c r="C9" s="30" t="s">
        <v>1218</v>
      </c>
      <c r="D9" s="30" t="s">
        <v>1220</v>
      </c>
      <c r="E9" s="30">
        <v>1</v>
      </c>
      <c r="F9" s="82" t="s">
        <v>1228</v>
      </c>
    </row>
    <row r="10" spans="2:9" x14ac:dyDescent="0.3">
      <c r="B10" s="29" t="s">
        <v>23</v>
      </c>
      <c r="C10" s="30" t="s">
        <v>1218</v>
      </c>
      <c r="D10" s="30" t="s">
        <v>1220</v>
      </c>
      <c r="E10" s="30">
        <v>1</v>
      </c>
      <c r="F10" s="82" t="s">
        <v>1229</v>
      </c>
    </row>
    <row r="11" spans="2:9" x14ac:dyDescent="0.3">
      <c r="B11" s="29" t="s">
        <v>23</v>
      </c>
      <c r="C11" s="30" t="s">
        <v>1218</v>
      </c>
      <c r="D11" s="30" t="s">
        <v>1220</v>
      </c>
      <c r="E11" s="30">
        <v>1</v>
      </c>
      <c r="F11" s="82" t="s">
        <v>1230</v>
      </c>
    </row>
    <row r="12" spans="2:9" x14ac:dyDescent="0.3">
      <c r="B12" s="29" t="s">
        <v>23</v>
      </c>
      <c r="C12" s="30" t="s">
        <v>1218</v>
      </c>
      <c r="D12" s="30" t="s">
        <v>1220</v>
      </c>
      <c r="E12" s="30">
        <v>2</v>
      </c>
      <c r="F12" s="82" t="s">
        <v>1231</v>
      </c>
    </row>
    <row r="13" spans="2:9" x14ac:dyDescent="0.3">
      <c r="B13" s="29" t="s">
        <v>23</v>
      </c>
      <c r="C13" s="30" t="s">
        <v>1218</v>
      </c>
      <c r="D13" s="30" t="s">
        <v>1220</v>
      </c>
      <c r="E13" s="30">
        <v>2</v>
      </c>
      <c r="F13" s="82" t="s">
        <v>1232</v>
      </c>
    </row>
    <row r="14" spans="2:9" x14ac:dyDescent="0.3">
      <c r="B14" s="29" t="s">
        <v>23</v>
      </c>
      <c r="C14" s="30" t="s">
        <v>1218</v>
      </c>
      <c r="D14" s="30" t="s">
        <v>1220</v>
      </c>
      <c r="E14" s="30">
        <v>2</v>
      </c>
      <c r="F14" s="82" t="s">
        <v>1233</v>
      </c>
    </row>
    <row r="15" spans="2:9" x14ac:dyDescent="0.3">
      <c r="B15" s="29" t="s">
        <v>23</v>
      </c>
      <c r="C15" s="30" t="s">
        <v>1218</v>
      </c>
      <c r="D15" s="30" t="s">
        <v>1220</v>
      </c>
      <c r="E15" s="30">
        <v>2</v>
      </c>
      <c r="F15" s="82" t="s">
        <v>1234</v>
      </c>
    </row>
    <row r="16" spans="2:9" x14ac:dyDescent="0.3">
      <c r="B16" s="29" t="s">
        <v>23</v>
      </c>
      <c r="C16" s="30" t="s">
        <v>1218</v>
      </c>
      <c r="D16" s="30" t="s">
        <v>1220</v>
      </c>
      <c r="E16" s="30">
        <v>2</v>
      </c>
      <c r="F16" s="82" t="s">
        <v>1235</v>
      </c>
    </row>
    <row r="17" spans="2:6" x14ac:dyDescent="0.3">
      <c r="B17" s="29" t="s">
        <v>23</v>
      </c>
      <c r="C17" s="30" t="s">
        <v>1218</v>
      </c>
      <c r="D17" s="30" t="s">
        <v>1220</v>
      </c>
      <c r="E17" s="30">
        <v>2</v>
      </c>
      <c r="F17" s="82" t="s">
        <v>1236</v>
      </c>
    </row>
    <row r="18" spans="2:6" x14ac:dyDescent="0.3">
      <c r="B18" s="29" t="s">
        <v>23</v>
      </c>
      <c r="C18" s="30" t="s">
        <v>1218</v>
      </c>
      <c r="D18" s="30" t="s">
        <v>1220</v>
      </c>
      <c r="E18" s="30">
        <v>2</v>
      </c>
      <c r="F18" s="82" t="s">
        <v>1237</v>
      </c>
    </row>
    <row r="19" spans="2:6" x14ac:dyDescent="0.3">
      <c r="B19" s="29" t="s">
        <v>23</v>
      </c>
      <c r="C19" s="30" t="s">
        <v>1218</v>
      </c>
      <c r="D19" s="30" t="s">
        <v>1220</v>
      </c>
      <c r="E19" s="30">
        <v>2</v>
      </c>
      <c r="F19" s="82" t="s">
        <v>1238</v>
      </c>
    </row>
    <row r="20" spans="2:6" x14ac:dyDescent="0.3">
      <c r="B20" s="29" t="s">
        <v>23</v>
      </c>
      <c r="C20" s="30" t="s">
        <v>1218</v>
      </c>
      <c r="D20" s="30" t="s">
        <v>1220</v>
      </c>
      <c r="E20" s="30">
        <v>2</v>
      </c>
      <c r="F20" s="82" t="s">
        <v>1239</v>
      </c>
    </row>
    <row r="21" spans="2:6" x14ac:dyDescent="0.3">
      <c r="B21" s="29" t="s">
        <v>23</v>
      </c>
      <c r="C21" s="30" t="s">
        <v>1218</v>
      </c>
      <c r="D21" s="30" t="s">
        <v>1220</v>
      </c>
      <c r="E21" s="30">
        <v>3</v>
      </c>
      <c r="F21" s="82" t="s">
        <v>1246</v>
      </c>
    </row>
    <row r="22" spans="2:6" x14ac:dyDescent="0.3">
      <c r="B22" s="29" t="s">
        <v>23</v>
      </c>
      <c r="C22" s="30" t="s">
        <v>1218</v>
      </c>
      <c r="D22" s="30" t="s">
        <v>1220</v>
      </c>
      <c r="E22" s="30">
        <v>3</v>
      </c>
      <c r="F22" s="82" t="s">
        <v>1247</v>
      </c>
    </row>
    <row r="23" spans="2:6" x14ac:dyDescent="0.3">
      <c r="B23" s="29" t="s">
        <v>23</v>
      </c>
      <c r="C23" s="30" t="s">
        <v>1218</v>
      </c>
      <c r="D23" s="30" t="s">
        <v>1220</v>
      </c>
      <c r="E23" s="30">
        <v>3</v>
      </c>
      <c r="F23" s="82" t="s">
        <v>1248</v>
      </c>
    </row>
    <row r="24" spans="2:6" x14ac:dyDescent="0.3">
      <c r="B24" s="29" t="s">
        <v>23</v>
      </c>
      <c r="C24" s="30" t="s">
        <v>1218</v>
      </c>
      <c r="D24" s="30" t="s">
        <v>1220</v>
      </c>
      <c r="E24" s="30">
        <v>3</v>
      </c>
      <c r="F24" s="82" t="s">
        <v>1249</v>
      </c>
    </row>
    <row r="25" spans="2:6" x14ac:dyDescent="0.3">
      <c r="B25" s="29" t="s">
        <v>23</v>
      </c>
      <c r="C25" s="30" t="s">
        <v>1218</v>
      </c>
      <c r="D25" s="30" t="s">
        <v>1220</v>
      </c>
      <c r="E25" s="30">
        <v>3</v>
      </c>
      <c r="F25" s="82" t="s">
        <v>1250</v>
      </c>
    </row>
    <row r="26" spans="2:6" x14ac:dyDescent="0.3">
      <c r="B26" s="29" t="s">
        <v>23</v>
      </c>
      <c r="C26" s="30" t="s">
        <v>1218</v>
      </c>
      <c r="D26" s="30" t="s">
        <v>1220</v>
      </c>
      <c r="E26" s="30">
        <v>3</v>
      </c>
      <c r="F26" s="82" t="s">
        <v>1251</v>
      </c>
    </row>
    <row r="27" spans="2:6" x14ac:dyDescent="0.3">
      <c r="B27" s="29" t="s">
        <v>23</v>
      </c>
      <c r="C27" s="30" t="s">
        <v>1218</v>
      </c>
      <c r="D27" s="30" t="s">
        <v>1220</v>
      </c>
      <c r="E27" s="30">
        <v>3</v>
      </c>
      <c r="F27" s="82" t="s">
        <v>1252</v>
      </c>
    </row>
    <row r="28" spans="2:6" x14ac:dyDescent="0.3">
      <c r="B28" s="29" t="s">
        <v>23</v>
      </c>
      <c r="C28" s="30" t="s">
        <v>1218</v>
      </c>
      <c r="D28" s="30" t="s">
        <v>1220</v>
      </c>
      <c r="E28" s="30">
        <v>3</v>
      </c>
      <c r="F28" s="82" t="s">
        <v>1253</v>
      </c>
    </row>
    <row r="29" spans="2:6" x14ac:dyDescent="0.3">
      <c r="B29" s="29" t="s">
        <v>23</v>
      </c>
      <c r="C29" s="30" t="s">
        <v>1218</v>
      </c>
      <c r="D29" s="30" t="s">
        <v>1220</v>
      </c>
      <c r="E29" s="30">
        <v>3</v>
      </c>
      <c r="F29" s="82" t="s">
        <v>1254</v>
      </c>
    </row>
    <row r="30" spans="2:6" x14ac:dyDescent="0.3">
      <c r="B30" s="29" t="s">
        <v>23</v>
      </c>
      <c r="C30" s="30" t="s">
        <v>1218</v>
      </c>
      <c r="D30" s="30" t="s">
        <v>1220</v>
      </c>
      <c r="E30" s="30">
        <v>4</v>
      </c>
      <c r="F30" s="82" t="s">
        <v>1255</v>
      </c>
    </row>
    <row r="31" spans="2:6" x14ac:dyDescent="0.3">
      <c r="B31" s="29" t="s">
        <v>23</v>
      </c>
      <c r="C31" s="30" t="s">
        <v>1218</v>
      </c>
      <c r="D31" s="30" t="s">
        <v>1220</v>
      </c>
      <c r="E31" s="30">
        <v>4</v>
      </c>
      <c r="F31" s="82" t="s">
        <v>1256</v>
      </c>
    </row>
    <row r="32" spans="2:6" x14ac:dyDescent="0.3">
      <c r="B32" s="29" t="s">
        <v>23</v>
      </c>
      <c r="C32" s="30" t="s">
        <v>1218</v>
      </c>
      <c r="D32" s="30" t="s">
        <v>1220</v>
      </c>
      <c r="E32" s="30">
        <v>4</v>
      </c>
      <c r="F32" s="82" t="s">
        <v>1257</v>
      </c>
    </row>
    <row r="33" spans="2:6" x14ac:dyDescent="0.3">
      <c r="B33" s="29" t="s">
        <v>23</v>
      </c>
      <c r="C33" s="30" t="s">
        <v>1218</v>
      </c>
      <c r="D33" s="30" t="s">
        <v>1220</v>
      </c>
      <c r="E33" s="30">
        <v>4</v>
      </c>
      <c r="F33" s="82" t="s">
        <v>1258</v>
      </c>
    </row>
    <row r="34" spans="2:6" x14ac:dyDescent="0.3">
      <c r="B34" s="29" t="s">
        <v>23</v>
      </c>
      <c r="C34" s="30" t="s">
        <v>1218</v>
      </c>
      <c r="D34" s="30" t="s">
        <v>1220</v>
      </c>
      <c r="E34" s="30">
        <v>4</v>
      </c>
      <c r="F34" s="82" t="s">
        <v>1259</v>
      </c>
    </row>
    <row r="35" spans="2:6" x14ac:dyDescent="0.3">
      <c r="B35" s="29" t="s">
        <v>23</v>
      </c>
      <c r="C35" s="30" t="s">
        <v>1218</v>
      </c>
      <c r="D35" s="30" t="s">
        <v>1220</v>
      </c>
      <c r="E35" s="30">
        <v>4</v>
      </c>
      <c r="F35" s="82" t="s">
        <v>1260</v>
      </c>
    </row>
    <row r="36" spans="2:6" x14ac:dyDescent="0.3">
      <c r="B36" s="29" t="s">
        <v>23</v>
      </c>
      <c r="C36" s="30" t="s">
        <v>1218</v>
      </c>
      <c r="D36" s="30" t="s">
        <v>1220</v>
      </c>
      <c r="E36" s="30">
        <v>4</v>
      </c>
      <c r="F36" s="82" t="s">
        <v>1261</v>
      </c>
    </row>
    <row r="37" spans="2:6" x14ac:dyDescent="0.3">
      <c r="B37" s="29" t="s">
        <v>23</v>
      </c>
      <c r="C37" s="30" t="s">
        <v>1218</v>
      </c>
      <c r="D37" s="30" t="s">
        <v>1220</v>
      </c>
      <c r="E37" s="30">
        <v>4</v>
      </c>
      <c r="F37" s="82" t="s">
        <v>1262</v>
      </c>
    </row>
    <row r="38" spans="2:6" x14ac:dyDescent="0.3">
      <c r="B38" s="29" t="s">
        <v>23</v>
      </c>
      <c r="C38" s="30" t="s">
        <v>1218</v>
      </c>
      <c r="D38" s="30" t="s">
        <v>1220</v>
      </c>
      <c r="E38" s="30">
        <v>4</v>
      </c>
      <c r="F38" s="82" t="s">
        <v>1263</v>
      </c>
    </row>
    <row r="39" spans="2:6" x14ac:dyDescent="0.3">
      <c r="B39" s="29" t="s">
        <v>23</v>
      </c>
      <c r="C39" s="30" t="s">
        <v>1218</v>
      </c>
      <c r="D39" s="30" t="s">
        <v>1220</v>
      </c>
      <c r="E39" s="30">
        <v>5</v>
      </c>
      <c r="F39" s="82" t="s">
        <v>1264</v>
      </c>
    </row>
    <row r="40" spans="2:6" x14ac:dyDescent="0.3">
      <c r="B40" s="29" t="s">
        <v>23</v>
      </c>
      <c r="C40" s="30" t="s">
        <v>1218</v>
      </c>
      <c r="D40" s="30" t="s">
        <v>1220</v>
      </c>
      <c r="E40" s="30">
        <v>5</v>
      </c>
      <c r="F40" s="82" t="s">
        <v>1265</v>
      </c>
    </row>
    <row r="41" spans="2:6" x14ac:dyDescent="0.3">
      <c r="B41" s="29" t="s">
        <v>23</v>
      </c>
      <c r="C41" s="30" t="s">
        <v>1218</v>
      </c>
      <c r="D41" s="30" t="s">
        <v>1220</v>
      </c>
      <c r="E41" s="30">
        <v>5</v>
      </c>
      <c r="F41" s="82" t="s">
        <v>1266</v>
      </c>
    </row>
    <row r="42" spans="2:6" x14ac:dyDescent="0.3">
      <c r="B42" s="29" t="s">
        <v>23</v>
      </c>
      <c r="C42" s="30" t="s">
        <v>1218</v>
      </c>
      <c r="D42" s="30" t="s">
        <v>1220</v>
      </c>
      <c r="E42" s="30">
        <v>5</v>
      </c>
      <c r="F42" s="82" t="s">
        <v>1267</v>
      </c>
    </row>
    <row r="43" spans="2:6" x14ac:dyDescent="0.3">
      <c r="B43" s="29" t="s">
        <v>23</v>
      </c>
      <c r="C43" s="30" t="s">
        <v>1218</v>
      </c>
      <c r="D43" s="30" t="s">
        <v>1220</v>
      </c>
      <c r="E43" s="30">
        <v>5</v>
      </c>
      <c r="F43" s="82" t="s">
        <v>1268</v>
      </c>
    </row>
    <row r="44" spans="2:6" x14ac:dyDescent="0.3">
      <c r="B44" s="29" t="s">
        <v>23</v>
      </c>
      <c r="C44" s="30" t="s">
        <v>1218</v>
      </c>
      <c r="D44" s="30" t="s">
        <v>1220</v>
      </c>
      <c r="E44" s="30">
        <v>5</v>
      </c>
      <c r="F44" s="82" t="s">
        <v>1269</v>
      </c>
    </row>
    <row r="45" spans="2:6" x14ac:dyDescent="0.3">
      <c r="B45" s="29" t="s">
        <v>23</v>
      </c>
      <c r="C45" s="30" t="s">
        <v>1218</v>
      </c>
      <c r="D45" s="30" t="s">
        <v>1220</v>
      </c>
      <c r="E45" s="30">
        <v>5</v>
      </c>
      <c r="F45" s="82" t="s">
        <v>1270</v>
      </c>
    </row>
    <row r="46" spans="2:6" x14ac:dyDescent="0.3">
      <c r="B46" s="29" t="s">
        <v>23</v>
      </c>
      <c r="C46" s="30" t="s">
        <v>1218</v>
      </c>
      <c r="D46" s="30" t="s">
        <v>1220</v>
      </c>
      <c r="E46" s="30">
        <v>5</v>
      </c>
      <c r="F46" s="82" t="s">
        <v>1271</v>
      </c>
    </row>
    <row r="47" spans="2:6" x14ac:dyDescent="0.3">
      <c r="B47" s="29" t="s">
        <v>23</v>
      </c>
      <c r="C47" s="30" t="s">
        <v>1218</v>
      </c>
      <c r="D47" s="30" t="s">
        <v>1220</v>
      </c>
      <c r="E47" s="30">
        <v>5</v>
      </c>
      <c r="F47" s="82" t="s">
        <v>1272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8E47-D21D-4519-BC11-A3B9E6BBDAAE}">
  <dimension ref="B3:P26"/>
  <sheetViews>
    <sheetView tabSelected="1" topLeftCell="A2" workbookViewId="0">
      <selection activeCell="M10" sqref="M10"/>
    </sheetView>
  </sheetViews>
  <sheetFormatPr baseColWidth="10" defaultRowHeight="14.4" x14ac:dyDescent="0.3"/>
  <cols>
    <col min="1" max="1" width="11.5546875" style="20"/>
    <col min="2" max="2" width="19.5546875" style="20" bestFit="1" customWidth="1"/>
    <col min="3" max="3" width="8.44140625" style="20" bestFit="1" customWidth="1"/>
    <col min="4" max="4" width="6.44140625" style="20" bestFit="1" customWidth="1"/>
    <col min="5" max="5" width="8.44140625" style="20" bestFit="1" customWidth="1"/>
    <col min="6" max="6" width="5" style="20" bestFit="1" customWidth="1"/>
    <col min="7" max="7" width="8.44140625" style="20" bestFit="1" customWidth="1"/>
    <col min="8" max="8" width="5" style="20" bestFit="1" customWidth="1"/>
    <col min="9" max="9" width="8.44140625" style="20" bestFit="1" customWidth="1"/>
    <col min="10" max="10" width="5" style="20" bestFit="1" customWidth="1"/>
    <col min="11" max="11" width="8.44140625" style="20" bestFit="1" customWidth="1"/>
    <col min="12" max="12" width="5" style="20" bestFit="1" customWidth="1"/>
    <col min="13" max="13" width="8.44140625" style="20" bestFit="1" customWidth="1"/>
    <col min="14" max="14" width="5" style="20" bestFit="1" customWidth="1"/>
    <col min="15" max="15" width="13.109375" style="20" bestFit="1" customWidth="1"/>
    <col min="16" max="17" width="8.33203125" style="20" bestFit="1" customWidth="1"/>
    <col min="18" max="16384" width="11.5546875" style="20"/>
  </cols>
  <sheetData>
    <row r="3" spans="2:16" x14ac:dyDescent="0.3">
      <c r="B3" s="34" t="s">
        <v>1434</v>
      </c>
      <c r="C3" s="34" t="s">
        <v>584</v>
      </c>
      <c r="D3" s="34" t="s">
        <v>586</v>
      </c>
      <c r="E3" s="20" t="s">
        <v>587</v>
      </c>
    </row>
    <row r="4" spans="2:16" x14ac:dyDescent="0.3">
      <c r="B4" s="35" t="s">
        <v>23</v>
      </c>
      <c r="C4" s="36">
        <v>201</v>
      </c>
      <c r="D4" s="93">
        <v>13637</v>
      </c>
      <c r="E4" s="20">
        <f>GETPIVOTDATA("Nb. App.",$C$4,"Groupe","UAA")*3</f>
        <v>603</v>
      </c>
    </row>
    <row r="5" spans="2:16" x14ac:dyDescent="0.3">
      <c r="B5" s="35" t="s">
        <v>24</v>
      </c>
      <c r="C5" s="36">
        <v>221</v>
      </c>
      <c r="D5" s="93">
        <v>16845</v>
      </c>
      <c r="E5" s="20">
        <f>GETPIVOTDATA("Nb. App.",$C$5,"Groupe","UAB")*3</f>
        <v>663</v>
      </c>
    </row>
    <row r="6" spans="2:16" x14ac:dyDescent="0.3">
      <c r="B6" s="35" t="s">
        <v>25</v>
      </c>
      <c r="C6" s="36">
        <v>216</v>
      </c>
      <c r="D6" s="93">
        <v>14395</v>
      </c>
      <c r="E6" s="20">
        <f>GETPIVOTDATA("Nb. App.",$C$6,"Groupe","UAC")*3</f>
        <v>648</v>
      </c>
    </row>
    <row r="7" spans="2:16" x14ac:dyDescent="0.3">
      <c r="B7" s="35" t="s">
        <v>1435</v>
      </c>
      <c r="C7" s="36">
        <v>7</v>
      </c>
      <c r="D7" s="93">
        <v>5834</v>
      </c>
      <c r="E7" s="20">
        <f>GETPIVOTDATA("Nb. App.",$B$3,"Groupe","UAD")*3</f>
        <v>21</v>
      </c>
    </row>
    <row r="8" spans="2:16" x14ac:dyDescent="0.3">
      <c r="B8" s="37" t="s">
        <v>581</v>
      </c>
      <c r="C8" s="38">
        <v>645</v>
      </c>
      <c r="D8" s="94">
        <v>50711</v>
      </c>
      <c r="E8" s="20">
        <f>E4+E5+E6+E7</f>
        <v>1935</v>
      </c>
    </row>
    <row r="12" spans="2:16" ht="15" thickBot="1" x14ac:dyDescent="0.35">
      <c r="C12" s="20" t="s">
        <v>1436</v>
      </c>
    </row>
    <row r="13" spans="2:16" ht="15" thickBot="1" x14ac:dyDescent="0.35">
      <c r="C13" s="96">
        <v>1</v>
      </c>
      <c r="D13" s="97"/>
      <c r="E13" s="104">
        <v>2</v>
      </c>
      <c r="F13" s="104"/>
      <c r="G13" s="96">
        <v>3</v>
      </c>
      <c r="H13" s="97"/>
      <c r="I13" s="104">
        <v>4</v>
      </c>
      <c r="J13" s="104"/>
      <c r="K13" s="96">
        <v>5</v>
      </c>
      <c r="L13" s="97"/>
      <c r="M13" s="104" t="s">
        <v>45</v>
      </c>
      <c r="N13" s="104"/>
      <c r="O13" s="98" t="s">
        <v>583</v>
      </c>
      <c r="P13" s="105" t="s">
        <v>585</v>
      </c>
    </row>
    <row r="14" spans="2:16" ht="15" thickBot="1" x14ac:dyDescent="0.35">
      <c r="B14" s="107" t="s">
        <v>1434</v>
      </c>
      <c r="C14" s="107" t="s">
        <v>584</v>
      </c>
      <c r="D14" s="108" t="s">
        <v>586</v>
      </c>
      <c r="E14" s="107" t="s">
        <v>584</v>
      </c>
      <c r="F14" s="108" t="s">
        <v>586</v>
      </c>
      <c r="G14" s="107" t="s">
        <v>584</v>
      </c>
      <c r="H14" s="108" t="s">
        <v>586</v>
      </c>
      <c r="I14" s="107" t="s">
        <v>584</v>
      </c>
      <c r="J14" s="108" t="s">
        <v>586</v>
      </c>
      <c r="K14" s="107" t="s">
        <v>584</v>
      </c>
      <c r="L14" s="108" t="s">
        <v>586</v>
      </c>
      <c r="M14" s="107" t="s">
        <v>584</v>
      </c>
      <c r="N14" s="108" t="s">
        <v>586</v>
      </c>
      <c r="O14" s="103"/>
      <c r="P14" s="106"/>
    </row>
    <row r="15" spans="2:16" ht="15" thickBot="1" x14ac:dyDescent="0.35">
      <c r="B15" s="109" t="s">
        <v>23</v>
      </c>
      <c r="C15" s="39">
        <v>39</v>
      </c>
      <c r="D15" s="40">
        <v>2604</v>
      </c>
      <c r="E15" s="111">
        <v>44</v>
      </c>
      <c r="F15" s="111">
        <v>2909</v>
      </c>
      <c r="G15" s="39">
        <v>44</v>
      </c>
      <c r="H15" s="40">
        <v>2909</v>
      </c>
      <c r="I15" s="111">
        <v>25</v>
      </c>
      <c r="J15" s="111">
        <v>1556</v>
      </c>
      <c r="K15" s="39">
        <v>25</v>
      </c>
      <c r="L15" s="40">
        <v>1556</v>
      </c>
      <c r="M15" s="111">
        <v>24</v>
      </c>
      <c r="N15" s="111">
        <v>2103</v>
      </c>
      <c r="O15" s="39">
        <v>201</v>
      </c>
      <c r="P15" s="40">
        <v>13637</v>
      </c>
    </row>
    <row r="16" spans="2:16" x14ac:dyDescent="0.3">
      <c r="B16" s="95" t="s">
        <v>1218</v>
      </c>
      <c r="C16" s="99">
        <v>20</v>
      </c>
      <c r="D16" s="100">
        <v>1251</v>
      </c>
      <c r="E16" s="112">
        <v>25</v>
      </c>
      <c r="F16" s="112">
        <v>1556</v>
      </c>
      <c r="G16" s="99">
        <v>25</v>
      </c>
      <c r="H16" s="100">
        <v>1556</v>
      </c>
      <c r="I16" s="112">
        <v>25</v>
      </c>
      <c r="J16" s="112">
        <v>1556</v>
      </c>
      <c r="K16" s="99">
        <v>25</v>
      </c>
      <c r="L16" s="100">
        <v>1556</v>
      </c>
      <c r="M16" s="112">
        <v>6</v>
      </c>
      <c r="N16" s="112">
        <v>878</v>
      </c>
      <c r="O16" s="99">
        <v>126</v>
      </c>
      <c r="P16" s="100">
        <v>8353</v>
      </c>
    </row>
    <row r="17" spans="2:16" ht="15" thickBot="1" x14ac:dyDescent="0.35">
      <c r="B17" s="95" t="s">
        <v>1240</v>
      </c>
      <c r="C17" s="99">
        <v>19</v>
      </c>
      <c r="D17" s="100">
        <v>1353</v>
      </c>
      <c r="E17" s="112">
        <v>19</v>
      </c>
      <c r="F17" s="112">
        <v>1353</v>
      </c>
      <c r="G17" s="99">
        <v>19</v>
      </c>
      <c r="H17" s="100">
        <v>1353</v>
      </c>
      <c r="I17" s="112"/>
      <c r="J17" s="112"/>
      <c r="K17" s="99"/>
      <c r="L17" s="100"/>
      <c r="M17" s="112">
        <v>18</v>
      </c>
      <c r="N17" s="112">
        <v>1225</v>
      </c>
      <c r="O17" s="99">
        <v>75</v>
      </c>
      <c r="P17" s="100">
        <v>5284</v>
      </c>
    </row>
    <row r="18" spans="2:16" ht="15" thickBot="1" x14ac:dyDescent="0.35">
      <c r="B18" s="109" t="s">
        <v>24</v>
      </c>
      <c r="C18" s="99">
        <v>45</v>
      </c>
      <c r="D18" s="100">
        <v>3076</v>
      </c>
      <c r="E18" s="112">
        <v>45</v>
      </c>
      <c r="F18" s="112">
        <v>3078</v>
      </c>
      <c r="G18" s="99">
        <v>45</v>
      </c>
      <c r="H18" s="100">
        <v>3079</v>
      </c>
      <c r="I18" s="112">
        <v>45</v>
      </c>
      <c r="J18" s="112">
        <v>3073</v>
      </c>
      <c r="K18" s="99">
        <v>28</v>
      </c>
      <c r="L18" s="100">
        <v>1824</v>
      </c>
      <c r="M18" s="112">
        <v>13</v>
      </c>
      <c r="N18" s="112">
        <v>2715</v>
      </c>
      <c r="O18" s="99">
        <v>221</v>
      </c>
      <c r="P18" s="100">
        <v>16845</v>
      </c>
    </row>
    <row r="19" spans="2:16" x14ac:dyDescent="0.3">
      <c r="B19" s="95" t="s">
        <v>1241</v>
      </c>
      <c r="C19" s="99">
        <v>28</v>
      </c>
      <c r="D19" s="100">
        <v>1822</v>
      </c>
      <c r="E19" s="112">
        <v>28</v>
      </c>
      <c r="F19" s="112">
        <v>1823</v>
      </c>
      <c r="G19" s="99">
        <v>28</v>
      </c>
      <c r="H19" s="100">
        <v>1824</v>
      </c>
      <c r="I19" s="112">
        <v>28</v>
      </c>
      <c r="J19" s="112">
        <v>1818</v>
      </c>
      <c r="K19" s="99">
        <v>28</v>
      </c>
      <c r="L19" s="100">
        <v>1824</v>
      </c>
      <c r="M19" s="112">
        <v>8</v>
      </c>
      <c r="N19" s="112">
        <v>1653</v>
      </c>
      <c r="O19" s="99">
        <v>148</v>
      </c>
      <c r="P19" s="100">
        <v>10764</v>
      </c>
    </row>
    <row r="20" spans="2:16" ht="15" thickBot="1" x14ac:dyDescent="0.35">
      <c r="B20" s="95" t="s">
        <v>1242</v>
      </c>
      <c r="C20" s="99">
        <v>17</v>
      </c>
      <c r="D20" s="100">
        <v>1254</v>
      </c>
      <c r="E20" s="112">
        <v>17</v>
      </c>
      <c r="F20" s="112">
        <v>1255</v>
      </c>
      <c r="G20" s="99">
        <v>17</v>
      </c>
      <c r="H20" s="100">
        <v>1255</v>
      </c>
      <c r="I20" s="112">
        <v>17</v>
      </c>
      <c r="J20" s="112">
        <v>1255</v>
      </c>
      <c r="K20" s="99"/>
      <c r="L20" s="100"/>
      <c r="M20" s="112">
        <v>5</v>
      </c>
      <c r="N20" s="112">
        <v>1062</v>
      </c>
      <c r="O20" s="99">
        <v>73</v>
      </c>
      <c r="P20" s="100">
        <v>6081</v>
      </c>
    </row>
    <row r="21" spans="2:16" ht="15" thickBot="1" x14ac:dyDescent="0.35">
      <c r="B21" s="109" t="s">
        <v>25</v>
      </c>
      <c r="C21" s="99">
        <v>45</v>
      </c>
      <c r="D21" s="100">
        <v>2928</v>
      </c>
      <c r="E21" s="112">
        <v>45</v>
      </c>
      <c r="F21" s="112">
        <v>2932</v>
      </c>
      <c r="G21" s="99">
        <v>45</v>
      </c>
      <c r="H21" s="100">
        <v>2932</v>
      </c>
      <c r="I21" s="112">
        <v>20</v>
      </c>
      <c r="J21" s="112">
        <v>1313</v>
      </c>
      <c r="K21" s="99">
        <v>20</v>
      </c>
      <c r="L21" s="100">
        <v>1313</v>
      </c>
      <c r="M21" s="112">
        <v>41</v>
      </c>
      <c r="N21" s="112">
        <v>2977</v>
      </c>
      <c r="O21" s="99">
        <v>216</v>
      </c>
      <c r="P21" s="100">
        <v>14395</v>
      </c>
    </row>
    <row r="22" spans="2:16" x14ac:dyDescent="0.3">
      <c r="B22" s="95" t="s">
        <v>1243</v>
      </c>
      <c r="C22" s="99">
        <v>20</v>
      </c>
      <c r="D22" s="100">
        <v>1313</v>
      </c>
      <c r="E22" s="112">
        <v>20</v>
      </c>
      <c r="F22" s="112">
        <v>1313</v>
      </c>
      <c r="G22" s="99">
        <v>20</v>
      </c>
      <c r="H22" s="100">
        <v>1313</v>
      </c>
      <c r="I22" s="112">
        <v>20</v>
      </c>
      <c r="J22" s="112">
        <v>1313</v>
      </c>
      <c r="K22" s="99">
        <v>20</v>
      </c>
      <c r="L22" s="100">
        <v>1313</v>
      </c>
      <c r="M22" s="112">
        <v>19</v>
      </c>
      <c r="N22" s="112">
        <v>1602</v>
      </c>
      <c r="O22" s="99">
        <v>119</v>
      </c>
      <c r="P22" s="100">
        <v>8167</v>
      </c>
    </row>
    <row r="23" spans="2:16" ht="15" thickBot="1" x14ac:dyDescent="0.35">
      <c r="B23" s="95" t="s">
        <v>1244</v>
      </c>
      <c r="C23" s="99">
        <v>25</v>
      </c>
      <c r="D23" s="100">
        <v>1615</v>
      </c>
      <c r="E23" s="112">
        <v>25</v>
      </c>
      <c r="F23" s="112">
        <v>1619</v>
      </c>
      <c r="G23" s="99">
        <v>25</v>
      </c>
      <c r="H23" s="100">
        <v>1619</v>
      </c>
      <c r="I23" s="112"/>
      <c r="J23" s="112"/>
      <c r="K23" s="99"/>
      <c r="L23" s="100"/>
      <c r="M23" s="112">
        <v>22</v>
      </c>
      <c r="N23" s="112">
        <v>1375</v>
      </c>
      <c r="O23" s="99">
        <v>97</v>
      </c>
      <c r="P23" s="100">
        <v>6228</v>
      </c>
    </row>
    <row r="24" spans="2:16" ht="15" thickBot="1" x14ac:dyDescent="0.35">
      <c r="B24" s="109" t="s">
        <v>1435</v>
      </c>
      <c r="C24" s="99">
        <v>1</v>
      </c>
      <c r="D24" s="100">
        <v>946</v>
      </c>
      <c r="E24" s="112">
        <v>1</v>
      </c>
      <c r="F24" s="112">
        <v>946</v>
      </c>
      <c r="G24" s="99">
        <v>1</v>
      </c>
      <c r="H24" s="100">
        <v>946</v>
      </c>
      <c r="I24" s="112">
        <v>1</v>
      </c>
      <c r="J24" s="112">
        <v>946</v>
      </c>
      <c r="K24" s="99">
        <v>1</v>
      </c>
      <c r="L24" s="100">
        <v>946</v>
      </c>
      <c r="M24" s="112">
        <v>2</v>
      </c>
      <c r="N24" s="112">
        <v>1104</v>
      </c>
      <c r="O24" s="99">
        <v>7</v>
      </c>
      <c r="P24" s="100">
        <v>5834</v>
      </c>
    </row>
    <row r="25" spans="2:16" ht="15" thickBot="1" x14ac:dyDescent="0.35">
      <c r="B25" s="95" t="s">
        <v>1245</v>
      </c>
      <c r="C25" s="99">
        <v>1</v>
      </c>
      <c r="D25" s="100">
        <v>946</v>
      </c>
      <c r="E25" s="112">
        <v>1</v>
      </c>
      <c r="F25" s="112">
        <v>946</v>
      </c>
      <c r="G25" s="99">
        <v>1</v>
      </c>
      <c r="H25" s="100">
        <v>946</v>
      </c>
      <c r="I25" s="112">
        <v>1</v>
      </c>
      <c r="J25" s="112">
        <v>946</v>
      </c>
      <c r="K25" s="99">
        <v>1</v>
      </c>
      <c r="L25" s="100">
        <v>946</v>
      </c>
      <c r="M25" s="112">
        <v>2</v>
      </c>
      <c r="N25" s="112">
        <v>1104</v>
      </c>
      <c r="O25" s="99">
        <v>7</v>
      </c>
      <c r="P25" s="100">
        <v>5834</v>
      </c>
    </row>
    <row r="26" spans="2:16" ht="15" thickBot="1" x14ac:dyDescent="0.35">
      <c r="B26" s="110" t="s">
        <v>581</v>
      </c>
      <c r="C26" s="101">
        <v>130</v>
      </c>
      <c r="D26" s="102">
        <v>9554</v>
      </c>
      <c r="E26" s="113">
        <v>135</v>
      </c>
      <c r="F26" s="113">
        <v>9865</v>
      </c>
      <c r="G26" s="101">
        <v>135</v>
      </c>
      <c r="H26" s="102">
        <v>9866</v>
      </c>
      <c r="I26" s="113">
        <v>91</v>
      </c>
      <c r="J26" s="113">
        <v>6888</v>
      </c>
      <c r="K26" s="101">
        <v>74</v>
      </c>
      <c r="L26" s="102">
        <v>5639</v>
      </c>
      <c r="M26" s="113">
        <v>80</v>
      </c>
      <c r="N26" s="113">
        <v>8899</v>
      </c>
      <c r="O26" s="101">
        <v>645</v>
      </c>
      <c r="P26" s="102">
        <v>50711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Données à connaître</vt:lpstr>
      <vt:lpstr>Neovac</vt:lpstr>
      <vt:lpstr>Correspondances App.</vt:lpstr>
      <vt:lpstr>Liste Appart {Raw}</vt:lpstr>
      <vt:lpstr>Liste Appart</vt:lpstr>
      <vt:lpstr>Architecte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WOLFFHUGEL</dc:creator>
  <cp:lastModifiedBy>Quentin WOLFFHUGEL</cp:lastModifiedBy>
  <dcterms:created xsi:type="dcterms:W3CDTF">2021-03-18T13:27:33Z</dcterms:created>
  <dcterms:modified xsi:type="dcterms:W3CDTF">2021-03-25T15:01:50Z</dcterms:modified>
</cp:coreProperties>
</file>