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BLEMA 1" sheetId="1" r:id="rId1"/>
    <sheet name="PROBLEMA 2" sheetId="2" r:id="rId2"/>
  </sheets>
  <calcPr calcId="162913"/>
</workbook>
</file>

<file path=xl/calcChain.xml><?xml version="1.0" encoding="utf-8"?>
<calcChain xmlns="http://schemas.openxmlformats.org/spreadsheetml/2006/main">
  <c r="G19" i="2" l="1"/>
  <c r="F19" i="2"/>
  <c r="G14" i="2"/>
  <c r="G15" i="2"/>
  <c r="G16" i="2"/>
  <c r="G17" i="2"/>
  <c r="G13" i="2"/>
  <c r="B7" i="2"/>
  <c r="B8" i="2"/>
  <c r="B9" i="2"/>
  <c r="B10" i="2"/>
  <c r="B6" i="2"/>
  <c r="H19" i="2" l="1"/>
  <c r="J19" i="2" s="1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F14" i="2"/>
  <c r="F15" i="2"/>
  <c r="F16" i="2"/>
  <c r="F17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G3" i="2"/>
  <c r="F3" i="2"/>
  <c r="J22" i="1"/>
  <c r="I22" i="1"/>
  <c r="K22" i="1" s="1"/>
  <c r="R8" i="1"/>
  <c r="R7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G10" i="1"/>
  <c r="F10" i="1"/>
  <c r="B7" i="1"/>
  <c r="B8" i="1"/>
  <c r="B9" i="1"/>
  <c r="B10" i="1"/>
  <c r="B11" i="1"/>
  <c r="B12" i="1"/>
  <c r="B13" i="1"/>
  <c r="B6" i="1"/>
  <c r="L22" i="1" l="1"/>
  <c r="H23" i="1"/>
  <c r="M22" i="1"/>
  <c r="I19" i="2"/>
  <c r="E20" i="2"/>
  <c r="G20" i="2" s="1"/>
  <c r="J23" i="1" l="1"/>
  <c r="I23" i="1"/>
  <c r="K23" i="1" s="1"/>
  <c r="F20" i="2"/>
  <c r="H20" i="2" s="1"/>
  <c r="E21" i="2" s="1"/>
  <c r="G21" i="2" s="1"/>
  <c r="L23" i="1" l="1"/>
  <c r="M23" i="1"/>
  <c r="F21" i="2"/>
  <c r="J20" i="2"/>
  <c r="I20" i="2"/>
  <c r="H21" i="2" l="1"/>
  <c r="I21" i="2" s="1"/>
  <c r="J21" i="2"/>
</calcChain>
</file>

<file path=xl/sharedStrings.xml><?xml version="1.0" encoding="utf-8"?>
<sst xmlns="http://schemas.openxmlformats.org/spreadsheetml/2006/main" count="33" uniqueCount="24">
  <si>
    <t>f(x) = 3x + ln(x+1) - 15 = 0</t>
  </si>
  <si>
    <t>x</t>
  </si>
  <si>
    <t>f(x)</t>
  </si>
  <si>
    <t>3x + ln(x+1) - 15 = 0</t>
  </si>
  <si>
    <t>3x - 15 = - ln(x+1)</t>
  </si>
  <si>
    <t>AISLAMIENTO POR TABLA</t>
  </si>
  <si>
    <t>AISLAMIENTO POR GRÁFICO</t>
  </si>
  <si>
    <t>3x - 15</t>
  </si>
  <si>
    <t xml:space="preserve"> - ln(x+1)</t>
  </si>
  <si>
    <t>f´(x) = 3 + 1/(x + 1)</t>
  </si>
  <si>
    <r>
      <t>f´´(x) = - 1/(x + 1)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</si>
  <si>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f´(4) = </t>
  </si>
  <si>
    <t>f´´(4) =</t>
  </si>
  <si>
    <t>Método</t>
  </si>
  <si>
    <t>xi</t>
  </si>
  <si>
    <t>f(xi)</t>
  </si>
  <si>
    <t>f´(xi)</t>
  </si>
  <si>
    <t xml:space="preserve">xi+1 </t>
  </si>
  <si>
    <t>dx</t>
  </si>
  <si>
    <t>dy</t>
  </si>
  <si>
    <t>AISLAMIENTO</t>
  </si>
  <si>
    <t>Intervalo: [0,5;1]</t>
  </si>
  <si>
    <r>
      <t>f(x) = -4x</t>
    </r>
    <r>
      <rPr>
        <b/>
        <vertAlign val="superscript"/>
        <sz val="16"/>
        <color rgb="FF000000"/>
        <rFont val="Calibri"/>
        <family val="2"/>
        <scheme val="minor"/>
      </rPr>
      <t>3</t>
    </r>
    <r>
      <rPr>
        <b/>
        <sz val="16"/>
        <color rgb="FF000000"/>
        <rFont val="Calibri"/>
        <family val="2"/>
        <scheme val="minor"/>
      </rPr>
      <t xml:space="preserve"> + 3 - 0,2e</t>
    </r>
    <r>
      <rPr>
        <b/>
        <vertAlign val="superscript"/>
        <sz val="16"/>
        <color rgb="FF000000"/>
        <rFont val="Calibri"/>
        <family val="2"/>
        <scheme val="minor"/>
      </rPr>
      <t xml:space="preserve">-0,1x </t>
    </r>
    <r>
      <rPr>
        <b/>
        <sz val="16"/>
        <color rgb="FF000000"/>
        <rFont val="Calibri"/>
        <family val="2"/>
        <scheme val="minor"/>
      </rPr>
      <t>= 0</t>
    </r>
  </si>
  <si>
    <r>
      <t xml:space="preserve"> -4x</t>
    </r>
    <r>
      <rPr>
        <b/>
        <vertAlign val="superscript"/>
        <sz val="16"/>
        <color theme="1"/>
        <rFont val="Calibri"/>
        <family val="2"/>
        <scheme val="minor"/>
      </rPr>
      <t>3</t>
    </r>
    <r>
      <rPr>
        <b/>
        <sz val="16"/>
        <color theme="1"/>
        <rFont val="Calibri"/>
        <family val="2"/>
        <scheme val="minor"/>
      </rPr>
      <t xml:space="preserve"> + 3 = 0,2e</t>
    </r>
    <r>
      <rPr>
        <b/>
        <vertAlign val="superscript"/>
        <sz val="16"/>
        <color theme="1"/>
        <rFont val="Calibri"/>
        <family val="2"/>
        <scheme val="minor"/>
      </rPr>
      <t>-0,1x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</si>
</sst>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vertAlign val="superscript"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4" fillId="0" borderId="0" xfId="0" applyFont="1" applyAlignment="1">
      <alignment horizontal="left" vertical="center" readingOrder="1"/>
    </xf>
    <xf numFmtId="0" fontId="6" fillId="0" borderId="0" xfId="0" applyFont="1"/>
    <xf numFmtId="164" fontId="0" fillId="0" borderId="1" xfId="0" applyNumberFormat="1" applyBorder="1"/>
    <xf numFmtId="164" fontId="0" fillId="0" borderId="1" xfId="0" applyNumberFormat="1" applyFont="1" applyBorder="1"/>
    <xf numFmtId="164" fontId="1" fillId="0" borderId="1" xfId="0" applyNumberFormat="1" applyFont="1" applyBorder="1"/>
    <xf numFmtId="0" fontId="8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AISLAMIENTO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3x - 15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1'!$E$10:$E$25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cat>
          <c:val>
            <c:numRef>
              <c:f>'PROBLEMA 1'!$F$10:$F$25</c:f>
              <c:numCache>
                <c:formatCode>General</c:formatCode>
                <c:ptCount val="16"/>
                <c:pt idx="0">
                  <c:v>-15</c:v>
                </c:pt>
                <c:pt idx="1">
                  <c:v>-13.5</c:v>
                </c:pt>
                <c:pt idx="2">
                  <c:v>-12</c:v>
                </c:pt>
                <c:pt idx="3">
                  <c:v>-10.5</c:v>
                </c:pt>
                <c:pt idx="4">
                  <c:v>-9</c:v>
                </c:pt>
                <c:pt idx="5">
                  <c:v>-7.5</c:v>
                </c:pt>
                <c:pt idx="6">
                  <c:v>-6</c:v>
                </c:pt>
                <c:pt idx="7">
                  <c:v>-4.5</c:v>
                </c:pt>
                <c:pt idx="8">
                  <c:v>-3</c:v>
                </c:pt>
                <c:pt idx="9">
                  <c:v>-1.5</c:v>
                </c:pt>
                <c:pt idx="10">
                  <c:v>0</c:v>
                </c:pt>
                <c:pt idx="11">
                  <c:v>1.5</c:v>
                </c:pt>
                <c:pt idx="12">
                  <c:v>3</c:v>
                </c:pt>
                <c:pt idx="13">
                  <c:v>4.5</c:v>
                </c:pt>
                <c:pt idx="14">
                  <c:v>6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B-495B-B1B5-C7F06DCBF004}"/>
            </c:ext>
          </c:extLst>
        </c:ser>
        <c:ser>
          <c:idx val="1"/>
          <c:order val="1"/>
          <c:tx>
            <c:v>- ln(x+1)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'PROBLEMA 1'!$E$10:$E$25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cat>
          <c:val>
            <c:numRef>
              <c:f>'PROBLEMA 1'!$G$10:$G$25</c:f>
              <c:numCache>
                <c:formatCode>General</c:formatCode>
                <c:ptCount val="16"/>
                <c:pt idx="0">
                  <c:v>0</c:v>
                </c:pt>
                <c:pt idx="1">
                  <c:v>-0.40546510810816438</c:v>
                </c:pt>
                <c:pt idx="2">
                  <c:v>-0.69314718055994529</c:v>
                </c:pt>
                <c:pt idx="3">
                  <c:v>-0.91629073187415511</c:v>
                </c:pt>
                <c:pt idx="4">
                  <c:v>-1.0986122886681098</c:v>
                </c:pt>
                <c:pt idx="5">
                  <c:v>-1.2527629684953681</c:v>
                </c:pt>
                <c:pt idx="6">
                  <c:v>-1.3862943611198906</c:v>
                </c:pt>
                <c:pt idx="7">
                  <c:v>-1.5040773967762742</c:v>
                </c:pt>
                <c:pt idx="8">
                  <c:v>-1.6094379124341003</c:v>
                </c:pt>
                <c:pt idx="9">
                  <c:v>-1.7047480922384253</c:v>
                </c:pt>
                <c:pt idx="10">
                  <c:v>-1.791759469228055</c:v>
                </c:pt>
                <c:pt idx="11">
                  <c:v>-1.8718021769015913</c:v>
                </c:pt>
                <c:pt idx="12">
                  <c:v>-1.9459101490553132</c:v>
                </c:pt>
                <c:pt idx="13">
                  <c:v>-2.0149030205422647</c:v>
                </c:pt>
                <c:pt idx="14">
                  <c:v>-2.0794415416798357</c:v>
                </c:pt>
                <c:pt idx="15">
                  <c:v>-2.1400661634962708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B-495B-B1B5-C7F06DCB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013008"/>
        <c:axId val="-1947022800"/>
      </c:lineChart>
      <c:catAx>
        <c:axId val="-19470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22800"/>
        <c:crosses val="autoZero"/>
        <c:auto val="1"/>
        <c:lblAlgn val="ctr"/>
        <c:lblOffset val="100"/>
        <c:noMultiLvlLbl val="0"/>
      </c:catAx>
      <c:valAx>
        <c:axId val="-1947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57174103237094"/>
          <c:y val="0.83391149023038769"/>
          <c:w val="0.45518963254593175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AISLAMIENTO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-4x^3+3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'PROBLEMA 2'!$E$13:$E$17</c15:sqref>
                  </c15:fullRef>
                </c:ext>
              </c:extLst>
              <c:f>('PROBLEMA 2'!$E$13:$E$14,'PROBLEMA 2'!$E$16:$E$17)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'PROBLEMA 2'!$F$13:$F$17</c15:sqref>
                  </c15:fullRef>
                </c:ext>
              </c:extLst>
              <c:f>('PROBLEMA 2'!$F$13:$F$14,'PROBLEMA 2'!$F$16:$F$17)</c:f>
              <c:numCache>
                <c:formatCode>General</c:formatCode>
                <c:ptCount val="4"/>
                <c:pt idx="0">
                  <c:v>3</c:v>
                </c:pt>
                <c:pt idx="1">
                  <c:v>2.5</c:v>
                </c:pt>
                <c:pt idx="2">
                  <c:v>-10.5</c:v>
                </c:pt>
                <c:pt idx="3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E-4F78-942D-EB7F94262614}"/>
            </c:ext>
          </c:extLst>
        </c:ser>
        <c:ser>
          <c:idx val="1"/>
          <c:order val="1"/>
          <c:tx>
            <c:v>0.2e^0.1x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'PROBLEMA 2'!$E$13:$E$17</c15:sqref>
                  </c15:fullRef>
                </c:ext>
              </c:extLst>
              <c:f>('PROBLEMA 2'!$E$13:$E$14,'PROBLEMA 2'!$E$16:$E$17)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'PROBLEMA 2'!$G$13:$G$17</c15:sqref>
                  </c15:fullRef>
                </c:ext>
              </c:extLst>
              <c:f>('PROBLEMA 2'!$G$13:$G$14,'PROBLEMA 2'!$G$16:$G$17)</c:f>
              <c:numCache>
                <c:formatCode>General</c:formatCode>
                <c:ptCount val="4"/>
                <c:pt idx="0">
                  <c:v>0.2</c:v>
                </c:pt>
                <c:pt idx="1">
                  <c:v>0.19024588490014283</c:v>
                </c:pt>
                <c:pt idx="2">
                  <c:v>0.17214159528501158</c:v>
                </c:pt>
                <c:pt idx="3">
                  <c:v>0.16374615061559639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E-4F78-942D-EB7F9426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012464"/>
        <c:axId val="-1947024432"/>
      </c:lineChart>
      <c:catAx>
        <c:axId val="-19470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24432"/>
        <c:crosses val="autoZero"/>
        <c:auto val="1"/>
        <c:lblAlgn val="ctr"/>
        <c:lblOffset val="100"/>
        <c:noMultiLvlLbl val="0"/>
      </c:catAx>
      <c:valAx>
        <c:axId val="-19470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4762</xdr:rowOff>
    </xdr:from>
    <xdr:to>
      <xdr:col>14</xdr:col>
      <xdr:colOff>314325</xdr:colOff>
      <xdr:row>16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223837</xdr:rowOff>
    </xdr:from>
    <xdr:to>
      <xdr:col>10</xdr:col>
      <xdr:colOff>9525</xdr:colOff>
      <xdr:row>16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4</xdr:row>
      <xdr:rowOff>123825</xdr:rowOff>
    </xdr:from>
    <xdr:to>
      <xdr:col>10</xdr:col>
      <xdr:colOff>685800</xdr:colOff>
      <xdr:row>6</xdr:row>
      <xdr:rowOff>104775</xdr:rowOff>
    </xdr:to>
    <xdr:sp macro="" textlink="">
      <xdr:nvSpPr>
        <xdr:cNvPr id="3" name="Flecha izquierda 2"/>
        <xdr:cNvSpPr/>
      </xdr:nvSpPr>
      <xdr:spPr>
        <a:xfrm>
          <a:off x="7886700" y="1076325"/>
          <a:ext cx="523875" cy="4667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3" workbookViewId="0">
      <selection activeCell="K23" sqref="K23"/>
    </sheetView>
  </sheetViews>
  <sheetFormatPr baseColWidth="10" defaultColWidth="9.140625" defaultRowHeight="15" x14ac:dyDescent="0.25"/>
  <cols>
    <col min="7" max="7" width="11.85546875" bestFit="1" customWidth="1"/>
  </cols>
  <sheetData>
    <row r="1" spans="1:18" x14ac:dyDescent="0.25">
      <c r="A1" s="4" t="s">
        <v>0</v>
      </c>
    </row>
    <row r="3" spans="1:18" x14ac:dyDescent="0.25">
      <c r="A3" s="4" t="s">
        <v>5</v>
      </c>
      <c r="E3" s="4" t="s">
        <v>6</v>
      </c>
      <c r="Q3" t="s">
        <v>9</v>
      </c>
    </row>
    <row r="5" spans="1:18" ht="17.25" x14ac:dyDescent="0.25">
      <c r="A5" s="2" t="s">
        <v>1</v>
      </c>
      <c r="B5" s="2" t="s">
        <v>2</v>
      </c>
      <c r="E5" s="4" t="s">
        <v>3</v>
      </c>
      <c r="Q5" t="s">
        <v>10</v>
      </c>
    </row>
    <row r="6" spans="1:18" x14ac:dyDescent="0.25">
      <c r="A6" s="1">
        <v>0</v>
      </c>
      <c r="B6" s="1">
        <f>3*A6+LN(A6+1)-15</f>
        <v>-15</v>
      </c>
    </row>
    <row r="7" spans="1:18" x14ac:dyDescent="0.25">
      <c r="A7" s="1">
        <v>1</v>
      </c>
      <c r="B7" s="1">
        <f t="shared" ref="B7:B13" si="0">3*A7+LN(A7+1)-15</f>
        <v>-11.306852819440055</v>
      </c>
      <c r="E7" s="4" t="s">
        <v>4</v>
      </c>
      <c r="Q7" t="s">
        <v>11</v>
      </c>
      <c r="R7">
        <f>3+1/(4+1)</f>
        <v>3.2</v>
      </c>
    </row>
    <row r="8" spans="1:18" x14ac:dyDescent="0.25">
      <c r="A8" s="1">
        <v>2</v>
      </c>
      <c r="B8" s="1">
        <f t="shared" si="0"/>
        <v>-7.90138771133189</v>
      </c>
      <c r="Q8" t="s">
        <v>12</v>
      </c>
      <c r="R8">
        <f>-1/25</f>
        <v>-0.04</v>
      </c>
    </row>
    <row r="9" spans="1:18" x14ac:dyDescent="0.25">
      <c r="A9" s="1">
        <v>3</v>
      </c>
      <c r="B9" s="1">
        <f t="shared" si="0"/>
        <v>-4.6137056388801092</v>
      </c>
      <c r="E9" s="6" t="s">
        <v>1</v>
      </c>
      <c r="F9" s="6" t="s">
        <v>7</v>
      </c>
      <c r="G9" s="6" t="s">
        <v>8</v>
      </c>
    </row>
    <row r="10" spans="1:18" x14ac:dyDescent="0.25">
      <c r="A10" s="5">
        <v>4</v>
      </c>
      <c r="B10" s="5">
        <f t="shared" si="0"/>
        <v>-1.3905620875659004</v>
      </c>
      <c r="E10" s="6">
        <v>0</v>
      </c>
      <c r="F10" s="6">
        <f>3*E10-15</f>
        <v>-15</v>
      </c>
      <c r="G10" s="6">
        <f>-LN(E10+1)</f>
        <v>0</v>
      </c>
    </row>
    <row r="11" spans="1:18" x14ac:dyDescent="0.25">
      <c r="A11" s="5">
        <v>5</v>
      </c>
      <c r="B11" s="5">
        <f t="shared" si="0"/>
        <v>1.7917594692280545</v>
      </c>
      <c r="E11" s="6">
        <v>0.5</v>
      </c>
      <c r="F11" s="6">
        <f t="shared" ref="F11:F38" si="1">3*E11-15</f>
        <v>-13.5</v>
      </c>
      <c r="G11" s="6">
        <f t="shared" ref="G11:G38" si="2">-LN(E11+1)</f>
        <v>-0.40546510810816438</v>
      </c>
    </row>
    <row r="12" spans="1:18" x14ac:dyDescent="0.25">
      <c r="A12" s="1">
        <v>6</v>
      </c>
      <c r="B12" s="1">
        <f t="shared" si="0"/>
        <v>4.9459101490553117</v>
      </c>
      <c r="E12" s="6">
        <v>1</v>
      </c>
      <c r="F12" s="6">
        <f t="shared" si="1"/>
        <v>-12</v>
      </c>
      <c r="G12" s="6">
        <f t="shared" si="2"/>
        <v>-0.69314718055994529</v>
      </c>
    </row>
    <row r="13" spans="1:18" x14ac:dyDescent="0.25">
      <c r="A13" s="1">
        <v>7</v>
      </c>
      <c r="B13" s="1">
        <f t="shared" si="0"/>
        <v>8.0794415416798344</v>
      </c>
      <c r="E13" s="6">
        <v>1.5</v>
      </c>
      <c r="F13" s="6">
        <f t="shared" si="1"/>
        <v>-10.5</v>
      </c>
      <c r="G13" s="6">
        <f t="shared" si="2"/>
        <v>-0.91629073187415511</v>
      </c>
    </row>
    <row r="14" spans="1:18" x14ac:dyDescent="0.25">
      <c r="A14" s="3"/>
      <c r="B14" s="3"/>
      <c r="E14" s="6">
        <v>2</v>
      </c>
      <c r="F14" s="6">
        <f t="shared" si="1"/>
        <v>-9</v>
      </c>
      <c r="G14" s="6">
        <f t="shared" si="2"/>
        <v>-1.0986122886681098</v>
      </c>
    </row>
    <row r="15" spans="1:18" x14ac:dyDescent="0.25">
      <c r="A15" s="3"/>
      <c r="B15" s="3"/>
      <c r="E15" s="6">
        <v>2.5</v>
      </c>
      <c r="F15" s="6">
        <f t="shared" si="1"/>
        <v>-7.5</v>
      </c>
      <c r="G15" s="6">
        <f t="shared" si="2"/>
        <v>-1.2527629684953681</v>
      </c>
    </row>
    <row r="16" spans="1:18" x14ac:dyDescent="0.25">
      <c r="A16" s="3"/>
      <c r="B16" s="3"/>
      <c r="E16" s="6">
        <v>3</v>
      </c>
      <c r="F16" s="6">
        <f t="shared" si="1"/>
        <v>-6</v>
      </c>
      <c r="G16" s="6">
        <f t="shared" si="2"/>
        <v>-1.3862943611198906</v>
      </c>
    </row>
    <row r="17" spans="1:13" x14ac:dyDescent="0.25">
      <c r="A17" s="3"/>
      <c r="B17" s="3"/>
      <c r="E17" s="6">
        <v>3.5</v>
      </c>
      <c r="F17" s="6">
        <f t="shared" si="1"/>
        <v>-4.5</v>
      </c>
      <c r="G17" s="6">
        <f t="shared" si="2"/>
        <v>-1.5040773967762742</v>
      </c>
    </row>
    <row r="18" spans="1:13" x14ac:dyDescent="0.25">
      <c r="A18" s="3"/>
      <c r="B18" s="3"/>
      <c r="E18" s="6">
        <v>4</v>
      </c>
      <c r="F18" s="6">
        <f t="shared" si="1"/>
        <v>-3</v>
      </c>
      <c r="G18" s="6">
        <f t="shared" si="2"/>
        <v>-1.6094379124341003</v>
      </c>
    </row>
    <row r="19" spans="1:13" x14ac:dyDescent="0.25">
      <c r="A19" s="3"/>
      <c r="B19" s="3"/>
      <c r="E19" s="6">
        <v>4.5</v>
      </c>
      <c r="F19" s="6">
        <f t="shared" si="1"/>
        <v>-1.5</v>
      </c>
      <c r="G19" s="6">
        <f t="shared" si="2"/>
        <v>-1.7047480922384253</v>
      </c>
      <c r="H19" t="s">
        <v>13</v>
      </c>
    </row>
    <row r="20" spans="1:13" x14ac:dyDescent="0.25">
      <c r="A20" s="3"/>
      <c r="B20" s="3"/>
      <c r="E20" s="6">
        <v>5</v>
      </c>
      <c r="F20" s="6">
        <f t="shared" si="1"/>
        <v>0</v>
      </c>
      <c r="G20" s="6">
        <f t="shared" si="2"/>
        <v>-1.791759469228055</v>
      </c>
    </row>
    <row r="21" spans="1:13" x14ac:dyDescent="0.25">
      <c r="E21" s="6">
        <v>5.5</v>
      </c>
      <c r="F21" s="6">
        <f t="shared" si="1"/>
        <v>1.5</v>
      </c>
      <c r="G21" s="6">
        <f t="shared" si="2"/>
        <v>-1.8718021769015913</v>
      </c>
      <c r="H21" s="2" t="s">
        <v>14</v>
      </c>
      <c r="I21" s="2" t="s">
        <v>15</v>
      </c>
      <c r="J21" s="2" t="s">
        <v>16</v>
      </c>
      <c r="K21" s="2" t="s">
        <v>17</v>
      </c>
      <c r="L21" s="2" t="s">
        <v>18</v>
      </c>
      <c r="M21" s="2" t="s">
        <v>19</v>
      </c>
    </row>
    <row r="22" spans="1:13" x14ac:dyDescent="0.25">
      <c r="E22" s="6">
        <v>6</v>
      </c>
      <c r="F22" s="6">
        <f t="shared" si="1"/>
        <v>3</v>
      </c>
      <c r="G22" s="6">
        <f t="shared" si="2"/>
        <v>-1.9459101490553132</v>
      </c>
      <c r="H22" s="1">
        <v>4</v>
      </c>
      <c r="I22" s="1">
        <f t="shared" ref="I22:I23" si="3">3*H22+LN(H22+1)-15</f>
        <v>-1.3905620875659004</v>
      </c>
      <c r="J22" s="1">
        <f>3+1/(H22+1)</f>
        <v>3.2</v>
      </c>
      <c r="K22" s="1">
        <f>H22-I22/J22</f>
        <v>4.4345506523643436</v>
      </c>
      <c r="L22" s="1">
        <f>K22-H22</f>
        <v>0.43455065236434365</v>
      </c>
      <c r="M22" s="1">
        <f>ABS(3*K22+LN(K22+1)-15)</f>
        <v>3.5712024095939654E-3</v>
      </c>
    </row>
    <row r="23" spans="1:13" x14ac:dyDescent="0.25">
      <c r="E23" s="6">
        <v>6.5</v>
      </c>
      <c r="F23" s="6">
        <f t="shared" si="1"/>
        <v>4.5</v>
      </c>
      <c r="G23" s="6">
        <f t="shared" si="2"/>
        <v>-2.0149030205422647</v>
      </c>
      <c r="H23" s="1">
        <f>K22</f>
        <v>4.4345506523643436</v>
      </c>
      <c r="I23" s="1">
        <f t="shared" si="3"/>
        <v>-3.5712024095939654E-3</v>
      </c>
      <c r="J23" s="1">
        <f>3+1/(H23+1)</f>
        <v>3.1840078534487377</v>
      </c>
      <c r="K23" s="5">
        <f>H23-I23/J23</f>
        <v>4.4356722583948454</v>
      </c>
      <c r="L23" s="1">
        <f>K23-H23</f>
        <v>1.1216060305017095E-3</v>
      </c>
      <c r="M23" s="1">
        <f>ABS(3*K23+LN(K23+1)-15)</f>
        <v>2.1294315644126982E-8</v>
      </c>
    </row>
    <row r="24" spans="1:13" x14ac:dyDescent="0.25">
      <c r="E24" s="6">
        <v>7</v>
      </c>
      <c r="F24" s="6">
        <f t="shared" si="1"/>
        <v>6</v>
      </c>
      <c r="G24" s="6">
        <f t="shared" si="2"/>
        <v>-2.0794415416798357</v>
      </c>
    </row>
    <row r="25" spans="1:13" x14ac:dyDescent="0.25">
      <c r="E25" s="6">
        <v>7.5</v>
      </c>
      <c r="F25" s="6">
        <f t="shared" si="1"/>
        <v>7.5</v>
      </c>
      <c r="G25" s="6">
        <f t="shared" si="2"/>
        <v>-2.1400661634962708</v>
      </c>
    </row>
    <row r="26" spans="1:13" x14ac:dyDescent="0.25">
      <c r="E26" s="6">
        <v>8</v>
      </c>
      <c r="F26" s="6">
        <f t="shared" si="1"/>
        <v>9</v>
      </c>
      <c r="G26" s="6">
        <f t="shared" si="2"/>
        <v>-2.1972245773362196</v>
      </c>
    </row>
    <row r="27" spans="1:13" x14ac:dyDescent="0.25">
      <c r="E27" s="6">
        <v>8.5</v>
      </c>
      <c r="F27" s="6">
        <f t="shared" si="1"/>
        <v>10.5</v>
      </c>
      <c r="G27" s="6">
        <f t="shared" si="2"/>
        <v>-2.2512917986064953</v>
      </c>
    </row>
    <row r="28" spans="1:13" x14ac:dyDescent="0.25">
      <c r="E28" s="6">
        <v>9</v>
      </c>
      <c r="F28" s="6">
        <f t="shared" si="1"/>
        <v>12</v>
      </c>
      <c r="G28" s="6">
        <f t="shared" si="2"/>
        <v>-2.3025850929940459</v>
      </c>
    </row>
    <row r="29" spans="1:13" x14ac:dyDescent="0.25">
      <c r="E29" s="6">
        <v>9.5</v>
      </c>
      <c r="F29" s="6">
        <f t="shared" si="1"/>
        <v>13.5</v>
      </c>
      <c r="G29" s="6">
        <f t="shared" si="2"/>
        <v>-2.3513752571634776</v>
      </c>
    </row>
    <row r="30" spans="1:13" x14ac:dyDescent="0.25">
      <c r="E30" s="6">
        <v>10</v>
      </c>
      <c r="F30" s="6">
        <f t="shared" si="1"/>
        <v>15</v>
      </c>
      <c r="G30" s="6">
        <f t="shared" si="2"/>
        <v>-2.3978952727983707</v>
      </c>
    </row>
    <row r="31" spans="1:13" x14ac:dyDescent="0.25">
      <c r="E31" s="6">
        <v>10.5</v>
      </c>
      <c r="F31" s="6">
        <f t="shared" si="1"/>
        <v>16.5</v>
      </c>
      <c r="G31" s="6">
        <f t="shared" si="2"/>
        <v>-2.4423470353692043</v>
      </c>
    </row>
    <row r="32" spans="1:13" x14ac:dyDescent="0.25">
      <c r="E32" s="6">
        <v>11</v>
      </c>
      <c r="F32" s="6">
        <f t="shared" si="1"/>
        <v>18</v>
      </c>
      <c r="G32" s="6">
        <f t="shared" si="2"/>
        <v>-2.4849066497880004</v>
      </c>
    </row>
    <row r="33" spans="5:7" x14ac:dyDescent="0.25">
      <c r="E33" s="6">
        <v>11.5</v>
      </c>
      <c r="F33" s="6">
        <f t="shared" si="1"/>
        <v>19.5</v>
      </c>
      <c r="G33" s="6">
        <f t="shared" si="2"/>
        <v>-2.5257286443082556</v>
      </c>
    </row>
    <row r="34" spans="5:7" x14ac:dyDescent="0.25">
      <c r="E34" s="6">
        <v>12</v>
      </c>
      <c r="F34" s="6">
        <f t="shared" si="1"/>
        <v>21</v>
      </c>
      <c r="G34" s="6">
        <f t="shared" si="2"/>
        <v>-2.5649493574615367</v>
      </c>
    </row>
    <row r="35" spans="5:7" x14ac:dyDescent="0.25">
      <c r="E35" s="6">
        <v>12.5</v>
      </c>
      <c r="F35" s="6">
        <f t="shared" si="1"/>
        <v>22.5</v>
      </c>
      <c r="G35" s="6">
        <f t="shared" si="2"/>
        <v>-2.6026896854443837</v>
      </c>
    </row>
    <row r="36" spans="5:7" x14ac:dyDescent="0.25">
      <c r="E36" s="6">
        <v>13</v>
      </c>
      <c r="F36" s="6">
        <f t="shared" si="1"/>
        <v>24</v>
      </c>
      <c r="G36" s="6">
        <f t="shared" si="2"/>
        <v>-2.6390573296152584</v>
      </c>
    </row>
    <row r="37" spans="5:7" x14ac:dyDescent="0.25">
      <c r="E37" s="6">
        <v>13.5</v>
      </c>
      <c r="F37" s="6">
        <f t="shared" si="1"/>
        <v>25.5</v>
      </c>
      <c r="G37" s="6">
        <f t="shared" si="2"/>
        <v>-2.6741486494265287</v>
      </c>
    </row>
    <row r="38" spans="5:7" x14ac:dyDescent="0.25">
      <c r="E38" s="6">
        <v>14</v>
      </c>
      <c r="F38" s="6">
        <f t="shared" si="1"/>
        <v>27</v>
      </c>
      <c r="G38" s="6">
        <f t="shared" si="2"/>
        <v>-2.7080502011022101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D9" sqref="D9"/>
    </sheetView>
  </sheetViews>
  <sheetFormatPr baseColWidth="10" defaultRowHeight="15" x14ac:dyDescent="0.25"/>
  <cols>
    <col min="5" max="6" width="11.5703125" bestFit="1" customWidth="1"/>
    <col min="7" max="7" width="12.28515625" bestFit="1" customWidth="1"/>
    <col min="8" max="10" width="11.5703125" bestFit="1" customWidth="1"/>
  </cols>
  <sheetData>
    <row r="1" spans="1:12" ht="23.25" x14ac:dyDescent="0.25">
      <c r="A1" s="7" t="s">
        <v>22</v>
      </c>
    </row>
    <row r="2" spans="1:12" ht="15.75" customHeight="1" x14ac:dyDescent="0.25">
      <c r="A2" s="7"/>
    </row>
    <row r="3" spans="1:12" ht="21" x14ac:dyDescent="0.35">
      <c r="A3" s="4" t="s">
        <v>20</v>
      </c>
      <c r="E3" s="8"/>
      <c r="F3" s="6">
        <f>-4*E3^3+3</f>
        <v>3</v>
      </c>
      <c r="G3" s="6">
        <f>0.2*EXP(-0.2*E3)</f>
        <v>0.2</v>
      </c>
    </row>
    <row r="4" spans="1:12" x14ac:dyDescent="0.25">
      <c r="E4" s="6">
        <v>-4.5</v>
      </c>
      <c r="F4" s="6">
        <f t="shared" ref="F4:F30" si="0">-4*E4^3+3</f>
        <v>367.5</v>
      </c>
      <c r="G4" s="6">
        <f t="shared" ref="G4:G30" si="1">0.2*EXP(-0.2*E4)</f>
        <v>0.49192062223138999</v>
      </c>
    </row>
    <row r="5" spans="1:12" x14ac:dyDescent="0.25">
      <c r="A5" s="2" t="s">
        <v>1</v>
      </c>
      <c r="B5" s="2" t="s">
        <v>2</v>
      </c>
      <c r="E5" s="6"/>
      <c r="F5" s="6">
        <f t="shared" si="0"/>
        <v>3</v>
      </c>
      <c r="G5" s="6">
        <f t="shared" si="1"/>
        <v>0.2</v>
      </c>
    </row>
    <row r="6" spans="1:12" ht="23.25" x14ac:dyDescent="0.35">
      <c r="A6" s="1">
        <v>0</v>
      </c>
      <c r="B6" s="1">
        <f>-4*A6^3+3-0.2*EXP(-0.1*A6)</f>
        <v>2.8</v>
      </c>
      <c r="E6" s="6">
        <v>-3.5</v>
      </c>
      <c r="F6" s="6">
        <f t="shared" si="0"/>
        <v>174.5</v>
      </c>
      <c r="G6" s="6">
        <f t="shared" si="1"/>
        <v>0.40275054149409534</v>
      </c>
      <c r="L6" s="8" t="s">
        <v>23</v>
      </c>
    </row>
    <row r="7" spans="1:12" x14ac:dyDescent="0.25">
      <c r="A7" s="5">
        <v>0.5</v>
      </c>
      <c r="B7" s="5">
        <f t="shared" ref="B7:B10" si="2">-4*A7^3+3-0.2*EXP(-0.1*A7)</f>
        <v>2.3097541150998571</v>
      </c>
      <c r="E7" s="6">
        <v>-3</v>
      </c>
      <c r="F7" s="6">
        <f t="shared" si="0"/>
        <v>111</v>
      </c>
      <c r="G7" s="6">
        <f t="shared" si="1"/>
        <v>0.36442376007810184</v>
      </c>
    </row>
    <row r="8" spans="1:12" x14ac:dyDescent="0.25">
      <c r="A8" s="5">
        <v>1</v>
      </c>
      <c r="B8" s="5">
        <f t="shared" si="2"/>
        <v>-1.1809674836071919</v>
      </c>
      <c r="E8" s="6">
        <v>-2.5</v>
      </c>
      <c r="F8" s="6">
        <f t="shared" si="0"/>
        <v>65.5</v>
      </c>
      <c r="G8" s="6">
        <f t="shared" si="1"/>
        <v>0.32974425414002567</v>
      </c>
    </row>
    <row r="9" spans="1:12" ht="26.25" x14ac:dyDescent="0.25">
      <c r="A9" s="1">
        <v>1.5</v>
      </c>
      <c r="B9" s="1">
        <f t="shared" si="2"/>
        <v>-10.672141595285012</v>
      </c>
      <c r="E9" s="6">
        <v>-2</v>
      </c>
      <c r="F9" s="6">
        <f t="shared" si="0"/>
        <v>35</v>
      </c>
      <c r="G9" s="6">
        <f t="shared" si="1"/>
        <v>0.2983649395282541</v>
      </c>
      <c r="L9" s="12"/>
    </row>
    <row r="10" spans="1:12" x14ac:dyDescent="0.25">
      <c r="A10" s="1">
        <v>2</v>
      </c>
      <c r="B10" s="1">
        <f t="shared" si="2"/>
        <v>-29.163746150615598</v>
      </c>
      <c r="E10" s="6">
        <v>-1.5</v>
      </c>
      <c r="F10" s="6">
        <f t="shared" si="0"/>
        <v>16.5</v>
      </c>
      <c r="G10" s="6">
        <f t="shared" si="1"/>
        <v>0.26997176151520064</v>
      </c>
    </row>
    <row r="11" spans="1:12" x14ac:dyDescent="0.25">
      <c r="E11" s="6">
        <v>-1</v>
      </c>
      <c r="F11" s="6">
        <f t="shared" si="0"/>
        <v>7</v>
      </c>
      <c r="G11" s="6">
        <f t="shared" si="1"/>
        <v>0.24428055163203399</v>
      </c>
    </row>
    <row r="12" spans="1:12" ht="26.25" x14ac:dyDescent="0.25">
      <c r="E12" s="6">
        <v>-0.5</v>
      </c>
      <c r="F12" s="6">
        <f t="shared" si="0"/>
        <v>3.5</v>
      </c>
      <c r="G12" s="6">
        <f t="shared" si="1"/>
        <v>0.22103418361512955</v>
      </c>
      <c r="L12" s="12"/>
    </row>
    <row r="13" spans="1:12" x14ac:dyDescent="0.25">
      <c r="A13" t="s">
        <v>21</v>
      </c>
      <c r="E13" s="6">
        <v>0</v>
      </c>
      <c r="F13" s="6">
        <f t="shared" si="0"/>
        <v>3</v>
      </c>
      <c r="G13" s="6">
        <f>0.2*EXP(-0.1*E13)</f>
        <v>0.2</v>
      </c>
    </row>
    <row r="14" spans="1:12" x14ac:dyDescent="0.25">
      <c r="E14" s="6">
        <v>0.5</v>
      </c>
      <c r="F14" s="6">
        <f t="shared" si="0"/>
        <v>2.5</v>
      </c>
      <c r="G14" s="6">
        <f t="shared" ref="G14:G17" si="3">0.2*EXP(-0.1*E14)</f>
        <v>0.19024588490014283</v>
      </c>
    </row>
    <row r="15" spans="1:12" x14ac:dyDescent="0.25">
      <c r="E15" s="6">
        <v>1</v>
      </c>
      <c r="F15" s="6">
        <f t="shared" si="0"/>
        <v>-1</v>
      </c>
      <c r="G15" s="6">
        <f t="shared" si="3"/>
        <v>0.18096748360719192</v>
      </c>
    </row>
    <row r="16" spans="1:12" x14ac:dyDescent="0.25">
      <c r="E16" s="6">
        <v>1.5</v>
      </c>
      <c r="F16" s="6">
        <f t="shared" si="0"/>
        <v>-10.5</v>
      </c>
      <c r="G16" s="6">
        <f t="shared" si="3"/>
        <v>0.17214159528501158</v>
      </c>
    </row>
    <row r="17" spans="5:10" x14ac:dyDescent="0.25">
      <c r="E17" s="6">
        <v>2</v>
      </c>
      <c r="F17" s="6">
        <f t="shared" si="0"/>
        <v>-29</v>
      </c>
      <c r="G17" s="6">
        <f t="shared" si="3"/>
        <v>0.16374615061559639</v>
      </c>
    </row>
    <row r="18" spans="5:10" x14ac:dyDescent="0.25"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</row>
    <row r="19" spans="5:10" x14ac:dyDescent="0.25">
      <c r="E19" s="9">
        <v>1</v>
      </c>
      <c r="F19" s="9">
        <f>-4*E19^3+3-0.2*EXP(-0.1*E19)</f>
        <v>-1.1809674836071919</v>
      </c>
      <c r="G19" s="9">
        <f>-12*E19^2+0.02*EXP(-0.1*E19)</f>
        <v>-11.981903251639281</v>
      </c>
      <c r="H19" s="9">
        <f>E19-F19/G19</f>
        <v>0.90143740449201004</v>
      </c>
      <c r="I19" s="9">
        <f>ABS(H19-E19)</f>
        <v>9.8562595507989958E-2</v>
      </c>
      <c r="J19" s="9">
        <f>ABS(-4*H19^3+3-0.2*EXP(-0.2*H19))</f>
        <v>9.6999922102429581E-2</v>
      </c>
    </row>
    <row r="20" spans="5:10" x14ac:dyDescent="0.25">
      <c r="E20" s="9">
        <f>H19</f>
        <v>0.90143740449201004</v>
      </c>
      <c r="F20" s="9">
        <f t="shared" ref="F20:F21" si="4">-4*E20^3+3-0.2*EXP(-0.1*E20)</f>
        <v>-0.11275386293051604</v>
      </c>
      <c r="G20" s="9">
        <f t="shared" ref="G20:G21" si="5">-12*E20^2+0.02*EXP(-0.1*E20)</f>
        <v>-9.7327967340908366</v>
      </c>
      <c r="H20" s="10">
        <f>E20-F20/G20</f>
        <v>0.88985246482758906</v>
      </c>
      <c r="I20" s="9">
        <f>ABS(H20-E20)</f>
        <v>1.1584939664420979E-2</v>
      </c>
      <c r="J20" s="9">
        <f>ABS(-4*H20^3+3-0.2*EXP(-0.2*H20))</f>
        <v>1.4132694957654512E-2</v>
      </c>
    </row>
    <row r="21" spans="5:10" x14ac:dyDescent="0.25">
      <c r="E21" s="9">
        <f>H20</f>
        <v>0.88985246482758906</v>
      </c>
      <c r="F21" s="9">
        <f t="shared" si="4"/>
        <v>-1.4456953067237543E-3</v>
      </c>
      <c r="G21" s="9">
        <f t="shared" si="5"/>
        <v>-9.4837517284995485</v>
      </c>
      <c r="H21" s="11">
        <f>E21-F21/G21</f>
        <v>0.88970002565076212</v>
      </c>
      <c r="I21" s="9">
        <f>ABS(H21-E21)</f>
        <v>1.5243917682694619E-4</v>
      </c>
      <c r="J21" s="9">
        <f>ABS(-4*H21^3+3-0.2*EXP(-0.2*H21))</f>
        <v>1.5575827807350534E-2</v>
      </c>
    </row>
    <row r="22" spans="5:10" x14ac:dyDescent="0.25">
      <c r="E22" s="6">
        <v>4.5</v>
      </c>
      <c r="F22" s="6">
        <f t="shared" si="0"/>
        <v>-361.5</v>
      </c>
      <c r="G22" s="6">
        <f t="shared" si="1"/>
        <v>8.1313931948119825E-2</v>
      </c>
    </row>
    <row r="23" spans="5:10" x14ac:dyDescent="0.25">
      <c r="E23" s="6">
        <v>5</v>
      </c>
      <c r="F23" s="6">
        <f t="shared" si="0"/>
        <v>-497</v>
      </c>
      <c r="G23" s="6">
        <f t="shared" si="1"/>
        <v>7.357588823428847E-2</v>
      </c>
    </row>
    <row r="24" spans="5:10" x14ac:dyDescent="0.25">
      <c r="E24" s="6">
        <v>5.5</v>
      </c>
      <c r="F24" s="6">
        <f t="shared" si="0"/>
        <v>-662.5</v>
      </c>
      <c r="G24" s="6">
        <f t="shared" si="1"/>
        <v>6.6574216739615916E-2</v>
      </c>
    </row>
    <row r="25" spans="5:10" x14ac:dyDescent="0.25">
      <c r="E25" s="6">
        <v>6</v>
      </c>
      <c r="F25" s="6">
        <f t="shared" si="0"/>
        <v>-861</v>
      </c>
      <c r="G25" s="6">
        <f t="shared" si="1"/>
        <v>6.0238842382440407E-2</v>
      </c>
    </row>
    <row r="26" spans="5:10" x14ac:dyDescent="0.25">
      <c r="E26" s="6">
        <v>6.5</v>
      </c>
      <c r="F26" s="6">
        <f t="shared" si="0"/>
        <v>-1095.5</v>
      </c>
      <c r="G26" s="6">
        <f t="shared" si="1"/>
        <v>5.4506358606802523E-2</v>
      </c>
    </row>
    <row r="27" spans="5:10" x14ac:dyDescent="0.25">
      <c r="E27" s="6">
        <v>7</v>
      </c>
      <c r="F27" s="6">
        <f t="shared" si="0"/>
        <v>-1369</v>
      </c>
      <c r="G27" s="6">
        <f t="shared" si="1"/>
        <v>4.9319392788321287E-2</v>
      </c>
    </row>
    <row r="28" spans="5:10" x14ac:dyDescent="0.25">
      <c r="E28" s="6">
        <v>7.5</v>
      </c>
      <c r="F28" s="6">
        <f t="shared" si="0"/>
        <v>-1684.5</v>
      </c>
      <c r="G28" s="6">
        <f t="shared" si="1"/>
        <v>4.4626032029685965E-2</v>
      </c>
    </row>
    <row r="29" spans="5:10" x14ac:dyDescent="0.25">
      <c r="E29" s="6">
        <v>8</v>
      </c>
      <c r="F29" s="6">
        <f t="shared" si="0"/>
        <v>-2045</v>
      </c>
      <c r="G29" s="6">
        <f t="shared" si="1"/>
        <v>4.0379303598931077E-2</v>
      </c>
    </row>
    <row r="30" spans="5:10" x14ac:dyDescent="0.25">
      <c r="E30" s="6">
        <v>8.5</v>
      </c>
      <c r="F30" s="6">
        <f t="shared" si="0"/>
        <v>-2453.5</v>
      </c>
      <c r="G30" s="6">
        <f t="shared" si="1"/>
        <v>3.6536704810546924E-2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 1</vt:lpstr>
      <vt:lpstr>PROBLEMA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2020-05-26T23:15:03Z</dcterms:modified>
</cp:coreProperties>
</file>