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3315" windowHeight="4695" activeTab="1"/>
  </bookViews>
  <sheets>
    <sheet name="Hoja1" sheetId="1" r:id="rId1"/>
    <sheet name="Hoja1 (2)" sheetId="4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M15" i="4" l="1"/>
  <c r="J16" i="4" s="1"/>
  <c r="J15" i="4"/>
  <c r="H29" i="4"/>
  <c r="P15" i="4"/>
  <c r="P16" i="4"/>
  <c r="P17" i="4"/>
  <c r="P18" i="4"/>
  <c r="P19" i="4"/>
  <c r="P20" i="4"/>
  <c r="P21" i="4"/>
  <c r="P22" i="4"/>
  <c r="P23" i="4"/>
  <c r="N15" i="4"/>
  <c r="N16" i="4"/>
  <c r="N17" i="4"/>
  <c r="N18" i="4"/>
  <c r="N19" i="4"/>
  <c r="N20" i="4"/>
  <c r="N21" i="4"/>
  <c r="N22" i="4"/>
  <c r="N23" i="4"/>
  <c r="Q16" i="1"/>
  <c r="P16" i="1"/>
  <c r="P15" i="1"/>
  <c r="O16" i="1"/>
  <c r="N16" i="1"/>
  <c r="T16" i="1"/>
  <c r="S16" i="1"/>
  <c r="M16" i="1"/>
  <c r="L16" i="1"/>
  <c r="K16" i="1"/>
  <c r="J16" i="1"/>
  <c r="Q15" i="1"/>
  <c r="O15" i="1"/>
  <c r="T15" i="1"/>
  <c r="N15" i="1"/>
  <c r="S15" i="1"/>
  <c r="M15" i="1"/>
  <c r="L15" i="1"/>
  <c r="K15" i="1"/>
  <c r="J15" i="1"/>
  <c r="S14" i="1"/>
  <c r="K14" i="1"/>
  <c r="J14" i="1"/>
  <c r="L14" i="1" s="1"/>
  <c r="H12" i="1"/>
  <c r="H13" i="1"/>
  <c r="H26" i="1" s="1"/>
  <c r="H14" i="1"/>
  <c r="H15" i="1"/>
  <c r="H16" i="1"/>
  <c r="H17" i="1"/>
  <c r="H18" i="1"/>
  <c r="H19" i="1"/>
  <c r="H20" i="1"/>
  <c r="H21" i="1"/>
  <c r="H22" i="1"/>
  <c r="H23" i="1"/>
  <c r="G12" i="1"/>
  <c r="G13" i="1"/>
  <c r="G14" i="1"/>
  <c r="G15" i="1"/>
  <c r="G16" i="1"/>
  <c r="G17" i="1"/>
  <c r="G18" i="1"/>
  <c r="G19" i="1"/>
  <c r="G20" i="1"/>
  <c r="G21" i="1"/>
  <c r="G22" i="1"/>
  <c r="G23" i="1"/>
  <c r="E12" i="1"/>
  <c r="E13" i="1"/>
  <c r="E14" i="1"/>
  <c r="E15" i="1"/>
  <c r="E16" i="1"/>
  <c r="E17" i="1"/>
  <c r="E18" i="1"/>
  <c r="E19" i="1"/>
  <c r="E20" i="1"/>
  <c r="E21" i="1"/>
  <c r="E22" i="1"/>
  <c r="E23" i="1"/>
  <c r="M14" i="4" l="1"/>
  <c r="M14" i="1"/>
  <c r="N14" i="1"/>
  <c r="P14" i="1" s="1"/>
  <c r="N14" i="4" l="1"/>
  <c r="P14" i="4" s="1"/>
  <c r="T14" i="4"/>
  <c r="O14" i="4" s="1"/>
  <c r="Q14" i="4" s="1"/>
  <c r="T14" i="1"/>
  <c r="O14" i="1" s="1"/>
  <c r="Q14" i="1" s="1"/>
  <c r="T15" i="4" l="1"/>
  <c r="O15" i="4" s="1"/>
  <c r="Q15" i="4" s="1"/>
  <c r="M16" i="4"/>
  <c r="J17" i="4" s="1"/>
  <c r="T16" i="4" l="1"/>
  <c r="O16" i="4" s="1"/>
  <c r="Q16" i="4" s="1"/>
  <c r="M17" i="4"/>
  <c r="J18" i="4" s="1"/>
  <c r="T17" i="4" l="1"/>
  <c r="O17" i="4" s="1"/>
  <c r="Q17" i="4" s="1"/>
  <c r="M18" i="4"/>
  <c r="J19" i="4" s="1"/>
  <c r="T18" i="4" l="1"/>
  <c r="O18" i="4" s="1"/>
  <c r="Q18" i="4" s="1"/>
  <c r="M19" i="4"/>
  <c r="J20" i="4" s="1"/>
  <c r="T19" i="4" l="1"/>
  <c r="O19" i="4" s="1"/>
  <c r="Q19" i="4" s="1"/>
  <c r="M20" i="4"/>
  <c r="J21" i="4" s="1"/>
  <c r="M21" i="4" l="1"/>
  <c r="J22" i="4" s="1"/>
  <c r="T20" i="4"/>
  <c r="O20" i="4" s="1"/>
  <c r="Q20" i="4" s="1"/>
  <c r="T21" i="4" l="1"/>
  <c r="O21" i="4" s="1"/>
  <c r="Q21" i="4" s="1"/>
  <c r="M22" i="4"/>
  <c r="J23" i="4" s="1"/>
  <c r="T22" i="4" l="1"/>
  <c r="O22" i="4" s="1"/>
  <c r="Q22" i="4" s="1"/>
  <c r="M23" i="4"/>
  <c r="T23" i="4" s="1"/>
  <c r="O23" i="4" s="1"/>
  <c r="Q23" i="4" s="1"/>
</calcChain>
</file>

<file path=xl/sharedStrings.xml><?xml version="1.0" encoding="utf-8"?>
<sst xmlns="http://schemas.openxmlformats.org/spreadsheetml/2006/main" count="83" uniqueCount="28">
  <si>
    <t>x</t>
  </si>
  <si>
    <t>f1(x)</t>
  </si>
  <si>
    <t>f2(x)</t>
  </si>
  <si>
    <t>F(x)</t>
  </si>
  <si>
    <t>Xm</t>
  </si>
  <si>
    <t>Xm+1</t>
  </si>
  <si>
    <t>dy</t>
  </si>
  <si>
    <t>dx</t>
  </si>
  <si>
    <t xml:space="preserve">Tabla para obtener el intervalo </t>
  </si>
  <si>
    <t>F´(x)</t>
  </si>
  <si>
    <t>F´´(x)</t>
  </si>
  <si>
    <t>Condición de convergencia</t>
  </si>
  <si>
    <t>Derivada primera</t>
  </si>
  <si>
    <t>Derivada segunda</t>
  </si>
  <si>
    <t>F(Xm)</t>
  </si>
  <si>
    <t>F´(Xm)</t>
  </si>
  <si>
    <t xml:space="preserve">Tabla auxiliar </t>
  </si>
  <si>
    <t>Condición de corte dx</t>
  </si>
  <si>
    <t>Condición de corte dy</t>
  </si>
  <si>
    <t>Condicion dy</t>
  </si>
  <si>
    <t>Condición dx</t>
  </si>
  <si>
    <t xml:space="preserve"> </t>
  </si>
  <si>
    <t>x^2 + 2x - 2 - ln(x)</t>
  </si>
  <si>
    <t>2x-(1/x)+2</t>
  </si>
  <si>
    <t>(1/x^2)+2</t>
  </si>
  <si>
    <t>-</t>
  </si>
  <si>
    <t>dy= F(Xm+1)</t>
  </si>
  <si>
    <t>dx= Xm+1 - 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</si>
</sst>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 applyAlignment="1"/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7"/>
  <sheetViews>
    <sheetView workbookViewId="0">
      <selection activeCell="M16" sqref="M16"/>
    </sheetView>
  </sheetViews>
  <sheetFormatPr baseColWidth="10" defaultRowHeight="15" x14ac:dyDescent="0.25"/>
  <cols>
    <col min="2" max="2" width="13.5703125" customWidth="1"/>
    <col min="3" max="3" width="16.28515625" customWidth="1"/>
    <col min="4" max="4" width="23.85546875" customWidth="1"/>
    <col min="5" max="5" width="13.5703125" customWidth="1"/>
    <col min="6" max="6" width="20.5703125" customWidth="1"/>
    <col min="7" max="7" width="25.85546875" customWidth="1"/>
    <col min="8" max="8" width="18.28515625" customWidth="1"/>
    <col min="9" max="9" width="24.5703125" customWidth="1"/>
    <col min="10" max="10" width="15" customWidth="1"/>
    <col min="11" max="11" width="13.28515625" customWidth="1"/>
    <col min="12" max="12" width="26.42578125" customWidth="1"/>
    <col min="13" max="13" width="12.7109375" customWidth="1"/>
    <col min="14" max="15" width="12" bestFit="1" customWidth="1"/>
    <col min="16" max="16" width="13.28515625" customWidth="1"/>
    <col min="17" max="17" width="15.7109375" customWidth="1"/>
    <col min="18" max="18" width="15.28515625" customWidth="1"/>
    <col min="19" max="19" width="12.7109375" bestFit="1" customWidth="1"/>
    <col min="20" max="20" width="13.5703125" customWidth="1"/>
  </cols>
  <sheetData>
    <row r="2" spans="2:20" x14ac:dyDescent="0.25">
      <c r="F2" s="6"/>
      <c r="G2" s="6"/>
    </row>
    <row r="3" spans="2:20" x14ac:dyDescent="0.25">
      <c r="C3" s="2" t="s">
        <v>3</v>
      </c>
      <c r="D3" s="2" t="s">
        <v>22</v>
      </c>
      <c r="F3" s="15" t="s">
        <v>17</v>
      </c>
      <c r="G3" s="2">
        <v>8.9999999999999998E-4</v>
      </c>
    </row>
    <row r="4" spans="2:20" x14ac:dyDescent="0.25">
      <c r="B4" s="18"/>
      <c r="C4" s="2" t="s">
        <v>9</v>
      </c>
      <c r="D4" s="2" t="s">
        <v>23</v>
      </c>
      <c r="E4" s="18"/>
      <c r="F4" s="15" t="s">
        <v>18</v>
      </c>
      <c r="G4" s="2">
        <v>8.9999999999999998E-4</v>
      </c>
    </row>
    <row r="5" spans="2:20" x14ac:dyDescent="0.25">
      <c r="B5" s="18"/>
      <c r="C5" s="2" t="s">
        <v>10</v>
      </c>
      <c r="D5" s="25" t="s">
        <v>24</v>
      </c>
      <c r="E5" s="18"/>
      <c r="H5" s="18"/>
      <c r="I5" s="18"/>
      <c r="J5" s="18"/>
      <c r="K5" s="18"/>
      <c r="L5" s="18"/>
      <c r="M5" s="18"/>
    </row>
    <row r="6" spans="2:20" x14ac:dyDescent="0.25">
      <c r="B6" s="18"/>
      <c r="C6" s="18"/>
      <c r="D6" s="18"/>
      <c r="E6" s="18"/>
      <c r="G6" t="s">
        <v>21</v>
      </c>
      <c r="H6" s="6"/>
      <c r="I6" s="6"/>
      <c r="J6" s="6"/>
      <c r="K6" s="6"/>
      <c r="L6" s="6"/>
      <c r="M6" s="6"/>
    </row>
    <row r="7" spans="2:20" x14ac:dyDescent="0.25">
      <c r="B7" s="18"/>
      <c r="C7" s="18"/>
      <c r="D7" s="18"/>
      <c r="E7" s="18"/>
      <c r="H7" s="6"/>
      <c r="I7" s="6"/>
      <c r="J7" s="6"/>
      <c r="K7" s="6"/>
      <c r="L7" s="6"/>
      <c r="M7" s="6"/>
    </row>
    <row r="8" spans="2:20" x14ac:dyDescent="0.25">
      <c r="B8" s="18"/>
      <c r="C8" s="18"/>
      <c r="D8" s="18"/>
      <c r="E8" s="18"/>
      <c r="H8" s="6"/>
      <c r="I8" s="6"/>
      <c r="J8" s="6"/>
      <c r="K8" s="6"/>
      <c r="L8" s="6"/>
      <c r="M8" s="6"/>
    </row>
    <row r="9" spans="2:20" x14ac:dyDescent="0.25">
      <c r="B9" s="11" t="s">
        <v>8</v>
      </c>
      <c r="C9" s="12"/>
      <c r="D9" s="12"/>
      <c r="E9" s="13"/>
      <c r="G9" s="19" t="s">
        <v>12</v>
      </c>
      <c r="H9" s="16" t="s">
        <v>13</v>
      </c>
      <c r="J9" s="6"/>
      <c r="K9" s="6"/>
      <c r="L9" s="6"/>
      <c r="M9" s="6"/>
    </row>
    <row r="10" spans="2:20" x14ac:dyDescent="0.25">
      <c r="B10" s="2" t="s">
        <v>0</v>
      </c>
      <c r="C10" s="22" t="s">
        <v>1</v>
      </c>
      <c r="D10" s="22" t="s">
        <v>2</v>
      </c>
      <c r="E10" s="22" t="s">
        <v>3</v>
      </c>
      <c r="G10" s="20" t="s">
        <v>9</v>
      </c>
      <c r="H10" s="2" t="s">
        <v>10</v>
      </c>
      <c r="J10" s="6"/>
      <c r="K10" s="6"/>
      <c r="L10" s="6"/>
      <c r="M10" s="6"/>
    </row>
    <row r="11" spans="2:20" x14ac:dyDescent="0.25">
      <c r="B11" s="4">
        <v>0</v>
      </c>
      <c r="C11" s="20" t="s">
        <v>25</v>
      </c>
      <c r="D11" s="22" t="s">
        <v>25</v>
      </c>
      <c r="E11" s="21"/>
      <c r="G11" s="20"/>
      <c r="H11" s="5"/>
    </row>
    <row r="12" spans="2:20" x14ac:dyDescent="0.25">
      <c r="B12" s="4">
        <v>0.1</v>
      </c>
      <c r="C12" s="4" t="s">
        <v>25</v>
      </c>
      <c r="D12" s="5" t="s">
        <v>25</v>
      </c>
      <c r="E12" s="23">
        <f t="shared" ref="E12:E23" si="0">(B12^2)+(2*B12)-2-(LN(B12))</f>
        <v>0.51258509299404542</v>
      </c>
      <c r="G12" s="4">
        <f t="shared" ref="G12:G23" si="1">(2*B12)-(1/B12)+2</f>
        <v>-7.8000000000000007</v>
      </c>
      <c r="H12" s="5">
        <f t="shared" ref="H12:H23" si="2">(1/(B12^2))+2</f>
        <v>101.99999999999999</v>
      </c>
      <c r="J12" s="11" t="s">
        <v>16</v>
      </c>
      <c r="K12" s="17"/>
      <c r="L12" s="12"/>
      <c r="M12" s="12"/>
      <c r="N12" s="12"/>
      <c r="O12" s="13"/>
    </row>
    <row r="13" spans="2:20" x14ac:dyDescent="0.25">
      <c r="B13" s="4">
        <v>0.2</v>
      </c>
      <c r="C13" s="4" t="s">
        <v>25</v>
      </c>
      <c r="D13" s="5" t="s">
        <v>25</v>
      </c>
      <c r="E13" s="23">
        <f t="shared" si="0"/>
        <v>4.9437912434100229E-2</v>
      </c>
      <c r="G13" s="4">
        <f t="shared" si="1"/>
        <v>-2.5999999999999996</v>
      </c>
      <c r="H13" s="5">
        <f t="shared" si="2"/>
        <v>26.999999999999996</v>
      </c>
      <c r="J13" s="3" t="s">
        <v>4</v>
      </c>
      <c r="K13" s="2" t="s">
        <v>14</v>
      </c>
      <c r="L13" s="10" t="s">
        <v>15</v>
      </c>
      <c r="M13" s="2" t="s">
        <v>5</v>
      </c>
      <c r="N13" s="26" t="s">
        <v>6</v>
      </c>
      <c r="O13" s="28" t="s">
        <v>7</v>
      </c>
      <c r="P13" s="28" t="s">
        <v>19</v>
      </c>
      <c r="Q13" s="28" t="s">
        <v>20</v>
      </c>
      <c r="S13" s="2" t="s">
        <v>26</v>
      </c>
      <c r="T13" s="2" t="s">
        <v>27</v>
      </c>
    </row>
    <row r="14" spans="2:20" x14ac:dyDescent="0.25">
      <c r="B14" s="4">
        <v>0.3</v>
      </c>
      <c r="C14" s="4" t="s">
        <v>25</v>
      </c>
      <c r="D14" s="5" t="s">
        <v>25</v>
      </c>
      <c r="E14" s="23">
        <f t="shared" si="0"/>
        <v>-0.10602719567406393</v>
      </c>
      <c r="G14" s="4">
        <f t="shared" si="1"/>
        <v>-0.73333333333333339</v>
      </c>
      <c r="H14" s="5">
        <f t="shared" si="2"/>
        <v>13.111111111111111</v>
      </c>
      <c r="J14" s="4">
        <f>B13</f>
        <v>0.2</v>
      </c>
      <c r="K14" s="5">
        <f>(J14^2)+2*J14-2-LN(J14)</f>
        <v>4.9437912434100229E-2</v>
      </c>
      <c r="L14" s="6">
        <f>(2*J14)-(1/J14)+2</f>
        <v>-2.5999999999999996</v>
      </c>
      <c r="M14" s="5">
        <f>(J14)-(K14/L14)</f>
        <v>0.21901458170542318</v>
      </c>
      <c r="N14" s="6">
        <f>S14</f>
        <v>4.6135186628561975E-3</v>
      </c>
      <c r="O14" s="20">
        <f>T14</f>
        <v>1.9014581705423167E-2</v>
      </c>
      <c r="P14" s="20" t="str">
        <f>IF(N14&lt;=G4,"CUMPLE","NO CUMPLE")</f>
        <v>NO CUMPLE</v>
      </c>
      <c r="Q14" s="22" t="str">
        <f>IF(O14&lt;=G3,"CUMPLE","NO CUMPLE")</f>
        <v>NO CUMPLE</v>
      </c>
      <c r="S14" s="5">
        <f>(M14^2)+2*M14-2-LN(M14)</f>
        <v>4.6135186628561975E-3</v>
      </c>
      <c r="T14" s="5">
        <f>(M14-J14)</f>
        <v>1.9014581705423167E-2</v>
      </c>
    </row>
    <row r="15" spans="2:20" x14ac:dyDescent="0.25">
      <c r="B15" s="4">
        <v>0.4</v>
      </c>
      <c r="C15" s="4" t="s">
        <v>25</v>
      </c>
      <c r="D15" s="5" t="s">
        <v>25</v>
      </c>
      <c r="E15" s="23">
        <f t="shared" si="0"/>
        <v>-0.12370926812584504</v>
      </c>
      <c r="G15" s="4">
        <f t="shared" si="1"/>
        <v>0.30000000000000004</v>
      </c>
      <c r="H15" s="5">
        <f t="shared" si="2"/>
        <v>8.25</v>
      </c>
      <c r="J15" s="4">
        <f>M14</f>
        <v>0.21901458170542318</v>
      </c>
      <c r="K15" s="5">
        <f>(J15^2)+2*J15-2-LN(J15)</f>
        <v>4.6135186628561975E-3</v>
      </c>
      <c r="L15" s="6">
        <f>(2*J15)-(1/J15)+2</f>
        <v>-2.1278768699372446</v>
      </c>
      <c r="M15" s="5">
        <f>(J15)-(K15/L15)</f>
        <v>0.22118271404805834</v>
      </c>
      <c r="N15" s="30">
        <f>S15</f>
        <v>5.337973383445771E-5</v>
      </c>
      <c r="O15" s="20">
        <f>T15</f>
        <v>2.1681323426351595E-3</v>
      </c>
      <c r="P15" s="20" t="str">
        <f>IF(N15&lt;=G4,"CUMPLE","NO CUMPLE")</f>
        <v>CUMPLE</v>
      </c>
      <c r="Q15" s="22" t="str">
        <f>IF(O15&lt;=G3,"CUMPLE","NO CUMPLE")</f>
        <v>NO CUMPLE</v>
      </c>
      <c r="S15" s="31">
        <f>(M15^2)+2*M15-2-LN(M15)</f>
        <v>5.337973383445771E-5</v>
      </c>
      <c r="T15" s="5">
        <f>(M15-J15)</f>
        <v>2.1681323426351595E-3</v>
      </c>
    </row>
    <row r="16" spans="2:20" x14ac:dyDescent="0.25">
      <c r="B16" s="4">
        <v>0.5</v>
      </c>
      <c r="C16" s="4" t="s">
        <v>25</v>
      </c>
      <c r="D16" s="5" t="s">
        <v>25</v>
      </c>
      <c r="E16" s="23">
        <f t="shared" si="0"/>
        <v>-5.6852819440054714E-2</v>
      </c>
      <c r="G16" s="4">
        <f t="shared" si="1"/>
        <v>1</v>
      </c>
      <c r="H16" s="5">
        <f t="shared" si="2"/>
        <v>6</v>
      </c>
      <c r="J16" s="4">
        <f>M15</f>
        <v>0.22118271404805834</v>
      </c>
      <c r="K16" s="5">
        <f>(J16^2)+2*J16-2-LN(J16)</f>
        <v>5.337973383445771E-5</v>
      </c>
      <c r="L16" s="6">
        <f>(2*J16)-(1/J16)+2</f>
        <v>-2.0787835428072841</v>
      </c>
      <c r="M16" s="27">
        <f>(J16)-(K16/L16)</f>
        <v>0.22120839239923595</v>
      </c>
      <c r="N16" s="30">
        <f>S16</f>
        <v>7.3979562476012006E-9</v>
      </c>
      <c r="O16" s="20">
        <f>T16</f>
        <v>2.5678351177615966E-5</v>
      </c>
      <c r="P16" s="20" t="str">
        <f>IF(N16&lt;=G4,"CUMPLE","NO CUMPLE")</f>
        <v>CUMPLE</v>
      </c>
      <c r="Q16" s="22" t="str">
        <f>IF(O16&lt;=G3,"CUMPLE","NO CUMPLE")</f>
        <v>CUMPLE</v>
      </c>
      <c r="S16" s="31">
        <f>(M16^2)+2*M16-2-LN(M16)</f>
        <v>7.3979562476012006E-9</v>
      </c>
      <c r="T16" s="5">
        <f>(M16-J16)</f>
        <v>2.5678351177615966E-5</v>
      </c>
    </row>
    <row r="17" spans="2:20" x14ac:dyDescent="0.25">
      <c r="B17" s="4">
        <v>0.6</v>
      </c>
      <c r="C17" s="4" t="s">
        <v>25</v>
      </c>
      <c r="D17" s="5" t="s">
        <v>25</v>
      </c>
      <c r="E17" s="23">
        <f t="shared" si="0"/>
        <v>7.0825623765990775E-2</v>
      </c>
      <c r="G17" s="4">
        <f t="shared" si="1"/>
        <v>1.5333333333333332</v>
      </c>
      <c r="H17" s="5">
        <f t="shared" si="2"/>
        <v>4.7777777777777777</v>
      </c>
      <c r="J17" s="4"/>
      <c r="K17" s="5"/>
      <c r="L17" s="6"/>
      <c r="M17" s="5"/>
      <c r="N17" s="6"/>
      <c r="O17" s="20"/>
      <c r="P17" s="20"/>
      <c r="Q17" s="22"/>
      <c r="S17" s="5"/>
      <c r="T17" s="5"/>
    </row>
    <row r="18" spans="2:20" x14ac:dyDescent="0.25">
      <c r="B18" s="4">
        <v>0.7</v>
      </c>
      <c r="C18" s="4" t="s">
        <v>25</v>
      </c>
      <c r="D18" s="5" t="s">
        <v>25</v>
      </c>
      <c r="E18" s="23">
        <f t="shared" si="0"/>
        <v>0.24667494393873235</v>
      </c>
      <c r="G18" s="4">
        <f t="shared" si="1"/>
        <v>1.9714285714285713</v>
      </c>
      <c r="H18" s="5">
        <f t="shared" si="2"/>
        <v>4.0408163265306127</v>
      </c>
      <c r="J18" s="4"/>
      <c r="K18" s="5"/>
      <c r="L18" s="6"/>
      <c r="M18" s="5"/>
      <c r="N18" s="6"/>
      <c r="O18" s="20"/>
      <c r="P18" s="20"/>
      <c r="Q18" s="22"/>
      <c r="S18" s="5"/>
      <c r="T18" s="5"/>
    </row>
    <row r="19" spans="2:20" x14ac:dyDescent="0.25">
      <c r="B19" s="4">
        <v>0.8</v>
      </c>
      <c r="C19" s="4" t="s">
        <v>25</v>
      </c>
      <c r="D19" s="5" t="s">
        <v>25</v>
      </c>
      <c r="E19" s="23">
        <f t="shared" si="0"/>
        <v>0.46314355131420992</v>
      </c>
      <c r="G19" s="4">
        <f t="shared" si="1"/>
        <v>2.35</v>
      </c>
      <c r="H19" s="5">
        <f t="shared" si="2"/>
        <v>3.5625</v>
      </c>
      <c r="J19" s="4"/>
      <c r="K19" s="5"/>
      <c r="L19" s="6"/>
      <c r="M19" s="5"/>
      <c r="N19" s="6"/>
      <c r="O19" s="4"/>
      <c r="P19" s="4"/>
      <c r="Q19" s="5"/>
      <c r="S19" s="5"/>
      <c r="T19" s="5"/>
    </row>
    <row r="20" spans="2:20" x14ac:dyDescent="0.25">
      <c r="B20" s="4">
        <v>0.9</v>
      </c>
      <c r="C20" s="4" t="s">
        <v>25</v>
      </c>
      <c r="D20" s="5" t="s">
        <v>25</v>
      </c>
      <c r="E20" s="23">
        <f t="shared" si="0"/>
        <v>0.71536051565782666</v>
      </c>
      <c r="G20" s="4">
        <f t="shared" si="1"/>
        <v>2.6888888888888891</v>
      </c>
      <c r="H20" s="5">
        <f t="shared" si="2"/>
        <v>3.2345679012345681</v>
      </c>
      <c r="J20" s="4"/>
      <c r="K20" s="5"/>
      <c r="L20" s="6"/>
      <c r="M20" s="5"/>
      <c r="N20" s="6"/>
      <c r="O20" s="4"/>
      <c r="P20" s="4"/>
      <c r="Q20" s="5"/>
      <c r="S20" s="5"/>
      <c r="T20" s="5"/>
    </row>
    <row r="21" spans="2:20" x14ac:dyDescent="0.25">
      <c r="B21" s="4">
        <v>1</v>
      </c>
      <c r="C21" s="4" t="s">
        <v>25</v>
      </c>
      <c r="D21" s="5" t="s">
        <v>25</v>
      </c>
      <c r="E21" s="23">
        <f t="shared" si="0"/>
        <v>1</v>
      </c>
      <c r="G21" s="4">
        <f t="shared" si="1"/>
        <v>3</v>
      </c>
      <c r="H21" s="5">
        <f t="shared" si="2"/>
        <v>3</v>
      </c>
      <c r="J21" s="4"/>
      <c r="K21" s="5"/>
      <c r="L21" s="6"/>
      <c r="M21" s="5"/>
      <c r="N21" s="6"/>
      <c r="O21" s="4"/>
      <c r="P21" s="4"/>
      <c r="Q21" s="5"/>
      <c r="S21" s="5"/>
      <c r="T21" s="5"/>
    </row>
    <row r="22" spans="2:20" x14ac:dyDescent="0.25">
      <c r="B22" s="4">
        <v>1.1000000000000001</v>
      </c>
      <c r="C22" s="4" t="s">
        <v>25</v>
      </c>
      <c r="D22" s="5" t="s">
        <v>25</v>
      </c>
      <c r="E22" s="23">
        <f t="shared" si="0"/>
        <v>1.3146898201956752</v>
      </c>
      <c r="G22" s="4">
        <f t="shared" si="1"/>
        <v>3.290909090909091</v>
      </c>
      <c r="H22" s="5">
        <f t="shared" si="2"/>
        <v>2.8264462809917354</v>
      </c>
      <c r="J22" s="4"/>
      <c r="K22" s="5"/>
      <c r="L22" s="6"/>
      <c r="M22" s="5"/>
      <c r="N22" s="6"/>
      <c r="O22" s="4"/>
      <c r="P22" s="4"/>
      <c r="Q22" s="5"/>
      <c r="S22" s="5"/>
      <c r="T22" s="5"/>
    </row>
    <row r="23" spans="2:20" x14ac:dyDescent="0.25">
      <c r="B23" s="7">
        <v>1.2</v>
      </c>
      <c r="C23" s="7" t="s">
        <v>25</v>
      </c>
      <c r="D23" s="8" t="s">
        <v>25</v>
      </c>
      <c r="E23" s="24">
        <f t="shared" si="0"/>
        <v>1.6576784432060452</v>
      </c>
      <c r="G23" s="7">
        <f t="shared" si="1"/>
        <v>3.5666666666666664</v>
      </c>
      <c r="H23" s="8">
        <f t="shared" si="2"/>
        <v>2.6944444444444446</v>
      </c>
      <c r="J23" s="7"/>
      <c r="K23" s="8"/>
      <c r="L23" s="9"/>
      <c r="M23" s="8"/>
      <c r="N23" s="9"/>
      <c r="O23" s="7"/>
      <c r="P23" s="7"/>
      <c r="Q23" s="8"/>
      <c r="S23" s="8"/>
      <c r="T23" s="8"/>
    </row>
    <row r="24" spans="2:20" x14ac:dyDescent="0.25">
      <c r="D24" s="6"/>
    </row>
    <row r="26" spans="2:20" x14ac:dyDescent="0.25">
      <c r="G26" s="2" t="s">
        <v>11</v>
      </c>
      <c r="H26" s="2">
        <f>(H13*E13)/(G13)^2</f>
        <v>0.19745911771016367</v>
      </c>
    </row>
    <row r="27" spans="2:20" x14ac:dyDescent="0.25">
      <c r="G27" s="6"/>
      <c r="H27" s="1"/>
    </row>
  </sheetData>
  <mergeCells count="2">
    <mergeCell ref="B9:E9"/>
    <mergeCell ref="J12:O1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1"/>
  <sheetViews>
    <sheetView tabSelected="1" topLeftCell="I2" workbookViewId="0">
      <selection activeCell="P14" sqref="P14"/>
    </sheetView>
  </sheetViews>
  <sheetFormatPr baseColWidth="10" defaultRowHeight="15" x14ac:dyDescent="0.25"/>
  <cols>
    <col min="2" max="2" width="13.5703125" customWidth="1"/>
    <col min="3" max="3" width="16.28515625" customWidth="1"/>
    <col min="4" max="4" width="25.85546875" customWidth="1"/>
    <col min="5" max="5" width="13.5703125" customWidth="1"/>
    <col min="6" max="6" width="20.5703125" customWidth="1"/>
    <col min="7" max="7" width="25.85546875" customWidth="1"/>
    <col min="8" max="8" width="18.28515625" customWidth="1"/>
    <col min="9" max="9" width="24.5703125" customWidth="1"/>
    <col min="10" max="10" width="15" customWidth="1"/>
    <col min="11" max="11" width="13.28515625" customWidth="1"/>
    <col min="12" max="12" width="26.42578125" customWidth="1"/>
    <col min="13" max="13" width="12.7109375" customWidth="1"/>
    <col min="14" max="15" width="12" bestFit="1" customWidth="1"/>
    <col min="16" max="16" width="13.28515625" customWidth="1"/>
    <col min="17" max="17" width="15.7109375" customWidth="1"/>
    <col min="18" max="18" width="15.28515625" customWidth="1"/>
    <col min="19" max="19" width="12.7109375" bestFit="1" customWidth="1"/>
    <col min="20" max="20" width="13.5703125" customWidth="1"/>
  </cols>
  <sheetData>
    <row r="2" spans="2:20" x14ac:dyDescent="0.25">
      <c r="F2" s="6"/>
      <c r="G2" s="6"/>
    </row>
    <row r="3" spans="2:20" x14ac:dyDescent="0.25">
      <c r="C3" s="2" t="s">
        <v>3</v>
      </c>
      <c r="D3" s="2"/>
      <c r="F3" s="15" t="s">
        <v>17</v>
      </c>
      <c r="G3" s="2"/>
    </row>
    <row r="4" spans="2:20" x14ac:dyDescent="0.25">
      <c r="B4" s="18"/>
      <c r="C4" s="2" t="s">
        <v>9</v>
      </c>
      <c r="D4" s="2"/>
      <c r="E4" s="18"/>
      <c r="F4" s="15" t="s">
        <v>18</v>
      </c>
      <c r="G4" s="2"/>
    </row>
    <row r="5" spans="2:20" x14ac:dyDescent="0.25">
      <c r="B5" s="18"/>
      <c r="C5" s="2" t="s">
        <v>10</v>
      </c>
      <c r="D5" s="25"/>
      <c r="E5" s="18"/>
      <c r="H5" s="18"/>
      <c r="I5" s="18"/>
      <c r="J5" s="18"/>
      <c r="K5" s="18"/>
      <c r="L5" s="18"/>
      <c r="M5" s="18"/>
    </row>
    <row r="6" spans="2:20" x14ac:dyDescent="0.25">
      <c r="B6" s="18"/>
      <c r="C6" s="18"/>
      <c r="D6" s="18"/>
      <c r="E6" s="18"/>
      <c r="G6" t="s">
        <v>21</v>
      </c>
      <c r="H6" s="6"/>
      <c r="I6" s="6"/>
      <c r="J6" s="6"/>
      <c r="K6" s="6"/>
      <c r="L6" s="6"/>
      <c r="M6" s="6"/>
    </row>
    <row r="7" spans="2:20" x14ac:dyDescent="0.25">
      <c r="B7" s="18"/>
      <c r="C7" s="18"/>
      <c r="D7" s="18"/>
      <c r="E7" s="18"/>
      <c r="H7" s="6"/>
      <c r="I7" s="6"/>
      <c r="J7" s="6"/>
      <c r="K7" s="6"/>
      <c r="L7" s="6"/>
      <c r="M7" s="6"/>
    </row>
    <row r="8" spans="2:20" x14ac:dyDescent="0.25">
      <c r="B8" s="18"/>
      <c r="C8" s="18"/>
      <c r="D8" s="18"/>
      <c r="E8" s="18"/>
      <c r="H8" s="6"/>
      <c r="I8" s="6"/>
      <c r="J8" s="6"/>
      <c r="K8" s="6"/>
      <c r="L8" s="6"/>
      <c r="M8" s="6"/>
    </row>
    <row r="9" spans="2:20" x14ac:dyDescent="0.25">
      <c r="B9" s="11" t="s">
        <v>8</v>
      </c>
      <c r="C9" s="12"/>
      <c r="D9" s="12"/>
      <c r="E9" s="13"/>
      <c r="G9" s="19" t="s">
        <v>12</v>
      </c>
      <c r="H9" s="16" t="s">
        <v>13</v>
      </c>
      <c r="J9" s="6"/>
      <c r="K9" s="6"/>
      <c r="L9" s="6"/>
      <c r="M9" s="6"/>
    </row>
    <row r="10" spans="2:20" x14ac:dyDescent="0.25">
      <c r="B10" s="22" t="s">
        <v>0</v>
      </c>
      <c r="C10" s="22" t="s">
        <v>1</v>
      </c>
      <c r="D10" s="22" t="s">
        <v>2</v>
      </c>
      <c r="E10" s="22" t="s">
        <v>3</v>
      </c>
      <c r="G10" s="20" t="s">
        <v>9</v>
      </c>
      <c r="H10" s="22" t="s">
        <v>10</v>
      </c>
      <c r="J10" s="6"/>
      <c r="K10" s="6"/>
      <c r="L10" s="6"/>
      <c r="M10" s="6"/>
    </row>
    <row r="11" spans="2:20" x14ac:dyDescent="0.25">
      <c r="B11" s="20">
        <v>0</v>
      </c>
      <c r="C11" s="20"/>
      <c r="D11" s="22"/>
      <c r="E11" s="34"/>
      <c r="G11" s="22"/>
      <c r="H11" s="22"/>
    </row>
    <row r="12" spans="2:20" x14ac:dyDescent="0.25">
      <c r="B12" s="4">
        <v>0.5</v>
      </c>
      <c r="C12" s="4"/>
      <c r="D12" s="5"/>
      <c r="E12" s="32"/>
      <c r="G12" s="5"/>
      <c r="H12" s="5"/>
      <c r="J12" s="11" t="s">
        <v>16</v>
      </c>
      <c r="K12" s="17"/>
      <c r="L12" s="12"/>
      <c r="M12" s="12"/>
      <c r="N12" s="12"/>
      <c r="O12" s="13"/>
    </row>
    <row r="13" spans="2:20" x14ac:dyDescent="0.25">
      <c r="B13" s="4">
        <v>1</v>
      </c>
      <c r="C13" s="4"/>
      <c r="D13" s="5"/>
      <c r="E13" s="32"/>
      <c r="G13" s="5"/>
      <c r="H13" s="5"/>
      <c r="J13" s="20" t="s">
        <v>4</v>
      </c>
      <c r="K13" s="2" t="s">
        <v>14</v>
      </c>
      <c r="L13" s="10" t="s">
        <v>15</v>
      </c>
      <c r="M13" s="22" t="s">
        <v>5</v>
      </c>
      <c r="N13" s="26" t="s">
        <v>6</v>
      </c>
      <c r="O13" s="28" t="s">
        <v>7</v>
      </c>
      <c r="P13" s="28" t="s">
        <v>19</v>
      </c>
      <c r="Q13" s="28" t="s">
        <v>20</v>
      </c>
      <c r="S13" s="2" t="s">
        <v>26</v>
      </c>
      <c r="T13" s="2" t="s">
        <v>27</v>
      </c>
    </row>
    <row r="14" spans="2:20" x14ac:dyDescent="0.25">
      <c r="B14" s="4">
        <v>1.5</v>
      </c>
      <c r="C14" s="4"/>
      <c r="D14" s="5"/>
      <c r="E14" s="35"/>
      <c r="G14" s="5"/>
      <c r="H14" s="5"/>
      <c r="J14" s="22"/>
      <c r="K14" s="23"/>
      <c r="L14" s="6"/>
      <c r="M14" s="22" t="e">
        <f>(J14)-(K14/L14)</f>
        <v>#DIV/0!</v>
      </c>
      <c r="N14" s="29">
        <f>ABS(S14)</f>
        <v>0</v>
      </c>
      <c r="O14" s="20" t="e">
        <f>ABS(T14)</f>
        <v>#DIV/0!</v>
      </c>
      <c r="P14" s="20" t="str">
        <f>IF(N14&lt;=$G$4,"CUMPLE","NO CUMPLE")</f>
        <v>CUMPLE</v>
      </c>
      <c r="Q14" s="22" t="e">
        <f>IF(O14&lt;=$G$3,"CUMPLE","NO CUMPLE")</f>
        <v>#DIV/0!</v>
      </c>
      <c r="S14" s="5"/>
      <c r="T14" s="22" t="e">
        <f>(M14-J14)</f>
        <v>#DIV/0!</v>
      </c>
    </row>
    <row r="15" spans="2:20" x14ac:dyDescent="0.25">
      <c r="B15" s="4">
        <v>2</v>
      </c>
      <c r="C15" s="4"/>
      <c r="D15" s="5"/>
      <c r="E15" s="32"/>
      <c r="G15" s="5"/>
      <c r="H15" s="5"/>
      <c r="J15" s="5" t="e">
        <f>M14</f>
        <v>#DIV/0!</v>
      </c>
      <c r="K15" s="23"/>
      <c r="L15" s="6"/>
      <c r="M15" s="5" t="e">
        <f>(J15)-(K15/L15)</f>
        <v>#DIV/0!</v>
      </c>
      <c r="N15" s="6">
        <f t="shared" ref="N15:N23" si="0">ABS(S15)</f>
        <v>0</v>
      </c>
      <c r="O15" s="4" t="e">
        <f t="shared" ref="O15:O23" si="1">ABS(T15)</f>
        <v>#DIV/0!</v>
      </c>
      <c r="P15" s="4" t="str">
        <f t="shared" ref="P15:P23" si="2">IF(N15&lt;=$G$4,"CUMPLE","NO CUMPLE")</f>
        <v>CUMPLE</v>
      </c>
      <c r="Q15" s="5" t="e">
        <f t="shared" ref="Q15:Q23" si="3">IF(O15&lt;=$G$3,"CUMPLE","NO CUMPLE")</f>
        <v>#DIV/0!</v>
      </c>
      <c r="S15" s="31"/>
      <c r="T15" s="5" t="e">
        <f t="shared" ref="T15:T23" si="4">(M15-J15)</f>
        <v>#DIV/0!</v>
      </c>
    </row>
    <row r="16" spans="2:20" x14ac:dyDescent="0.25">
      <c r="B16" s="4">
        <v>2.5</v>
      </c>
      <c r="C16" s="4"/>
      <c r="D16" s="5"/>
      <c r="E16" s="32"/>
      <c r="G16" s="5"/>
      <c r="H16" s="5"/>
      <c r="J16" s="5" t="e">
        <f t="shared" ref="J16:J23" si="5">M15</f>
        <v>#DIV/0!</v>
      </c>
      <c r="K16" s="23"/>
      <c r="L16" s="6"/>
      <c r="M16" s="5" t="e">
        <f t="shared" ref="M15:M23" si="6">(J16)-(K16/L16)</f>
        <v>#DIV/0!</v>
      </c>
      <c r="N16" s="6">
        <f t="shared" si="0"/>
        <v>0</v>
      </c>
      <c r="O16" s="4" t="e">
        <f t="shared" si="1"/>
        <v>#DIV/0!</v>
      </c>
      <c r="P16" s="4" t="str">
        <f t="shared" si="2"/>
        <v>CUMPLE</v>
      </c>
      <c r="Q16" s="5" t="e">
        <f t="shared" si="3"/>
        <v>#DIV/0!</v>
      </c>
      <c r="S16" s="31"/>
      <c r="T16" s="5" t="e">
        <f t="shared" si="4"/>
        <v>#DIV/0!</v>
      </c>
    </row>
    <row r="17" spans="2:20" x14ac:dyDescent="0.25">
      <c r="B17" s="4">
        <v>3</v>
      </c>
      <c r="C17" s="4"/>
      <c r="D17" s="5"/>
      <c r="E17" s="32"/>
      <c r="G17" s="5"/>
      <c r="H17" s="5"/>
      <c r="J17" s="5" t="e">
        <f t="shared" si="5"/>
        <v>#DIV/0!</v>
      </c>
      <c r="K17" s="23"/>
      <c r="L17" s="6"/>
      <c r="M17" s="5" t="e">
        <f t="shared" si="6"/>
        <v>#DIV/0!</v>
      </c>
      <c r="N17" s="6">
        <f t="shared" si="0"/>
        <v>0</v>
      </c>
      <c r="O17" s="4" t="e">
        <f t="shared" si="1"/>
        <v>#DIV/0!</v>
      </c>
      <c r="P17" s="4" t="str">
        <f t="shared" si="2"/>
        <v>CUMPLE</v>
      </c>
      <c r="Q17" s="5" t="e">
        <f t="shared" si="3"/>
        <v>#DIV/0!</v>
      </c>
      <c r="S17" s="5"/>
      <c r="T17" s="5" t="e">
        <f t="shared" si="4"/>
        <v>#DIV/0!</v>
      </c>
    </row>
    <row r="18" spans="2:20" x14ac:dyDescent="0.25">
      <c r="B18" s="4">
        <v>3.5</v>
      </c>
      <c r="C18" s="4"/>
      <c r="D18" s="5"/>
      <c r="E18" s="32"/>
      <c r="G18" s="5"/>
      <c r="H18" s="5"/>
      <c r="J18" s="5" t="e">
        <f t="shared" si="5"/>
        <v>#DIV/0!</v>
      </c>
      <c r="K18" s="23"/>
      <c r="L18" s="6"/>
      <c r="M18" s="5" t="e">
        <f t="shared" si="6"/>
        <v>#DIV/0!</v>
      </c>
      <c r="N18" s="6">
        <f t="shared" si="0"/>
        <v>0</v>
      </c>
      <c r="O18" s="4" t="e">
        <f t="shared" si="1"/>
        <v>#DIV/0!</v>
      </c>
      <c r="P18" s="4" t="str">
        <f t="shared" si="2"/>
        <v>CUMPLE</v>
      </c>
      <c r="Q18" s="5" t="e">
        <f t="shared" si="3"/>
        <v>#DIV/0!</v>
      </c>
      <c r="S18" s="5"/>
      <c r="T18" s="5" t="e">
        <f t="shared" si="4"/>
        <v>#DIV/0!</v>
      </c>
    </row>
    <row r="19" spans="2:20" x14ac:dyDescent="0.25">
      <c r="B19" s="4">
        <v>4</v>
      </c>
      <c r="C19" s="4"/>
      <c r="D19" s="5"/>
      <c r="E19" s="32"/>
      <c r="G19" s="5"/>
      <c r="H19" s="5"/>
      <c r="J19" s="5" t="e">
        <f t="shared" si="5"/>
        <v>#DIV/0!</v>
      </c>
      <c r="K19" s="23"/>
      <c r="L19" s="6"/>
      <c r="M19" s="5" t="e">
        <f t="shared" si="6"/>
        <v>#DIV/0!</v>
      </c>
      <c r="N19" s="6">
        <f t="shared" si="0"/>
        <v>0</v>
      </c>
      <c r="O19" s="4" t="e">
        <f t="shared" si="1"/>
        <v>#DIV/0!</v>
      </c>
      <c r="P19" s="4" t="str">
        <f t="shared" si="2"/>
        <v>CUMPLE</v>
      </c>
      <c r="Q19" s="5" t="e">
        <f t="shared" si="3"/>
        <v>#DIV/0!</v>
      </c>
      <c r="S19" s="5"/>
      <c r="T19" s="5" t="e">
        <f t="shared" si="4"/>
        <v>#DIV/0!</v>
      </c>
    </row>
    <row r="20" spans="2:20" x14ac:dyDescent="0.25">
      <c r="B20" s="4">
        <v>4.5</v>
      </c>
      <c r="C20" s="4"/>
      <c r="D20" s="5"/>
      <c r="E20" s="32"/>
      <c r="G20" s="5"/>
      <c r="H20" s="5"/>
      <c r="J20" s="5" t="e">
        <f t="shared" si="5"/>
        <v>#DIV/0!</v>
      </c>
      <c r="K20" s="23"/>
      <c r="L20" s="6"/>
      <c r="M20" s="5" t="e">
        <f t="shared" si="6"/>
        <v>#DIV/0!</v>
      </c>
      <c r="N20" s="6">
        <f t="shared" si="0"/>
        <v>0</v>
      </c>
      <c r="O20" s="4" t="e">
        <f t="shared" si="1"/>
        <v>#DIV/0!</v>
      </c>
      <c r="P20" s="4" t="str">
        <f t="shared" si="2"/>
        <v>CUMPLE</v>
      </c>
      <c r="Q20" s="5" t="e">
        <f t="shared" si="3"/>
        <v>#DIV/0!</v>
      </c>
      <c r="S20" s="5"/>
      <c r="T20" s="5" t="e">
        <f t="shared" si="4"/>
        <v>#DIV/0!</v>
      </c>
    </row>
    <row r="21" spans="2:20" x14ac:dyDescent="0.25">
      <c r="B21" s="4">
        <v>5</v>
      </c>
      <c r="C21" s="4"/>
      <c r="D21" s="5"/>
      <c r="E21" s="32"/>
      <c r="G21" s="5"/>
      <c r="H21" s="5"/>
      <c r="J21" s="5" t="e">
        <f t="shared" si="5"/>
        <v>#DIV/0!</v>
      </c>
      <c r="K21" s="23"/>
      <c r="L21" s="6"/>
      <c r="M21" s="5" t="e">
        <f t="shared" si="6"/>
        <v>#DIV/0!</v>
      </c>
      <c r="N21" s="6">
        <f t="shared" si="0"/>
        <v>0</v>
      </c>
      <c r="O21" s="4" t="e">
        <f t="shared" si="1"/>
        <v>#DIV/0!</v>
      </c>
      <c r="P21" s="4" t="str">
        <f t="shared" si="2"/>
        <v>CUMPLE</v>
      </c>
      <c r="Q21" s="5" t="e">
        <f t="shared" si="3"/>
        <v>#DIV/0!</v>
      </c>
      <c r="S21" s="5"/>
      <c r="T21" s="5" t="e">
        <f t="shared" si="4"/>
        <v>#DIV/0!</v>
      </c>
    </row>
    <row r="22" spans="2:20" x14ac:dyDescent="0.25">
      <c r="B22" s="4">
        <v>5.5</v>
      </c>
      <c r="C22" s="4"/>
      <c r="D22" s="5"/>
      <c r="E22" s="32"/>
      <c r="G22" s="5"/>
      <c r="H22" s="5"/>
      <c r="J22" s="5" t="e">
        <f t="shared" si="5"/>
        <v>#DIV/0!</v>
      </c>
      <c r="K22" s="23"/>
      <c r="L22" s="6"/>
      <c r="M22" s="5" t="e">
        <f t="shared" si="6"/>
        <v>#DIV/0!</v>
      </c>
      <c r="N22" s="6">
        <f t="shared" si="0"/>
        <v>0</v>
      </c>
      <c r="O22" s="4" t="e">
        <f t="shared" si="1"/>
        <v>#DIV/0!</v>
      </c>
      <c r="P22" s="4" t="str">
        <f t="shared" si="2"/>
        <v>CUMPLE</v>
      </c>
      <c r="Q22" s="5" t="e">
        <f t="shared" si="3"/>
        <v>#DIV/0!</v>
      </c>
      <c r="S22" s="5"/>
      <c r="T22" s="5" t="e">
        <f t="shared" si="4"/>
        <v>#DIV/0!</v>
      </c>
    </row>
    <row r="23" spans="2:20" x14ac:dyDescent="0.25">
      <c r="B23" s="4">
        <v>6</v>
      </c>
      <c r="C23" s="4"/>
      <c r="D23" s="5"/>
      <c r="E23" s="32"/>
      <c r="G23" s="5"/>
      <c r="H23" s="5"/>
      <c r="J23" s="8" t="e">
        <f t="shared" si="5"/>
        <v>#DIV/0!</v>
      </c>
      <c r="K23" s="24"/>
      <c r="L23" s="9"/>
      <c r="M23" s="8" t="e">
        <f t="shared" si="6"/>
        <v>#DIV/0!</v>
      </c>
      <c r="N23" s="9">
        <f t="shared" si="0"/>
        <v>0</v>
      </c>
      <c r="O23" s="7" t="e">
        <f t="shared" si="1"/>
        <v>#DIV/0!</v>
      </c>
      <c r="P23" s="7" t="str">
        <f t="shared" si="2"/>
        <v>CUMPLE</v>
      </c>
      <c r="Q23" s="8" t="e">
        <f t="shared" si="3"/>
        <v>#DIV/0!</v>
      </c>
      <c r="S23" s="8"/>
      <c r="T23" s="8" t="e">
        <f t="shared" si="4"/>
        <v>#DIV/0!</v>
      </c>
    </row>
    <row r="24" spans="2:20" x14ac:dyDescent="0.25">
      <c r="B24" s="4">
        <v>6.5</v>
      </c>
      <c r="C24" s="4"/>
      <c r="D24" s="5"/>
      <c r="E24" s="32"/>
      <c r="G24" s="5"/>
      <c r="H24" s="5"/>
    </row>
    <row r="25" spans="2:20" x14ac:dyDescent="0.25">
      <c r="B25" s="4">
        <v>7</v>
      </c>
      <c r="C25" s="4"/>
      <c r="D25" s="5"/>
      <c r="E25" s="32"/>
      <c r="G25" s="5"/>
      <c r="H25" s="5"/>
    </row>
    <row r="26" spans="2:20" x14ac:dyDescent="0.25">
      <c r="B26" s="4">
        <v>7.5</v>
      </c>
      <c r="C26" s="4"/>
      <c r="D26" s="5"/>
      <c r="E26" s="32"/>
      <c r="G26" s="5"/>
      <c r="H26" s="5"/>
    </row>
    <row r="27" spans="2:20" x14ac:dyDescent="0.25">
      <c r="B27" s="7">
        <v>8</v>
      </c>
      <c r="C27" s="7"/>
      <c r="D27" s="8"/>
      <c r="E27" s="36"/>
      <c r="G27" s="8"/>
      <c r="H27" s="8"/>
      <c r="L27" s="14"/>
    </row>
    <row r="28" spans="2:20" x14ac:dyDescent="0.25">
      <c r="L28" s="14"/>
    </row>
    <row r="29" spans="2:20" x14ac:dyDescent="0.25">
      <c r="E29" s="33"/>
      <c r="G29" s="2" t="s">
        <v>11</v>
      </c>
      <c r="H29" s="2" t="e">
        <f>(H24*E24)/(G24)^2</f>
        <v>#DIV/0!</v>
      </c>
      <c r="L29" s="14"/>
    </row>
    <row r="30" spans="2:20" x14ac:dyDescent="0.25">
      <c r="E30" s="33"/>
    </row>
    <row r="31" spans="2:20" x14ac:dyDescent="0.25">
      <c r="E31" s="33"/>
    </row>
  </sheetData>
  <mergeCells count="2">
    <mergeCell ref="B9:E9"/>
    <mergeCell ref="J12:O1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GIAMPERRI</dc:creator>
  <cp:lastModifiedBy>JEREMIAS GIAMPERRI</cp:lastModifiedBy>
  <dcterms:created xsi:type="dcterms:W3CDTF">2021-06-24T06:04:20Z</dcterms:created>
  <dcterms:modified xsi:type="dcterms:W3CDTF">2021-06-25T04:03:39Z</dcterms:modified>
</cp:coreProperties>
</file>