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o_31\Desktop\"/>
    </mc:Choice>
  </mc:AlternateContent>
  <xr:revisionPtr revIDLastSave="0" documentId="13_ncr:1_{897029D0-FE79-4881-8D05-6005CD620CD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uler 1er Orden" sheetId="1" r:id="rId1"/>
    <sheet name="Euler Mejorado" sheetId="2" r:id="rId2"/>
    <sheet name="Runge Kutta 4to Ord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1" i="2"/>
  <c r="F7" i="2"/>
  <c r="D11" i="2"/>
  <c r="C10" i="1"/>
  <c r="B10" i="1"/>
  <c r="C14" i="3"/>
  <c r="B14" i="3"/>
  <c r="C11" i="2"/>
  <c r="B11" i="2"/>
  <c r="K14" i="3" l="1"/>
  <c r="F14" i="3"/>
  <c r="E14" i="3"/>
  <c r="F11" i="2"/>
  <c r="E11" i="2"/>
  <c r="B12" i="2" s="1"/>
  <c r="E12" i="2" s="1"/>
  <c r="B13" i="2" s="1"/>
  <c r="E13" i="2" s="1"/>
  <c r="B14" i="2" s="1"/>
  <c r="E14" i="2" s="1"/>
  <c r="B15" i="2" s="1"/>
  <c r="E15" i="2" s="1"/>
  <c r="B16" i="2" s="1"/>
  <c r="E16" i="2" s="1"/>
  <c r="B17" i="2" s="1"/>
  <c r="E17" i="2" s="1"/>
  <c r="B18" i="2" s="1"/>
  <c r="E18" i="2" s="1"/>
  <c r="B15" i="3" l="1"/>
  <c r="E15" i="3"/>
  <c r="H14" i="3"/>
  <c r="L14" i="3"/>
  <c r="H11" i="2"/>
  <c r="C12" i="2" s="1"/>
  <c r="D12" i="2" s="1"/>
  <c r="F10" i="1"/>
  <c r="C11" i="1" s="1"/>
  <c r="E10" i="1"/>
  <c r="B11" i="1" s="1"/>
  <c r="E11" i="1" l="1"/>
  <c r="B12" i="1" s="1"/>
  <c r="F11" i="1"/>
  <c r="C12" i="1" s="1"/>
  <c r="H15" i="3"/>
  <c r="K15" i="3"/>
  <c r="I14" i="3"/>
  <c r="N14" i="3"/>
  <c r="C15" i="3" s="1"/>
  <c r="F12" i="2"/>
  <c r="E12" i="1" l="1"/>
  <c r="B13" i="1" s="1"/>
  <c r="F12" i="1"/>
  <c r="C13" i="1" s="1"/>
  <c r="B16" i="3"/>
  <c r="I15" i="3"/>
  <c r="N15" i="3"/>
  <c r="C16" i="3" s="1"/>
  <c r="F15" i="3"/>
  <c r="L15" i="3"/>
  <c r="H12" i="2"/>
  <c r="C13" i="2" s="1"/>
  <c r="D13" i="2" s="1"/>
  <c r="E13" i="1" l="1"/>
  <c r="B14" i="1" s="1"/>
  <c r="F13" i="1"/>
  <c r="C14" i="1" s="1"/>
  <c r="F16" i="3"/>
  <c r="E16" i="3"/>
  <c r="K16" i="3"/>
  <c r="F13" i="2"/>
  <c r="G13" i="2" l="1"/>
  <c r="H13" i="2" s="1"/>
  <c r="C14" i="2" s="1"/>
  <c r="D14" i="2" s="1"/>
  <c r="F14" i="2" s="1"/>
  <c r="G14" i="2" s="1"/>
  <c r="E14" i="1"/>
  <c r="B15" i="1" s="1"/>
  <c r="F14" i="1"/>
  <c r="C15" i="1" s="1"/>
  <c r="B17" i="3"/>
  <c r="H16" i="3"/>
  <c r="H14" i="2" l="1"/>
  <c r="C15" i="2" s="1"/>
  <c r="D15" i="2" s="1"/>
  <c r="F15" i="2" s="1"/>
  <c r="G15" i="2" s="1"/>
  <c r="E15" i="1"/>
  <c r="B16" i="1" s="1"/>
  <c r="F15" i="1"/>
  <c r="C16" i="1" s="1"/>
  <c r="L16" i="3"/>
  <c r="I16" i="3"/>
  <c r="E17" i="3"/>
  <c r="K17" i="3"/>
  <c r="E16" i="1" l="1"/>
  <c r="B17" i="1" s="1"/>
  <c r="F16" i="1"/>
  <c r="C17" i="1" s="1"/>
  <c r="H17" i="3"/>
  <c r="N16" i="3"/>
  <c r="C17" i="3" s="1"/>
  <c r="B18" i="3"/>
  <c r="H15" i="2"/>
  <c r="C16" i="2" s="1"/>
  <c r="D16" i="2" s="1"/>
  <c r="E17" i="1" l="1"/>
  <c r="B18" i="1" s="1"/>
  <c r="F17" i="1"/>
  <c r="C18" i="1" s="1"/>
  <c r="I17" i="3"/>
  <c r="N17" i="3"/>
  <c r="C18" i="3" s="1"/>
  <c r="L17" i="3"/>
  <c r="F17" i="3"/>
  <c r="K18" i="3"/>
  <c r="E18" i="3"/>
  <c r="F16" i="2"/>
  <c r="G16" i="2" s="1"/>
  <c r="E18" i="1" l="1"/>
  <c r="B19" i="1" s="1"/>
  <c r="F18" i="1"/>
  <c r="C19" i="1" s="1"/>
  <c r="H18" i="3"/>
  <c r="L18" i="3"/>
  <c r="I18" i="3"/>
  <c r="F18" i="3"/>
  <c r="B19" i="3"/>
  <c r="N18" i="3"/>
  <c r="C19" i="3" s="1"/>
  <c r="H16" i="2"/>
  <c r="C17" i="2" s="1"/>
  <c r="K12" i="2" l="1"/>
  <c r="D17" i="2"/>
  <c r="E19" i="1"/>
  <c r="F19" i="1"/>
  <c r="C20" i="1" s="1"/>
  <c r="K19" i="3"/>
  <c r="E19" i="3"/>
  <c r="F17" i="2"/>
  <c r="G17" i="2" s="1"/>
  <c r="B20" i="1" l="1"/>
  <c r="F19" i="3"/>
  <c r="H19" i="3"/>
  <c r="B20" i="3"/>
  <c r="H17" i="2"/>
  <c r="C18" i="2" s="1"/>
  <c r="D18" i="2" s="1"/>
  <c r="E20" i="1" l="1"/>
  <c r="B21" i="1" s="1"/>
  <c r="F20" i="1"/>
  <c r="C21" i="1" s="1"/>
  <c r="L19" i="3"/>
  <c r="I19" i="3"/>
  <c r="E20" i="3"/>
  <c r="K20" i="3"/>
  <c r="F18" i="2"/>
  <c r="G18" i="2" s="1"/>
  <c r="E21" i="1" l="1"/>
  <c r="B22" i="1" s="1"/>
  <c r="F21" i="1"/>
  <c r="C22" i="1" s="1"/>
  <c r="N19" i="3"/>
  <c r="C20" i="3" s="1"/>
  <c r="F20" i="3" s="1"/>
  <c r="H20" i="3"/>
  <c r="H18" i="2"/>
  <c r="E22" i="1" l="1"/>
  <c r="F22" i="1"/>
  <c r="I11" i="1"/>
  <c r="I20" i="3"/>
  <c r="L20" i="3"/>
  <c r="N20" i="3"/>
</calcChain>
</file>

<file path=xl/sharedStrings.xml><?xml version="1.0" encoding="utf-8"?>
<sst xmlns="http://schemas.openxmlformats.org/spreadsheetml/2006/main" count="53" uniqueCount="33">
  <si>
    <t>Función f(x,y)</t>
  </si>
  <si>
    <t>Cantidad de pasos</t>
  </si>
  <si>
    <t>Condicion inicial Y</t>
  </si>
  <si>
    <t>Condicion inicial X</t>
  </si>
  <si>
    <t>Trabajo H</t>
  </si>
  <si>
    <t>Condicion final X</t>
  </si>
  <si>
    <t>Xm</t>
  </si>
  <si>
    <t>Ym</t>
  </si>
  <si>
    <t>f(Xm,Ym)</t>
  </si>
  <si>
    <t>Xm+1</t>
  </si>
  <si>
    <t>Ym+1</t>
  </si>
  <si>
    <t xml:space="preserve">Trabajo H </t>
  </si>
  <si>
    <t>Funcion (x,y)</t>
  </si>
  <si>
    <t xml:space="preserve">Cantidad de pasos </t>
  </si>
  <si>
    <t>Y(euler)m+1</t>
  </si>
  <si>
    <t>ym+1</t>
  </si>
  <si>
    <t>f(Xm+1,Y(euler)m+1)</t>
  </si>
  <si>
    <t>Condicion incial de X</t>
  </si>
  <si>
    <t>Condicion incial de Y</t>
  </si>
  <si>
    <t>k1</t>
  </si>
  <si>
    <t>Xm+h/2</t>
  </si>
  <si>
    <t>k2</t>
  </si>
  <si>
    <t>Ym+(h/2*k2)</t>
  </si>
  <si>
    <t>k3</t>
  </si>
  <si>
    <t>Ym+h*k3</t>
  </si>
  <si>
    <t>k4</t>
  </si>
  <si>
    <t>Ym+h/2*k1</t>
  </si>
  <si>
    <t>Condicion final Y</t>
  </si>
  <si>
    <t>Condicion final exacta Y</t>
  </si>
  <si>
    <t>Error</t>
  </si>
  <si>
    <t xml:space="preserve">Condicion final Y </t>
  </si>
  <si>
    <t xml:space="preserve">Condicion final exacta de Y </t>
  </si>
  <si>
    <t>2X/3-Y/3X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</si>
</sst>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152400</xdr:rowOff>
    </xdr:from>
    <xdr:to>
      <xdr:col>2</xdr:col>
      <xdr:colOff>1257672</xdr:colOff>
      <xdr:row>7</xdr:row>
      <xdr:rowOff>19138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23900"/>
          <a:ext cx="2667372" cy="6287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11</xdr:row>
      <xdr:rowOff>180975</xdr:rowOff>
    </xdr:from>
    <xdr:to>
      <xdr:col>11</xdr:col>
      <xdr:colOff>95929</xdr:colOff>
      <xdr:row>13</xdr:row>
      <xdr:rowOff>9554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2276475"/>
          <a:ext cx="4867954" cy="209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66675</xdr:rowOff>
    </xdr:from>
    <xdr:to>
      <xdr:col>3</xdr:col>
      <xdr:colOff>581559</xdr:colOff>
      <xdr:row>8</xdr:row>
      <xdr:rowOff>57228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019175"/>
          <a:ext cx="3829584" cy="562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9</xdr:row>
      <xdr:rowOff>28575</xdr:rowOff>
    </xdr:from>
    <xdr:to>
      <xdr:col>13</xdr:col>
      <xdr:colOff>372154</xdr:colOff>
      <xdr:row>10</xdr:row>
      <xdr:rowOff>47654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1743075"/>
          <a:ext cx="4867954" cy="209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5</xdr:row>
      <xdr:rowOff>157194</xdr:rowOff>
    </xdr:from>
    <xdr:to>
      <xdr:col>3</xdr:col>
      <xdr:colOff>680134</xdr:colOff>
      <xdr:row>10</xdr:row>
      <xdr:rowOff>19050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1109694"/>
          <a:ext cx="3804335" cy="814356"/>
        </a:xfrm>
        <a:prstGeom prst="rect">
          <a:avLst/>
        </a:prstGeom>
      </xdr:spPr>
    </xdr:pic>
    <xdr:clientData/>
  </xdr:twoCellAnchor>
  <xdr:twoCellAnchor editAs="oneCell">
    <xdr:from>
      <xdr:col>5</xdr:col>
      <xdr:colOff>752475</xdr:colOff>
      <xdr:row>2</xdr:row>
      <xdr:rowOff>38100</xdr:rowOff>
    </xdr:from>
    <xdr:to>
      <xdr:col>10</xdr:col>
      <xdr:colOff>638854</xdr:colOff>
      <xdr:row>3</xdr:row>
      <xdr:rowOff>57179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419100"/>
          <a:ext cx="4867954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4"/>
  <sheetViews>
    <sheetView workbookViewId="0">
      <selection activeCell="H20" sqref="H20"/>
    </sheetView>
  </sheetViews>
  <sheetFormatPr baseColWidth="10" defaultRowHeight="15" x14ac:dyDescent="0.25"/>
  <cols>
    <col min="2" max="2" width="17.7109375" customWidth="1"/>
    <col min="3" max="3" width="23.28515625" customWidth="1"/>
    <col min="4" max="4" width="14.42578125" customWidth="1"/>
    <col min="5" max="5" width="32.5703125" customWidth="1"/>
    <col min="6" max="6" width="12.85546875" customWidth="1"/>
    <col min="8" max="8" width="25.140625" customWidth="1"/>
    <col min="9" max="9" width="14.42578125" customWidth="1"/>
  </cols>
  <sheetData>
    <row r="3" spans="2:9" x14ac:dyDescent="0.25">
      <c r="B3" s="1" t="s">
        <v>0</v>
      </c>
      <c r="C3" s="1"/>
    </row>
    <row r="4" spans="2:9" x14ac:dyDescent="0.25">
      <c r="E4" s="1" t="s">
        <v>3</v>
      </c>
      <c r="F4" s="1"/>
      <c r="H4" s="1" t="s">
        <v>5</v>
      </c>
      <c r="I4" s="1"/>
    </row>
    <row r="5" spans="2:9" x14ac:dyDescent="0.25">
      <c r="B5" s="3"/>
      <c r="C5" s="3"/>
      <c r="E5" s="1" t="s">
        <v>2</v>
      </c>
      <c r="F5" s="1"/>
      <c r="H5" s="1" t="s">
        <v>30</v>
      </c>
      <c r="I5" s="20"/>
    </row>
    <row r="6" spans="2:9" x14ac:dyDescent="0.25">
      <c r="B6" s="2"/>
      <c r="E6" s="1" t="s">
        <v>1</v>
      </c>
      <c r="F6" s="1"/>
    </row>
    <row r="7" spans="2:9" x14ac:dyDescent="0.25">
      <c r="E7" s="1" t="s">
        <v>11</v>
      </c>
      <c r="F7" s="1"/>
      <c r="H7" s="1" t="s">
        <v>31</v>
      </c>
      <c r="I7" s="1"/>
    </row>
    <row r="9" spans="2:9" x14ac:dyDescent="0.25">
      <c r="B9" s="34" t="s">
        <v>6</v>
      </c>
      <c r="C9" s="9" t="s">
        <v>7</v>
      </c>
      <c r="D9" s="27" t="s">
        <v>8</v>
      </c>
      <c r="E9" s="9" t="s">
        <v>9</v>
      </c>
      <c r="F9" s="10" t="s">
        <v>10</v>
      </c>
    </row>
    <row r="10" spans="2:9" x14ac:dyDescent="0.25">
      <c r="B10" s="35">
        <f>$F$4</f>
        <v>0</v>
      </c>
      <c r="C10" s="21">
        <f>$F$5</f>
        <v>0</v>
      </c>
      <c r="D10" s="16"/>
      <c r="E10" s="24">
        <f t="shared" ref="E10:E22" si="0">(B10+$F$7)</f>
        <v>0</v>
      </c>
      <c r="F10" s="24">
        <f t="shared" ref="F10:F22" si="1">(C10+$F$7*D10)</f>
        <v>0</v>
      </c>
    </row>
    <row r="11" spans="2:9" x14ac:dyDescent="0.25">
      <c r="B11" s="36">
        <f t="shared" ref="B11:C22" si="2">E10</f>
        <v>0</v>
      </c>
      <c r="C11" s="22">
        <f t="shared" si="2"/>
        <v>0</v>
      </c>
      <c r="D11" s="14"/>
      <c r="E11" s="25">
        <f t="shared" si="0"/>
        <v>0</v>
      </c>
      <c r="F11" s="25">
        <f t="shared" si="1"/>
        <v>0</v>
      </c>
      <c r="H11" s="5" t="s">
        <v>29</v>
      </c>
      <c r="I11" s="15" t="e">
        <f>((I7-I5)/I7)*100</f>
        <v>#DIV/0!</v>
      </c>
    </row>
    <row r="12" spans="2:9" x14ac:dyDescent="0.25">
      <c r="B12" s="36">
        <f t="shared" si="2"/>
        <v>0</v>
      </c>
      <c r="C12" s="22">
        <f t="shared" si="2"/>
        <v>0</v>
      </c>
      <c r="D12" s="14"/>
      <c r="E12" s="25">
        <f t="shared" si="0"/>
        <v>0</v>
      </c>
      <c r="F12" s="25">
        <f t="shared" si="1"/>
        <v>0</v>
      </c>
    </row>
    <row r="13" spans="2:9" x14ac:dyDescent="0.25">
      <c r="B13" s="36">
        <f t="shared" si="2"/>
        <v>0</v>
      </c>
      <c r="C13" s="22">
        <f t="shared" si="2"/>
        <v>0</v>
      </c>
      <c r="D13" s="14"/>
      <c r="E13" s="25">
        <f t="shared" si="0"/>
        <v>0</v>
      </c>
      <c r="F13" s="25">
        <f t="shared" si="1"/>
        <v>0</v>
      </c>
    </row>
    <row r="14" spans="2:9" x14ac:dyDescent="0.25">
      <c r="B14" s="36">
        <f t="shared" si="2"/>
        <v>0</v>
      </c>
      <c r="C14" s="22">
        <f t="shared" si="2"/>
        <v>0</v>
      </c>
      <c r="D14" s="14"/>
      <c r="E14" s="25">
        <f t="shared" si="0"/>
        <v>0</v>
      </c>
      <c r="F14" s="25">
        <f t="shared" si="1"/>
        <v>0</v>
      </c>
    </row>
    <row r="15" spans="2:9" x14ac:dyDescent="0.25">
      <c r="B15" s="36">
        <f t="shared" si="2"/>
        <v>0</v>
      </c>
      <c r="C15" s="22">
        <f t="shared" si="2"/>
        <v>0</v>
      </c>
      <c r="D15" s="14"/>
      <c r="E15" s="25">
        <f t="shared" si="0"/>
        <v>0</v>
      </c>
      <c r="F15" s="25">
        <f t="shared" si="1"/>
        <v>0</v>
      </c>
      <c r="G15" s="11"/>
    </row>
    <row r="16" spans="2:9" x14ac:dyDescent="0.25">
      <c r="B16" s="36">
        <f t="shared" si="2"/>
        <v>0</v>
      </c>
      <c r="C16" s="22">
        <f t="shared" si="2"/>
        <v>0</v>
      </c>
      <c r="D16" s="14"/>
      <c r="E16" s="25">
        <f t="shared" si="0"/>
        <v>0</v>
      </c>
      <c r="F16" s="25">
        <f t="shared" si="1"/>
        <v>0</v>
      </c>
    </row>
    <row r="17" spans="2:6" x14ac:dyDescent="0.25">
      <c r="B17" s="36">
        <f t="shared" si="2"/>
        <v>0</v>
      </c>
      <c r="C17" s="22">
        <f t="shared" si="2"/>
        <v>0</v>
      </c>
      <c r="D17" s="14"/>
      <c r="E17" s="25">
        <f t="shared" si="0"/>
        <v>0</v>
      </c>
      <c r="F17" s="25">
        <f t="shared" si="1"/>
        <v>0</v>
      </c>
    </row>
    <row r="18" spans="2:6" x14ac:dyDescent="0.25">
      <c r="B18" s="36">
        <f t="shared" si="2"/>
        <v>0</v>
      </c>
      <c r="C18" s="22">
        <f t="shared" si="2"/>
        <v>0</v>
      </c>
      <c r="D18" s="14"/>
      <c r="E18" s="25">
        <f t="shared" si="0"/>
        <v>0</v>
      </c>
      <c r="F18" s="25">
        <f t="shared" si="1"/>
        <v>0</v>
      </c>
    </row>
    <row r="19" spans="2:6" x14ac:dyDescent="0.25">
      <c r="B19" s="36">
        <f t="shared" si="2"/>
        <v>0</v>
      </c>
      <c r="C19" s="22">
        <f t="shared" si="2"/>
        <v>0</v>
      </c>
      <c r="D19" s="14"/>
      <c r="E19" s="25">
        <f t="shared" si="0"/>
        <v>0</v>
      </c>
      <c r="F19" s="25">
        <f t="shared" si="1"/>
        <v>0</v>
      </c>
    </row>
    <row r="20" spans="2:6" x14ac:dyDescent="0.25">
      <c r="B20" s="36">
        <f t="shared" si="2"/>
        <v>0</v>
      </c>
      <c r="C20" s="22">
        <f t="shared" si="2"/>
        <v>0</v>
      </c>
      <c r="D20" s="14"/>
      <c r="E20" s="25">
        <f t="shared" si="0"/>
        <v>0</v>
      </c>
      <c r="F20" s="25">
        <f t="shared" si="1"/>
        <v>0</v>
      </c>
    </row>
    <row r="21" spans="2:6" x14ac:dyDescent="0.25">
      <c r="B21" s="36">
        <f t="shared" si="2"/>
        <v>0</v>
      </c>
      <c r="C21" s="22">
        <f t="shared" si="2"/>
        <v>0</v>
      </c>
      <c r="D21" s="14"/>
      <c r="E21" s="25">
        <f t="shared" si="0"/>
        <v>0</v>
      </c>
      <c r="F21" s="25">
        <f t="shared" si="1"/>
        <v>0</v>
      </c>
    </row>
    <row r="22" spans="2:6" x14ac:dyDescent="0.25">
      <c r="B22" s="37">
        <f t="shared" si="2"/>
        <v>0</v>
      </c>
      <c r="C22" s="23">
        <f t="shared" si="2"/>
        <v>0</v>
      </c>
      <c r="D22" s="17"/>
      <c r="E22" s="26">
        <f t="shared" si="0"/>
        <v>0</v>
      </c>
      <c r="F22" s="26">
        <f t="shared" si="1"/>
        <v>0</v>
      </c>
    </row>
    <row r="23" spans="2:6" x14ac:dyDescent="0.25">
      <c r="B23" s="3"/>
      <c r="E23" s="3"/>
    </row>
    <row r="24" spans="2:6" x14ac:dyDescent="0.25">
      <c r="B24" s="3"/>
      <c r="E24" s="3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23"/>
  <sheetViews>
    <sheetView tabSelected="1" workbookViewId="0">
      <selection activeCell="C16" sqref="C16"/>
    </sheetView>
  </sheetViews>
  <sheetFormatPr baseColWidth="10" defaultRowHeight="15" x14ac:dyDescent="0.25"/>
  <cols>
    <col min="2" max="2" width="14" customWidth="1"/>
    <col min="3" max="3" width="24.42578125" customWidth="1"/>
    <col min="4" max="4" width="13.28515625" customWidth="1"/>
    <col min="5" max="5" width="24" customWidth="1"/>
    <col min="6" max="6" width="14.85546875" customWidth="1"/>
    <col min="7" max="7" width="20.5703125" customWidth="1"/>
    <col min="8" max="8" width="22.28515625" customWidth="1"/>
    <col min="9" max="9" width="23.28515625" customWidth="1"/>
  </cols>
  <sheetData>
    <row r="4" spans="2:11" x14ac:dyDescent="0.25">
      <c r="B4" s="1" t="s">
        <v>12</v>
      </c>
      <c r="C4" s="1" t="s">
        <v>32</v>
      </c>
      <c r="E4" s="1" t="s">
        <v>3</v>
      </c>
      <c r="F4" s="1">
        <v>3</v>
      </c>
      <c r="H4" s="1" t="s">
        <v>5</v>
      </c>
      <c r="I4" s="1">
        <v>3.9</v>
      </c>
    </row>
    <row r="5" spans="2:11" x14ac:dyDescent="0.25">
      <c r="E5" s="1" t="s">
        <v>2</v>
      </c>
      <c r="F5" s="1">
        <v>2</v>
      </c>
      <c r="H5" s="1" t="s">
        <v>27</v>
      </c>
      <c r="I5" s="20"/>
    </row>
    <row r="6" spans="2:11" x14ac:dyDescent="0.25">
      <c r="E6" s="1" t="s">
        <v>13</v>
      </c>
      <c r="F6" s="1">
        <v>3</v>
      </c>
    </row>
    <row r="7" spans="2:11" x14ac:dyDescent="0.25">
      <c r="E7" s="1" t="s">
        <v>4</v>
      </c>
      <c r="F7" s="1">
        <f>(I4-F4)/F6</f>
        <v>0.3</v>
      </c>
      <c r="H7" s="1" t="s">
        <v>28</v>
      </c>
      <c r="I7" s="1"/>
    </row>
    <row r="8" spans="2:11" x14ac:dyDescent="0.25">
      <c r="H8" s="3"/>
      <c r="I8" s="2"/>
    </row>
    <row r="10" spans="2:11" x14ac:dyDescent="0.25">
      <c r="B10" s="12" t="s">
        <v>6</v>
      </c>
      <c r="C10" s="5" t="s">
        <v>7</v>
      </c>
      <c r="D10" s="27" t="s">
        <v>8</v>
      </c>
      <c r="E10" s="5" t="s">
        <v>9</v>
      </c>
      <c r="F10" s="4" t="s">
        <v>14</v>
      </c>
      <c r="G10" s="28" t="s">
        <v>16</v>
      </c>
      <c r="H10" s="8" t="s">
        <v>15</v>
      </c>
      <c r="I10" s="2"/>
    </row>
    <row r="11" spans="2:11" x14ac:dyDescent="0.25">
      <c r="B11" s="16">
        <f>$F$4</f>
        <v>3</v>
      </c>
      <c r="C11" s="21">
        <f>$F$5</f>
        <v>2</v>
      </c>
      <c r="D11" s="16">
        <f>(2*B11)/3-C11/(3*B11)</f>
        <v>1.7777777777777777</v>
      </c>
      <c r="E11" s="24">
        <f>(B11+$F$7)</f>
        <v>3.3</v>
      </c>
      <c r="F11" s="21">
        <f>(C11+($F$7*D11))</f>
        <v>2.5333333333333332</v>
      </c>
      <c r="G11" s="16">
        <f>(E11*2)/F11-F11/(3*E11)</f>
        <v>2.3493709020024807</v>
      </c>
      <c r="H11" s="29">
        <f>(C11+($F$7/2)*(D11+G11))</f>
        <v>2.619072301967039</v>
      </c>
    </row>
    <row r="12" spans="2:11" x14ac:dyDescent="0.25">
      <c r="B12" s="14">
        <f>E11</f>
        <v>3.3</v>
      </c>
      <c r="C12" s="22">
        <f>H11</f>
        <v>2.619072301967039</v>
      </c>
      <c r="D12" s="16">
        <f t="shared" ref="D12:D18" si="0">(2*B12)/3-C12/(3*B12)</f>
        <v>1.9354472422255513</v>
      </c>
      <c r="E12" s="25">
        <f t="shared" ref="E12:E18" si="1">(B12+$F$7)</f>
        <v>3.5999999999999996</v>
      </c>
      <c r="F12" s="22">
        <f t="shared" ref="F12:F18" si="2">(C12+($F$7*D12))</f>
        <v>3.1997064746347044</v>
      </c>
      <c r="G12" s="16">
        <f t="shared" ref="G12:G18" si="3">(E12*2)/F12-F12/(3*E12)</f>
        <v>1.9539372859334903</v>
      </c>
      <c r="H12" s="30">
        <f t="shared" ref="H12:H18" si="4">(C12+($F$7/2)*(D12+G12))</f>
        <v>3.2024799811908951</v>
      </c>
      <c r="J12" s="5" t="s">
        <v>29</v>
      </c>
      <c r="K12" s="15" t="e">
        <f>ABS(((I7-I5)/I7)*100)</f>
        <v>#DIV/0!</v>
      </c>
    </row>
    <row r="13" spans="2:11" x14ac:dyDescent="0.25">
      <c r="B13" s="14">
        <f t="shared" ref="B13:B18" si="5">E12</f>
        <v>3.5999999999999996</v>
      </c>
      <c r="C13" s="22">
        <f t="shared" ref="C13:C18" si="6">H12</f>
        <v>3.2024799811908951</v>
      </c>
      <c r="D13" s="16">
        <f t="shared" si="0"/>
        <v>2.1034740758156576</v>
      </c>
      <c r="E13" s="25">
        <f t="shared" si="1"/>
        <v>3.8999999999999995</v>
      </c>
      <c r="F13" s="22">
        <f t="shared" si="2"/>
        <v>3.8335222039355923</v>
      </c>
      <c r="G13" s="16">
        <f t="shared" si="3"/>
        <v>1.7070308882696783</v>
      </c>
      <c r="H13" s="30">
        <f t="shared" si="4"/>
        <v>3.7740557258036955</v>
      </c>
    </row>
    <row r="14" spans="2:11" x14ac:dyDescent="0.25">
      <c r="B14" s="14">
        <f t="shared" si="5"/>
        <v>3.8999999999999995</v>
      </c>
      <c r="C14" s="22">
        <f t="shared" si="6"/>
        <v>3.7740557258036955</v>
      </c>
      <c r="D14" s="16">
        <f t="shared" si="0"/>
        <v>2.2774311345466924</v>
      </c>
      <c r="E14" s="25">
        <f t="shared" si="1"/>
        <v>4.1999999999999993</v>
      </c>
      <c r="F14" s="22">
        <f t="shared" si="2"/>
        <v>4.457285066167703</v>
      </c>
      <c r="G14" s="16">
        <f t="shared" si="3"/>
        <v>1.5308024732093808</v>
      </c>
      <c r="H14" s="30">
        <f t="shared" si="4"/>
        <v>4.3452907669671061</v>
      </c>
    </row>
    <row r="15" spans="2:11" x14ac:dyDescent="0.25">
      <c r="B15" s="31">
        <f t="shared" si="5"/>
        <v>4.1999999999999993</v>
      </c>
      <c r="C15" s="32">
        <f t="shared" si="6"/>
        <v>4.3452907669671061</v>
      </c>
      <c r="D15" s="16">
        <f t="shared" si="0"/>
        <v>2.4551356534153084</v>
      </c>
      <c r="E15" s="25">
        <f t="shared" si="1"/>
        <v>4.4999999999999991</v>
      </c>
      <c r="F15" s="22">
        <f t="shared" si="2"/>
        <v>5.0818314629916985</v>
      </c>
      <c r="G15" s="16">
        <f t="shared" si="3"/>
        <v>1.3945830892821505</v>
      </c>
      <c r="H15" s="30">
        <f t="shared" si="4"/>
        <v>4.9227485783717251</v>
      </c>
    </row>
    <row r="16" spans="2:11" x14ac:dyDescent="0.25">
      <c r="B16" s="14">
        <f t="shared" si="5"/>
        <v>4.4999999999999991</v>
      </c>
      <c r="C16" s="22">
        <f t="shared" si="6"/>
        <v>4.9227485783717251</v>
      </c>
      <c r="D16" s="16">
        <f t="shared" si="0"/>
        <v>2.6353519571576496</v>
      </c>
      <c r="E16" s="25">
        <f t="shared" si="1"/>
        <v>4.7999999999999989</v>
      </c>
      <c r="F16" s="22">
        <f t="shared" si="2"/>
        <v>5.7133541655190196</v>
      </c>
      <c r="G16" s="16">
        <f t="shared" si="3"/>
        <v>1.2835132140533072</v>
      </c>
      <c r="H16" s="30">
        <f t="shared" si="4"/>
        <v>5.5105783540533686</v>
      </c>
    </row>
    <row r="17" spans="2:8" x14ac:dyDescent="0.25">
      <c r="B17" s="14">
        <f t="shared" si="5"/>
        <v>4.7999999999999989</v>
      </c>
      <c r="C17" s="22">
        <f t="shared" si="6"/>
        <v>5.5105783540533686</v>
      </c>
      <c r="D17" s="16">
        <f t="shared" si="0"/>
        <v>2.8173209476351819</v>
      </c>
      <c r="E17" s="25">
        <f t="shared" si="1"/>
        <v>5.0999999999999988</v>
      </c>
      <c r="F17" s="22">
        <f t="shared" si="2"/>
        <v>6.3557746383439229</v>
      </c>
      <c r="G17" s="16">
        <f t="shared" si="3"/>
        <v>1.1894296772723068</v>
      </c>
      <c r="H17" s="30">
        <f t="shared" si="4"/>
        <v>6.1115909477894919</v>
      </c>
    </row>
    <row r="18" spans="2:8" x14ac:dyDescent="0.25">
      <c r="B18" s="17">
        <f t="shared" si="5"/>
        <v>5.0999999999999988</v>
      </c>
      <c r="C18" s="23">
        <f t="shared" si="6"/>
        <v>6.1115909477894919</v>
      </c>
      <c r="D18" s="16">
        <f t="shared" si="0"/>
        <v>3.0005496112555878</v>
      </c>
      <c r="E18" s="26">
        <f t="shared" si="1"/>
        <v>5.3999999999999986</v>
      </c>
      <c r="F18" s="23">
        <f t="shared" si="2"/>
        <v>7.0117558311661679</v>
      </c>
      <c r="G18" s="16">
        <f t="shared" si="3"/>
        <v>1.1074459718571441</v>
      </c>
      <c r="H18" s="33">
        <f t="shared" si="4"/>
        <v>6.7277902852564013</v>
      </c>
    </row>
    <row r="22" spans="2:8" x14ac:dyDescent="0.25">
      <c r="C22" s="3"/>
      <c r="D22" s="2"/>
    </row>
    <row r="23" spans="2:8" x14ac:dyDescent="0.25">
      <c r="E23" s="2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0"/>
  <sheetViews>
    <sheetView workbookViewId="0">
      <selection activeCell="G15" sqref="G15"/>
    </sheetView>
  </sheetViews>
  <sheetFormatPr baseColWidth="10" defaultRowHeight="15" x14ac:dyDescent="0.25"/>
  <cols>
    <col min="2" max="2" width="13.85546875" customWidth="1"/>
    <col min="3" max="3" width="23" customWidth="1"/>
    <col min="5" max="5" width="22" customWidth="1"/>
    <col min="6" max="6" width="15.42578125" customWidth="1"/>
    <col min="8" max="8" width="22.28515625" customWidth="1"/>
    <col min="9" max="9" width="14.140625" customWidth="1"/>
  </cols>
  <sheetData>
    <row r="2" spans="2:14" x14ac:dyDescent="0.25">
      <c r="H2" s="5" t="s">
        <v>29</v>
      </c>
      <c r="I2" s="15"/>
    </row>
    <row r="4" spans="2:14" x14ac:dyDescent="0.25">
      <c r="I4" s="6"/>
    </row>
    <row r="5" spans="2:14" x14ac:dyDescent="0.25">
      <c r="B5" s="1" t="s">
        <v>12</v>
      </c>
      <c r="C5" s="7"/>
      <c r="E5" s="1" t="s">
        <v>17</v>
      </c>
      <c r="F5" s="1"/>
      <c r="H5" s="1" t="s">
        <v>5</v>
      </c>
      <c r="I5" s="1"/>
    </row>
    <row r="6" spans="2:14" x14ac:dyDescent="0.25">
      <c r="E6" s="1" t="s">
        <v>18</v>
      </c>
      <c r="F6" s="1"/>
      <c r="H6" s="1" t="s">
        <v>27</v>
      </c>
      <c r="I6" s="20"/>
    </row>
    <row r="7" spans="2:14" x14ac:dyDescent="0.25">
      <c r="E7" s="1" t="s">
        <v>1</v>
      </c>
      <c r="F7" s="1"/>
    </row>
    <row r="8" spans="2:14" x14ac:dyDescent="0.25">
      <c r="E8" s="1" t="s">
        <v>4</v>
      </c>
      <c r="F8" s="1"/>
      <c r="H8" s="1" t="s">
        <v>28</v>
      </c>
      <c r="I8" s="1"/>
    </row>
    <row r="13" spans="2:14" x14ac:dyDescent="0.25">
      <c r="B13" s="12" t="s">
        <v>6</v>
      </c>
      <c r="C13" s="5" t="s">
        <v>7</v>
      </c>
      <c r="D13" s="27" t="s">
        <v>19</v>
      </c>
      <c r="E13" s="5" t="s">
        <v>20</v>
      </c>
      <c r="F13" s="13" t="s">
        <v>26</v>
      </c>
      <c r="G13" s="19" t="s">
        <v>21</v>
      </c>
      <c r="H13" s="13" t="s">
        <v>20</v>
      </c>
      <c r="I13" s="5" t="s">
        <v>22</v>
      </c>
      <c r="J13" s="18" t="s">
        <v>23</v>
      </c>
      <c r="K13" s="5" t="s">
        <v>9</v>
      </c>
      <c r="L13" s="13" t="s">
        <v>24</v>
      </c>
      <c r="M13" s="19" t="s">
        <v>25</v>
      </c>
      <c r="N13" s="8" t="s">
        <v>10</v>
      </c>
    </row>
    <row r="14" spans="2:14" x14ac:dyDescent="0.25">
      <c r="B14" s="16">
        <f>$F$5</f>
        <v>0</v>
      </c>
      <c r="C14" s="21">
        <f>$F$6</f>
        <v>0</v>
      </c>
      <c r="D14" s="16"/>
      <c r="E14" s="24">
        <f>(B14)+($F$8/2)</f>
        <v>0</v>
      </c>
      <c r="F14" s="16">
        <f>(C14)+(($F$8/2)*D14)</f>
        <v>0</v>
      </c>
      <c r="G14" s="16"/>
      <c r="H14" s="16">
        <f>E14</f>
        <v>0</v>
      </c>
      <c r="I14" s="16">
        <f>(C14)+(($F$8/2)*G14)</f>
        <v>0</v>
      </c>
      <c r="J14" s="16"/>
      <c r="K14" s="16">
        <f>(B14+$F$8)</f>
        <v>0</v>
      </c>
      <c r="L14" s="16">
        <f>((C14)+($F$8*J14))</f>
        <v>0</v>
      </c>
      <c r="M14" s="16"/>
      <c r="N14" s="16">
        <f>((C14)+(($F$8/6)*(D14+2*G14+2*J14+M14)))</f>
        <v>0</v>
      </c>
    </row>
    <row r="15" spans="2:14" x14ac:dyDescent="0.25">
      <c r="B15" s="14">
        <f>K14</f>
        <v>0</v>
      </c>
      <c r="C15" s="22">
        <f>N14</f>
        <v>0</v>
      </c>
      <c r="D15" s="14"/>
      <c r="E15" s="25">
        <f t="shared" ref="E15:E20" si="0">(B15)+($F$8/2)</f>
        <v>0</v>
      </c>
      <c r="F15" s="14">
        <f t="shared" ref="F15:F20" si="1">(C15)+(($F$8/2)*D15)</f>
        <v>0</v>
      </c>
      <c r="G15" s="14"/>
      <c r="H15" s="14">
        <f t="shared" ref="H15:H20" si="2">E15</f>
        <v>0</v>
      </c>
      <c r="I15" s="14">
        <f t="shared" ref="I15:I20" si="3">(C15)+(($F$8/2)*G15)</f>
        <v>0</v>
      </c>
      <c r="J15" s="14"/>
      <c r="K15" s="14">
        <f t="shared" ref="K15:K20" si="4">(B15+$F$8)</f>
        <v>0</v>
      </c>
      <c r="L15" s="14">
        <f t="shared" ref="L15:L20" si="5">((C15)+($F$8*J15))</f>
        <v>0</v>
      </c>
      <c r="M15" s="14"/>
      <c r="N15" s="14">
        <f t="shared" ref="N15:N20" si="6">((C15)+(($F$8/6)*(D15+2*G15+2*J15+M15)))</f>
        <v>0</v>
      </c>
    </row>
    <row r="16" spans="2:14" x14ac:dyDescent="0.25">
      <c r="B16" s="14">
        <f t="shared" ref="B16:B20" si="7">K15</f>
        <v>0</v>
      </c>
      <c r="C16" s="22">
        <f t="shared" ref="C16:C20" si="8">N15</f>
        <v>0</v>
      </c>
      <c r="D16" s="14"/>
      <c r="E16" s="25">
        <f t="shared" si="0"/>
        <v>0</v>
      </c>
      <c r="F16" s="14">
        <f t="shared" si="1"/>
        <v>0</v>
      </c>
      <c r="G16" s="14"/>
      <c r="H16" s="14">
        <f t="shared" si="2"/>
        <v>0</v>
      </c>
      <c r="I16" s="14">
        <f t="shared" si="3"/>
        <v>0</v>
      </c>
      <c r="J16" s="14"/>
      <c r="K16" s="14">
        <f t="shared" si="4"/>
        <v>0</v>
      </c>
      <c r="L16" s="14">
        <f t="shared" si="5"/>
        <v>0</v>
      </c>
      <c r="M16" s="14"/>
      <c r="N16" s="14">
        <f t="shared" si="6"/>
        <v>0</v>
      </c>
    </row>
    <row r="17" spans="2:14" x14ac:dyDescent="0.25">
      <c r="B17" s="14">
        <f t="shared" si="7"/>
        <v>0</v>
      </c>
      <c r="C17" s="22">
        <f t="shared" si="8"/>
        <v>0</v>
      </c>
      <c r="D17" s="14"/>
      <c r="E17" s="25">
        <f t="shared" si="0"/>
        <v>0</v>
      </c>
      <c r="F17" s="14">
        <f t="shared" si="1"/>
        <v>0</v>
      </c>
      <c r="G17" s="14"/>
      <c r="H17" s="14">
        <f t="shared" si="2"/>
        <v>0</v>
      </c>
      <c r="I17" s="14">
        <f t="shared" si="3"/>
        <v>0</v>
      </c>
      <c r="J17" s="14"/>
      <c r="K17" s="14">
        <f t="shared" si="4"/>
        <v>0</v>
      </c>
      <c r="L17" s="14">
        <f t="shared" si="5"/>
        <v>0</v>
      </c>
      <c r="M17" s="14"/>
      <c r="N17" s="14">
        <f t="shared" si="6"/>
        <v>0</v>
      </c>
    </row>
    <row r="18" spans="2:14" x14ac:dyDescent="0.25">
      <c r="B18" s="14">
        <f t="shared" si="7"/>
        <v>0</v>
      </c>
      <c r="C18" s="22">
        <f t="shared" si="8"/>
        <v>0</v>
      </c>
      <c r="D18" s="14"/>
      <c r="E18" s="25">
        <f t="shared" si="0"/>
        <v>0</v>
      </c>
      <c r="F18" s="14">
        <f t="shared" si="1"/>
        <v>0</v>
      </c>
      <c r="G18" s="14"/>
      <c r="H18" s="14">
        <f t="shared" si="2"/>
        <v>0</v>
      </c>
      <c r="I18" s="14">
        <f t="shared" si="3"/>
        <v>0</v>
      </c>
      <c r="J18" s="14"/>
      <c r="K18" s="14">
        <f t="shared" si="4"/>
        <v>0</v>
      </c>
      <c r="L18" s="14">
        <f t="shared" si="5"/>
        <v>0</v>
      </c>
      <c r="M18" s="14"/>
      <c r="N18" s="14">
        <f t="shared" si="6"/>
        <v>0</v>
      </c>
    </row>
    <row r="19" spans="2:14" x14ac:dyDescent="0.25">
      <c r="B19" s="14">
        <f t="shared" si="7"/>
        <v>0</v>
      </c>
      <c r="C19" s="22">
        <f t="shared" si="8"/>
        <v>0</v>
      </c>
      <c r="D19" s="14"/>
      <c r="E19" s="25">
        <f t="shared" si="0"/>
        <v>0</v>
      </c>
      <c r="F19" s="14">
        <f t="shared" si="1"/>
        <v>0</v>
      </c>
      <c r="G19" s="14"/>
      <c r="H19" s="14">
        <f t="shared" si="2"/>
        <v>0</v>
      </c>
      <c r="I19" s="14">
        <f t="shared" si="3"/>
        <v>0</v>
      </c>
      <c r="J19" s="14"/>
      <c r="K19" s="14">
        <f t="shared" si="4"/>
        <v>0</v>
      </c>
      <c r="L19" s="14">
        <f t="shared" si="5"/>
        <v>0</v>
      </c>
      <c r="M19" s="14"/>
      <c r="N19" s="14">
        <f t="shared" si="6"/>
        <v>0</v>
      </c>
    </row>
    <row r="20" spans="2:14" x14ac:dyDescent="0.25">
      <c r="B20" s="17">
        <f t="shared" si="7"/>
        <v>0</v>
      </c>
      <c r="C20" s="23">
        <f t="shared" si="8"/>
        <v>0</v>
      </c>
      <c r="D20" s="17"/>
      <c r="E20" s="26">
        <f t="shared" si="0"/>
        <v>0</v>
      </c>
      <c r="F20" s="17">
        <f t="shared" si="1"/>
        <v>0</v>
      </c>
      <c r="G20" s="17"/>
      <c r="H20" s="17">
        <f t="shared" si="2"/>
        <v>0</v>
      </c>
      <c r="I20" s="17">
        <f t="shared" si="3"/>
        <v>0</v>
      </c>
      <c r="J20" s="17"/>
      <c r="K20" s="17">
        <f t="shared" si="4"/>
        <v>0</v>
      </c>
      <c r="L20" s="17">
        <f t="shared" si="5"/>
        <v>0</v>
      </c>
      <c r="M20" s="17"/>
      <c r="N20" s="17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Euler 1er Orden</vt:lpstr>
      <vt:lpstr>Euler Mejorado</vt:lpstr>
      <vt:lpstr>Runge Kutta 4to Orden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GIAMPERRI</dc:creator>
  <cp:lastModifiedBy>Magno_31</cp:lastModifiedBy>
  <dcterms:created xsi:type="dcterms:W3CDTF">2021-06-25T04:38:13Z</dcterms:created>
  <dcterms:modified xsi:type="dcterms:W3CDTF">2021-06-26T16:07:10Z</dcterms:modified>
</cp:coreProperties>
</file>