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o_31\Desktop\"/>
    </mc:Choice>
  </mc:AlternateContent>
  <xr:revisionPtr revIDLastSave="0" documentId="13_ncr:1_{22B44F1C-E8A3-4959-BC6C-4A852B68EFF0}" xr6:coauthVersionLast="47" xr6:coauthVersionMax="47" xr10:uidLastSave="{00000000-0000-0000-0000-000000000000}"/>
  <bookViews>
    <workbookView xWindow="-120" yWindow="-120" windowWidth="20730" windowHeight="11160" activeTab="2" xr2:uid="{961C6E11-82D7-4196-98C2-2AD4777563F9}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E30" i="1"/>
  <c r="E26" i="1"/>
  <c r="E27" i="1"/>
  <c r="E28" i="1"/>
  <c r="E29" i="1"/>
  <c r="F29" i="1" s="1"/>
  <c r="E25" i="1"/>
  <c r="F25" i="1" s="1"/>
  <c r="F26" i="1"/>
  <c r="F27" i="1"/>
  <c r="F28" i="1"/>
  <c r="I24" i="1"/>
  <c r="D30" i="1"/>
  <c r="D26" i="1"/>
  <c r="D27" i="1"/>
  <c r="D28" i="1"/>
  <c r="D29" i="1"/>
  <c r="D25" i="1"/>
  <c r="C26" i="1"/>
  <c r="C27" i="1"/>
  <c r="C28" i="1"/>
  <c r="C29" i="1"/>
  <c r="C25" i="1"/>
  <c r="F30" i="1" l="1"/>
  <c r="N17" i="1" l="1"/>
  <c r="N16" i="1"/>
  <c r="N15" i="1"/>
  <c r="L17" i="1"/>
  <c r="K17" i="1"/>
  <c r="L16" i="1"/>
  <c r="J17" i="1"/>
  <c r="L15" i="1"/>
  <c r="K16" i="1"/>
  <c r="J16" i="1"/>
  <c r="K15" i="1"/>
  <c r="J15" i="1"/>
  <c r="T8" i="1"/>
  <c r="S8" i="1"/>
  <c r="R8" i="1"/>
  <c r="Q8" i="1"/>
  <c r="P8" i="1"/>
  <c r="O8" i="1"/>
  <c r="N8" i="1"/>
  <c r="M8" i="1"/>
  <c r="M3" i="1"/>
  <c r="L8" i="1"/>
  <c r="T4" i="1"/>
  <c r="T5" i="1"/>
  <c r="T6" i="1"/>
  <c r="T7" i="1"/>
  <c r="T3" i="1"/>
  <c r="S4" i="1"/>
  <c r="S5" i="1"/>
  <c r="S6" i="1"/>
  <c r="S7" i="1"/>
  <c r="S3" i="1"/>
  <c r="R4" i="1"/>
  <c r="R5" i="1"/>
  <c r="R6" i="1"/>
  <c r="R7" i="1"/>
  <c r="R3" i="1"/>
  <c r="Q4" i="1"/>
  <c r="Q5" i="1"/>
  <c r="Q6" i="1"/>
  <c r="Q7" i="1"/>
  <c r="Q3" i="1"/>
  <c r="P4" i="1"/>
  <c r="P5" i="1"/>
  <c r="P6" i="1"/>
  <c r="P7" i="1"/>
  <c r="P3" i="1"/>
  <c r="O4" i="1"/>
  <c r="O5" i="1"/>
  <c r="O6" i="1"/>
  <c r="O7" i="1"/>
  <c r="O3" i="1"/>
  <c r="N4" i="1"/>
  <c r="N5" i="1"/>
  <c r="N6" i="1"/>
  <c r="N7" i="1"/>
  <c r="N3" i="1"/>
  <c r="M4" i="1"/>
  <c r="M5" i="1"/>
  <c r="M6" i="1"/>
  <c r="M7" i="1"/>
  <c r="L4" i="1"/>
  <c r="L5" i="1"/>
  <c r="L6" i="1"/>
  <c r="L7" i="1"/>
  <c r="L3" i="1"/>
</calcChain>
</file>

<file path=xl/sharedStrings.xml><?xml version="1.0" encoding="utf-8"?>
<sst xmlns="http://schemas.openxmlformats.org/spreadsheetml/2006/main" count="39" uniqueCount="21">
  <si>
    <t>x</t>
  </si>
  <si>
    <t>y</t>
  </si>
  <si>
    <t>x3</t>
  </si>
  <si>
    <t>ln(x)</t>
  </si>
  <si>
    <t>x6</t>
  </si>
  <si>
    <t>x4</t>
  </si>
  <si>
    <t>ln(x) x3</t>
  </si>
  <si>
    <t>x2</t>
  </si>
  <si>
    <t>ln(x) x</t>
  </si>
  <si>
    <t>ln(x) ^2</t>
  </si>
  <si>
    <t>y x3</t>
  </si>
  <si>
    <t>y x</t>
  </si>
  <si>
    <t>y ln(x)</t>
  </si>
  <si>
    <t>c1</t>
  </si>
  <si>
    <t>c2</t>
  </si>
  <si>
    <t>c3</t>
  </si>
  <si>
    <t>f1(x)</t>
  </si>
  <si>
    <t>(y-f1(x))2</t>
  </si>
  <si>
    <t>f2(x)</t>
  </si>
  <si>
    <t>(y-f2(x))^2</t>
  </si>
  <si>
    <t xml:space="preserve">R=&gt;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</si>
</sst>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619850</xdr:colOff>
      <xdr:row>21</xdr:row>
      <xdr:rowOff>76769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F0B627-8CF0-4418-A9F5-10FEC7D27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91850" cy="40772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704850</xdr:colOff>
      <xdr:row>14</xdr:row>
      <xdr:rowOff>152794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FCE20E-A195-4F07-8FA2-7D03FE46F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38850" cy="2819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FFE5-8F99-4155-9D34-10320953E83A}">
  <dimension ref="A2:T30"/>
  <sheetViews>
    <sheetView topLeftCell="A13" workbookViewId="0">
      <selection activeCell="F32" sqref="F32"/>
    </sheetView>
  </sheetViews>
  <sheetFormatPr baseColWidth="10" defaultRowHeight="15" x14ac:dyDescent="0.25"/>
  <cols>
    <col min="15" max="15" width="15.85546875" customWidth="1"/>
  </cols>
  <sheetData>
    <row r="2" spans="9:20" x14ac:dyDescent="0.25">
      <c r="I2" s="1" t="s">
        <v>0</v>
      </c>
      <c r="J2" s="1" t="s">
        <v>1</v>
      </c>
      <c r="L2" s="4" t="s">
        <v>4</v>
      </c>
      <c r="M2" s="4" t="s">
        <v>5</v>
      </c>
      <c r="N2" s="4" t="s">
        <v>7</v>
      </c>
      <c r="O2" s="4" t="s">
        <v>6</v>
      </c>
      <c r="P2" s="4" t="s">
        <v>8</v>
      </c>
      <c r="Q2" s="4" t="s">
        <v>9</v>
      </c>
      <c r="R2" s="4" t="s">
        <v>10</v>
      </c>
      <c r="S2" s="5" t="s">
        <v>11</v>
      </c>
      <c r="T2" s="4" t="s">
        <v>12</v>
      </c>
    </row>
    <row r="3" spans="9:20" x14ac:dyDescent="0.25">
      <c r="I3" s="1">
        <v>0.6</v>
      </c>
      <c r="J3" s="1">
        <v>1</v>
      </c>
      <c r="L3" s="4">
        <f>I3^6</f>
        <v>4.6655999999999996E-2</v>
      </c>
      <c r="M3" s="4">
        <f>I3^4</f>
        <v>0.12959999999999999</v>
      </c>
      <c r="N3" s="4">
        <f>I3^2</f>
        <v>0.36</v>
      </c>
      <c r="O3" s="4">
        <f>LN(I3)*I3^3</f>
        <v>-0.11033833473345399</v>
      </c>
      <c r="P3" s="4">
        <f>LN(I3)*I3</f>
        <v>-0.30649537425959444</v>
      </c>
      <c r="Q3" s="4">
        <f>(LN(I3))^2</f>
        <v>0.2609428178959135</v>
      </c>
      <c r="R3" s="4">
        <f>J3*I3^3</f>
        <v>0.216</v>
      </c>
      <c r="S3" s="4">
        <f>I3*J3</f>
        <v>0.6</v>
      </c>
      <c r="T3" s="4">
        <f>LN(I3)*J3</f>
        <v>-0.51082562376599072</v>
      </c>
    </row>
    <row r="4" spans="9:20" x14ac:dyDescent="0.25">
      <c r="I4" s="1">
        <v>0.75</v>
      </c>
      <c r="J4" s="1">
        <v>1.2</v>
      </c>
      <c r="L4" s="4">
        <f t="shared" ref="L4:L7" si="0">I4^6</f>
        <v>0.177978515625</v>
      </c>
      <c r="M4" s="4">
        <f t="shared" ref="M4:M7" si="1">I4^4</f>
        <v>0.31640625</v>
      </c>
      <c r="N4" s="4">
        <f t="shared" ref="N4:N7" si="2">I4^2</f>
        <v>0.5625</v>
      </c>
      <c r="O4" s="4">
        <f t="shared" ref="O4:O7" si="3">LN(I4)*I4^3</f>
        <v>-0.12136587431559506</v>
      </c>
      <c r="P4" s="4">
        <f t="shared" ref="P4:P7" si="4">LN(I4)*I4</f>
        <v>-0.21576155433883568</v>
      </c>
      <c r="Q4" s="4">
        <f t="shared" ref="Q4:Q7" si="5">(LN(I4))^2</f>
        <v>8.2760974810151711E-2</v>
      </c>
      <c r="R4" s="4">
        <f t="shared" ref="R4:R7" si="6">J4*I4^3</f>
        <v>0.50624999999999998</v>
      </c>
      <c r="S4" s="4">
        <f t="shared" ref="S4:S7" si="7">I4*J4</f>
        <v>0.89999999999999991</v>
      </c>
      <c r="T4" s="4">
        <f t="shared" ref="T4:T7" si="8">LN(I4)*J4</f>
        <v>-0.34521848694213708</v>
      </c>
    </row>
    <row r="5" spans="9:20" x14ac:dyDescent="0.25">
      <c r="I5" s="1">
        <v>0.8</v>
      </c>
      <c r="J5" s="1">
        <v>1.8</v>
      </c>
      <c r="L5" s="4">
        <f t="shared" si="0"/>
        <v>0.26214400000000015</v>
      </c>
      <c r="M5" s="4">
        <f t="shared" si="1"/>
        <v>0.40960000000000019</v>
      </c>
      <c r="N5" s="4">
        <f t="shared" si="2"/>
        <v>0.64000000000000012</v>
      </c>
      <c r="O5" s="4">
        <f t="shared" si="3"/>
        <v>-0.11424949827287539</v>
      </c>
      <c r="P5" s="4">
        <f t="shared" si="4"/>
        <v>-0.17851484105136778</v>
      </c>
      <c r="Q5" s="4">
        <f t="shared" si="5"/>
        <v>4.979304449311734E-2</v>
      </c>
      <c r="R5" s="4">
        <f t="shared" si="6"/>
        <v>0.9216000000000002</v>
      </c>
      <c r="S5" s="4">
        <f t="shared" si="7"/>
        <v>1.4400000000000002</v>
      </c>
      <c r="T5" s="4">
        <f t="shared" si="8"/>
        <v>-0.40165839236557749</v>
      </c>
    </row>
    <row r="6" spans="9:20" x14ac:dyDescent="0.25">
      <c r="I6" s="1">
        <v>0.9</v>
      </c>
      <c r="J6" s="1">
        <v>2</v>
      </c>
      <c r="L6" s="4">
        <f t="shared" si="0"/>
        <v>0.53144100000000016</v>
      </c>
      <c r="M6" s="4">
        <f t="shared" si="1"/>
        <v>0.65610000000000013</v>
      </c>
      <c r="N6" s="4">
        <f t="shared" si="2"/>
        <v>0.81</v>
      </c>
      <c r="O6" s="4">
        <f t="shared" si="3"/>
        <v>-7.6807815914555364E-2</v>
      </c>
      <c r="P6" s="4">
        <f t="shared" si="4"/>
        <v>-9.4824464092043662E-2</v>
      </c>
      <c r="Q6" s="4">
        <f t="shared" si="5"/>
        <v>1.1100838259683056E-2</v>
      </c>
      <c r="R6" s="4">
        <f t="shared" si="6"/>
        <v>1.4580000000000002</v>
      </c>
      <c r="S6" s="4">
        <f t="shared" si="7"/>
        <v>1.8</v>
      </c>
      <c r="T6" s="4">
        <f t="shared" si="8"/>
        <v>-0.21072103131565256</v>
      </c>
    </row>
    <row r="7" spans="9:20" x14ac:dyDescent="0.25">
      <c r="I7" s="1">
        <v>1.1000000000000001</v>
      </c>
      <c r="J7" s="1">
        <v>3</v>
      </c>
      <c r="L7" s="4">
        <f t="shared" si="0"/>
        <v>1.7715610000000008</v>
      </c>
      <c r="M7" s="4">
        <f t="shared" si="1"/>
        <v>1.4641000000000004</v>
      </c>
      <c r="N7" s="4">
        <f t="shared" si="2"/>
        <v>1.2100000000000002</v>
      </c>
      <c r="O7" s="4">
        <f t="shared" si="3"/>
        <v>0.12685784931955651</v>
      </c>
      <c r="P7" s="4">
        <f t="shared" si="4"/>
        <v>0.10484119778475744</v>
      </c>
      <c r="Q7" s="4">
        <f t="shared" si="5"/>
        <v>9.0840303743327487E-3</v>
      </c>
      <c r="R7" s="4">
        <f t="shared" si="6"/>
        <v>3.9930000000000012</v>
      </c>
      <c r="S7" s="4">
        <f t="shared" si="7"/>
        <v>3.3000000000000003</v>
      </c>
      <c r="T7" s="4">
        <f t="shared" si="8"/>
        <v>0.2859305394129748</v>
      </c>
    </row>
    <row r="8" spans="9:20" x14ac:dyDescent="0.25">
      <c r="L8" s="6">
        <f>SUM(L3:L7)</f>
        <v>2.7897805156250008</v>
      </c>
      <c r="M8" s="6">
        <f>SUM(M3:M7)</f>
        <v>2.9758062500000007</v>
      </c>
      <c r="N8" s="6">
        <f>SUM(N3:N7)</f>
        <v>3.5825000000000005</v>
      </c>
      <c r="O8" s="6">
        <f>SUM(O3:O7)</f>
        <v>-0.29590367391692329</v>
      </c>
      <c r="P8" s="6">
        <f>SUM(P3:P7)</f>
        <v>-0.69075503595708421</v>
      </c>
      <c r="Q8" s="6">
        <f>SUM(Q3:Q7)</f>
        <v>0.41368170583319835</v>
      </c>
      <c r="R8" s="6">
        <f>SUM(R3:R7)</f>
        <v>7.094850000000001</v>
      </c>
      <c r="S8" s="6">
        <f>SUM(S3:S7)</f>
        <v>8.0400000000000009</v>
      </c>
      <c r="T8" s="6">
        <f>SUM(T3:T7)</f>
        <v>-1.1824929949763829</v>
      </c>
    </row>
    <row r="10" spans="9:20" x14ac:dyDescent="0.25">
      <c r="I10" s="7"/>
      <c r="J10" s="8" t="s">
        <v>2</v>
      </c>
      <c r="K10" s="8" t="s">
        <v>0</v>
      </c>
      <c r="L10" s="8" t="s">
        <v>3</v>
      </c>
      <c r="M10" s="9"/>
      <c r="N10" s="10"/>
    </row>
    <row r="11" spans="9:20" x14ac:dyDescent="0.25">
      <c r="I11" s="11" t="s">
        <v>2</v>
      </c>
      <c r="J11" s="1" t="s">
        <v>4</v>
      </c>
      <c r="K11" s="1" t="s">
        <v>5</v>
      </c>
      <c r="L11" s="1" t="s">
        <v>6</v>
      </c>
      <c r="M11" s="12"/>
      <c r="N11" s="1" t="s">
        <v>10</v>
      </c>
    </row>
    <row r="12" spans="9:20" x14ac:dyDescent="0.25">
      <c r="I12" s="11" t="s">
        <v>0</v>
      </c>
      <c r="J12" s="1" t="s">
        <v>5</v>
      </c>
      <c r="K12" s="1" t="s">
        <v>7</v>
      </c>
      <c r="L12" s="1" t="s">
        <v>8</v>
      </c>
      <c r="M12" s="12"/>
      <c r="N12" s="1" t="s">
        <v>11</v>
      </c>
    </row>
    <row r="13" spans="9:20" x14ac:dyDescent="0.25">
      <c r="I13" s="13" t="s">
        <v>3</v>
      </c>
      <c r="J13" s="1" t="s">
        <v>6</v>
      </c>
      <c r="K13" s="1" t="s">
        <v>8</v>
      </c>
      <c r="L13" s="1" t="s">
        <v>9</v>
      </c>
      <c r="M13" s="14"/>
      <c r="N13" s="1" t="s">
        <v>12</v>
      </c>
    </row>
    <row r="15" spans="9:20" x14ac:dyDescent="0.25">
      <c r="J15" s="2">
        <f>L8</f>
        <v>2.7897805156250008</v>
      </c>
      <c r="K15" s="2">
        <f>M8</f>
        <v>2.9758062500000007</v>
      </c>
      <c r="L15" s="2">
        <f>O8</f>
        <v>-0.29590367391692329</v>
      </c>
      <c r="N15" s="2">
        <f>R8</f>
        <v>7.094850000000001</v>
      </c>
    </row>
    <row r="16" spans="9:20" x14ac:dyDescent="0.25">
      <c r="J16" s="2">
        <f>M8</f>
        <v>2.9758062500000007</v>
      </c>
      <c r="K16" s="2">
        <f>N8</f>
        <v>3.5825000000000005</v>
      </c>
      <c r="L16" s="2">
        <f>P8</f>
        <v>-0.69075503595708421</v>
      </c>
      <c r="N16" s="2">
        <f>S8</f>
        <v>8.0400000000000009</v>
      </c>
    </row>
    <row r="17" spans="1:14" x14ac:dyDescent="0.25">
      <c r="J17" s="2">
        <f>O8</f>
        <v>-0.29590367391692329</v>
      </c>
      <c r="K17" s="2">
        <f>P8</f>
        <v>-0.69075503595708421</v>
      </c>
      <c r="L17" s="2">
        <f>Q8</f>
        <v>0.41368170583319835</v>
      </c>
      <c r="N17" s="2">
        <f>T8</f>
        <v>-1.1824929949763829</v>
      </c>
    </row>
    <row r="19" spans="1:14" x14ac:dyDescent="0.25">
      <c r="J19" s="3" t="s">
        <v>13</v>
      </c>
      <c r="K19" s="3">
        <v>1.220513</v>
      </c>
    </row>
    <row r="20" spans="1:14" x14ac:dyDescent="0.25">
      <c r="J20" s="3" t="s">
        <v>14</v>
      </c>
      <c r="K20" s="3">
        <v>1.250086</v>
      </c>
    </row>
    <row r="21" spans="1:14" x14ac:dyDescent="0.25">
      <c r="J21" s="3" t="s">
        <v>15</v>
      </c>
      <c r="K21" s="3">
        <v>0.101994</v>
      </c>
    </row>
    <row r="24" spans="1:14" x14ac:dyDescent="0.25">
      <c r="A24" s="1" t="s">
        <v>0</v>
      </c>
      <c r="B24" s="1" t="s">
        <v>1</v>
      </c>
      <c r="C24" s="1" t="s">
        <v>16</v>
      </c>
      <c r="D24" s="1" t="s">
        <v>17</v>
      </c>
      <c r="E24" s="1" t="s">
        <v>18</v>
      </c>
      <c r="F24" s="1" t="s">
        <v>19</v>
      </c>
      <c r="H24" s="17" t="s">
        <v>20</v>
      </c>
      <c r="I24">
        <f>SIN(0.586)+2.0054*(0.586^2)</f>
        <v>1.2416791565774945</v>
      </c>
    </row>
    <row r="25" spans="1:14" x14ac:dyDescent="0.25">
      <c r="A25" s="1">
        <v>0.6</v>
      </c>
      <c r="B25" s="1">
        <v>1</v>
      </c>
      <c r="C25" s="1">
        <f>SIN(A25) + 2.0054 * A25^2</f>
        <v>1.2865864733950354</v>
      </c>
      <c r="D25" s="1">
        <f>(B25-C25)^2</f>
        <v>8.213180673300334E-2</v>
      </c>
      <c r="E25" s="1">
        <f>$K$19*A25^3+$K$20*A25+$K$21*LN(A25)</f>
        <v>0.96158125932961147</v>
      </c>
      <c r="F25" s="1">
        <f>(B25-E25)^2</f>
        <v>1.4759996346985656E-3</v>
      </c>
    </row>
    <row r="26" spans="1:14" x14ac:dyDescent="0.25">
      <c r="A26" s="1">
        <v>0.75</v>
      </c>
      <c r="B26" s="1">
        <v>1.2</v>
      </c>
      <c r="C26" s="1">
        <f t="shared" ref="C26:C30" si="9">SIN(A26) + 2.0054 * A26^2</f>
        <v>1.809676260023334</v>
      </c>
      <c r="D26" s="1">
        <f t="shared" ref="D26:D29" si="10">(B26-C26)^2</f>
        <v>0.37170514203604005</v>
      </c>
      <c r="E26" s="1">
        <f t="shared" ref="E26:E30" si="11">$K$19*A26^3+$K$20*A26+$K$21*LN(A26)</f>
        <v>1.4231265765773529</v>
      </c>
      <c r="F26" s="1">
        <f t="shared" ref="F26:F29" si="12">(B26-E26)^2</f>
        <v>4.9785469175129334E-2</v>
      </c>
    </row>
    <row r="27" spans="1:14" x14ac:dyDescent="0.25">
      <c r="A27" s="1">
        <v>0.8</v>
      </c>
      <c r="B27" s="1">
        <v>1.8</v>
      </c>
      <c r="C27" s="1">
        <f t="shared" si="9"/>
        <v>2.0008120908995228</v>
      </c>
      <c r="D27" s="1">
        <f t="shared" si="10"/>
        <v>4.0325495851438201E-2</v>
      </c>
      <c r="E27" s="1">
        <f t="shared" si="11"/>
        <v>1.6022121526272586</v>
      </c>
      <c r="F27" s="1">
        <f t="shared" si="12"/>
        <v>3.9120032568342872E-2</v>
      </c>
    </row>
    <row r="28" spans="1:14" x14ac:dyDescent="0.25">
      <c r="A28" s="1">
        <v>0.9</v>
      </c>
      <c r="B28" s="1">
        <v>2</v>
      </c>
      <c r="C28" s="1">
        <f t="shared" si="9"/>
        <v>2.4077009096274833</v>
      </c>
      <c r="D28" s="1">
        <f t="shared" si="10"/>
        <v>0.1662200317110773</v>
      </c>
      <c r="E28" s="1">
        <f t="shared" si="11"/>
        <v>2.004085236565996</v>
      </c>
      <c r="F28" s="1">
        <f t="shared" si="12"/>
        <v>1.6689157800150953E-5</v>
      </c>
    </row>
    <row r="29" spans="1:14" x14ac:dyDescent="0.25">
      <c r="A29" s="1">
        <v>1.1000000000000001</v>
      </c>
      <c r="B29" s="1">
        <v>3</v>
      </c>
      <c r="C29" s="1">
        <f t="shared" si="9"/>
        <v>3.3177413600614356</v>
      </c>
      <c r="D29" s="1">
        <f t="shared" si="10"/>
        <v>0.10095957189369087</v>
      </c>
      <c r="E29" s="1">
        <f t="shared" si="11"/>
        <v>3.0093184694789628</v>
      </c>
      <c r="F29" s="1">
        <f t="shared" si="12"/>
        <v>8.6833873430360386E-5</v>
      </c>
    </row>
    <row r="30" spans="1:14" x14ac:dyDescent="0.25">
      <c r="A30" s="18">
        <v>0.56799999999999995</v>
      </c>
      <c r="C30" s="18">
        <f t="shared" si="9"/>
        <v>1.1849373382424413</v>
      </c>
      <c r="D30" s="16">
        <f>SUM(D25:D29)</f>
        <v>0.76134204822524976</v>
      </c>
      <c r="E30" s="19">
        <f t="shared" si="11"/>
        <v>0.87601712256815678</v>
      </c>
      <c r="F30" s="16">
        <f>SUM(F25:F29)</f>
        <v>9.0485024409401288E-2</v>
      </c>
      <c r="G3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00C5-1F7C-4747-A61C-804A815F04BC}">
  <dimension ref="A1"/>
  <sheetViews>
    <sheetView workbookViewId="0">
      <selection activeCell="A16" sqref="A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4D433-8951-404C-B143-ABCDB44685C9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Magno_31</dc:creator>
  <cp:lastModifiedBy>Magno_31</cp:lastModifiedBy>
  <dcterms:created xsi:type="dcterms:W3CDTF">2021-06-26T19:33:08Z</dcterms:created>
  <dcterms:modified xsi:type="dcterms:W3CDTF">2021-06-26T21:53:02Z</dcterms:modified>
</cp:coreProperties>
</file>